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nezana.jovanovic\Documents\"/>
    </mc:Choice>
  </mc:AlternateContent>
  <xr:revisionPtr revIDLastSave="0" documentId="8_{1A6EE642-4D3B-4EA9-8859-DFA94D4E06A8}" xr6:coauthVersionLast="47" xr6:coauthVersionMax="47" xr10:uidLastSave="{00000000-0000-0000-0000-000000000000}"/>
  <bookViews>
    <workbookView xWindow="-120" yWindow="-120" windowWidth="29040" windowHeight="15840" xr2:uid="{00000000-000D-0000-FFFF-FFFF00000000}"/>
  </bookViews>
  <sheets>
    <sheet name="AKC" sheetId="21" r:id="rId1"/>
    <sheet name="UB" sheetId="22" r:id="rId2"/>
    <sheet name="UFS" sheetId="23" r:id="rId3"/>
    <sheet name="VI-LI" sheetId="24" r:id="rId4"/>
    <sheet name="VI-GPL" sheetId="25" r:id="rId5"/>
    <sheet name="IRP" sheetId="26" r:id="rId6"/>
    <sheet name="FBE" sheetId="27" r:id="rId7"/>
    <sheet name="KA1 and KA2" sheetId="28" r:id="rId8"/>
    <sheet name="KA3" sheetId="29" r:id="rId9"/>
    <sheet name="KA4" sheetId="30" r:id="rId10"/>
    <sheet name="KA5" sheetId="31" r:id="rId11"/>
    <sheet name="NPL1" sheetId="32" r:id="rId12"/>
    <sheet name="NPL2" sheetId="33" r:id="rId13"/>
    <sheet name="NPL3" sheetId="34" r:id="rId14"/>
    <sheet name="NPL4 " sheetId="35" r:id="rId15"/>
    <sheet name="NPL 5" sheetId="36" r:id="rId16"/>
    <sheet name="NPE" sheetId="37" r:id="rId17"/>
    <sheet name="TG" sheetId="38" r:id="rId18"/>
    <sheet name="BS" sheetId="39" r:id="rId19"/>
    <sheet name="BU" sheetId="40" r:id="rId20"/>
    <sheet name="OCI" sheetId="41" r:id="rId21"/>
    <sheet name="OP" sheetId="42" r:id="rId22"/>
    <sheet name="POPP" sheetId="43" r:id="rId23"/>
    <sheet name="POKG" sheetId="44" r:id="rId24"/>
    <sheet name="PNO" sheetId="45" r:id="rId25"/>
    <sheet name="DEP" sheetId="46" r:id="rId26"/>
    <sheet name="LIK" sheetId="16" r:id="rId27"/>
    <sheet name="PPLA-1" sheetId="17" r:id="rId28"/>
    <sheet name="PPLA-2" sheetId="18" r:id="rId29"/>
    <sheet name="PPLA-3" sheetId="19" r:id="rId30"/>
    <sheet name="PPLA-4" sheetId="20" r:id="rId31"/>
    <sheet name="UKD" sheetId="47" r:id="rId32"/>
    <sheet name="DDR" sheetId="48" r:id="rId33"/>
    <sheet name="DEV" sheetId="49" r:id="rId34"/>
    <sheet name="LIKPROJ" sheetId="50" r:id="rId35"/>
    <sheet name="ЕА" sheetId="51" r:id="rId36"/>
    <sheet name="АК" sheetId="52" r:id="rId37"/>
    <sheet name="KBS" sheetId="53" r:id="rId38"/>
    <sheet name="KBU" sheetId="54" r:id="rId39"/>
    <sheet name="KOCI" sheetId="55" r:id="rId40"/>
    <sheet name="LR1" sheetId="56" r:id="rId41"/>
    <sheet name="LR2" sheetId="57" r:id="rId42"/>
    <sheet name="LR3" sheetId="58" r:id="rId43"/>
    <sheet name="DTI" sheetId="59" r:id="rId44"/>
    <sheet name="DPO" sheetId="60" r:id="rId45"/>
    <sheet name="FX1" sheetId="61" r:id="rId46"/>
    <sheet name="FX2" sheetId="62" r:id="rId47"/>
    <sheet name="FX3" sheetId="63" r:id="rId48"/>
    <sheet name="EOSF" sheetId="14" r:id="rId49"/>
    <sheet name="ЕZSF" sheetId="6" r:id="rId50"/>
    <sheet name="NSIF" sheetId="15" r:id="rId51"/>
  </sheets>
  <externalReferences>
    <externalReference r:id="rId52"/>
    <externalReference r:id="rId53"/>
    <externalReference r:id="rId54"/>
    <externalReference r:id="rId55"/>
    <externalReference r:id="rId56"/>
  </externalReferences>
  <definedNames>
    <definedName name="_xlnm._FilterDatabase" localSheetId="48" hidden="1">EOSF!$A$9:$J$50</definedName>
    <definedName name="_ftnref1_50" localSheetId="39">'[1]Table 39_'!#REF!</definedName>
    <definedName name="_ftnref1_50" localSheetId="40">'[1]Table 39_'!#REF!</definedName>
    <definedName name="_ftnref1_50" localSheetId="41">'[1]Table 39_'!#REF!</definedName>
    <definedName name="_ftnref1_50" localSheetId="42">'[1]Table 39_'!#REF!</definedName>
    <definedName name="_ftnref1_50" localSheetId="20">'[1]Table 39_'!#REF!</definedName>
    <definedName name="_ftnref1_50" localSheetId="24">'[1]Table 39_'!#REF!</definedName>
    <definedName name="_ftnref1_50" localSheetId="23">'[1]Table 39_'!#REF!</definedName>
    <definedName name="_ftnref1_50" localSheetId="27">'[1]Table 39_'!#REF!</definedName>
    <definedName name="_ftnref1_50" localSheetId="28">'[1]Table 39_'!#REF!</definedName>
    <definedName name="_ftnref1_50" localSheetId="29">'[1]Table 39_'!#REF!</definedName>
    <definedName name="_ftnref1_50" localSheetId="30">'[1]Table 39_'!#REF!</definedName>
    <definedName name="_ftnref1_50" localSheetId="17">'[1]Table 39_'!#REF!</definedName>
    <definedName name="_ftnref1_50">'[1]Table 39_'!#REF!</definedName>
    <definedName name="_ftnref1_50_10" localSheetId="39">#N/A</definedName>
    <definedName name="_ftnref1_50_10" localSheetId="40">#N/A</definedName>
    <definedName name="_ftnref1_50_10" localSheetId="41">#N/A</definedName>
    <definedName name="_ftnref1_50_10" localSheetId="42">#N/A</definedName>
    <definedName name="_ftnref1_50_10" localSheetId="20">#N/A</definedName>
    <definedName name="_ftnref1_50_10" localSheetId="24">#N/A</definedName>
    <definedName name="_ftnref1_50_10" localSheetId="23">#N/A</definedName>
    <definedName name="_ftnref1_50_10" localSheetId="27">'[2]Table 39_'!#REF!</definedName>
    <definedName name="_ftnref1_50_10" localSheetId="28">'[2]Table 39_'!#REF!</definedName>
    <definedName name="_ftnref1_50_10" localSheetId="29">'[2]Table 39_'!#REF!</definedName>
    <definedName name="_ftnref1_50_10" localSheetId="30">'[2]Table 39_'!#REF!</definedName>
    <definedName name="_ftnref1_50_10" localSheetId="17">#N/A</definedName>
    <definedName name="_ftnref1_50_10">'[2]Table 39_'!#REF!</definedName>
    <definedName name="_ftnref1_50_15" localSheetId="40">#N/A</definedName>
    <definedName name="_ftnref1_50_15" localSheetId="41">#N/A</definedName>
    <definedName name="_ftnref1_50_15" localSheetId="42">#N/A</definedName>
    <definedName name="_ftnref1_50_15" localSheetId="27">'[2]Table 39_'!#REF!</definedName>
    <definedName name="_ftnref1_50_15" localSheetId="28">'[2]Table 39_'!#REF!</definedName>
    <definedName name="_ftnref1_50_15" localSheetId="29">'[2]Table 39_'!#REF!</definedName>
    <definedName name="_ftnref1_50_15" localSheetId="30">'[2]Table 39_'!#REF!</definedName>
    <definedName name="_ftnref1_50_15">'[2]Table 39_'!#REF!</definedName>
    <definedName name="_ftnref1_50_18" localSheetId="40">#N/A</definedName>
    <definedName name="_ftnref1_50_18" localSheetId="41">#N/A</definedName>
    <definedName name="_ftnref1_50_18" localSheetId="42">#N/A</definedName>
    <definedName name="_ftnref1_50_18" localSheetId="27">'[2]Table 39_'!#REF!</definedName>
    <definedName name="_ftnref1_50_18" localSheetId="28">'[2]Table 39_'!#REF!</definedName>
    <definedName name="_ftnref1_50_18" localSheetId="29">'[2]Table 39_'!#REF!</definedName>
    <definedName name="_ftnref1_50_18" localSheetId="30">'[2]Table 39_'!#REF!</definedName>
    <definedName name="_ftnref1_50_18">'[2]Table 39_'!#REF!</definedName>
    <definedName name="_ftnref1_50_19" localSheetId="40">#N/A</definedName>
    <definedName name="_ftnref1_50_19" localSheetId="41">#N/A</definedName>
    <definedName name="_ftnref1_50_19" localSheetId="42">#N/A</definedName>
    <definedName name="_ftnref1_50_19" localSheetId="27">'[2]Table 39_'!#REF!</definedName>
    <definedName name="_ftnref1_50_19" localSheetId="28">'[2]Table 39_'!#REF!</definedName>
    <definedName name="_ftnref1_50_19" localSheetId="29">'[2]Table 39_'!#REF!</definedName>
    <definedName name="_ftnref1_50_19" localSheetId="30">'[2]Table 39_'!#REF!</definedName>
    <definedName name="_ftnref1_50_19">'[2]Table 39_'!#REF!</definedName>
    <definedName name="_ftnref1_50_20" localSheetId="40">#N/A</definedName>
    <definedName name="_ftnref1_50_20" localSheetId="41">#N/A</definedName>
    <definedName name="_ftnref1_50_20" localSheetId="42">#N/A</definedName>
    <definedName name="_ftnref1_50_20">'[2]Table 39_'!#REF!</definedName>
    <definedName name="_ftnref1_50_21" localSheetId="40">#N/A</definedName>
    <definedName name="_ftnref1_50_21" localSheetId="41">#N/A</definedName>
    <definedName name="_ftnref1_50_21" localSheetId="42">#N/A</definedName>
    <definedName name="_ftnref1_50_21">'[2]Table 39_'!#REF!</definedName>
    <definedName name="_ftnref1_50_23" localSheetId="40">#N/A</definedName>
    <definedName name="_ftnref1_50_23" localSheetId="41">#N/A</definedName>
    <definedName name="_ftnref1_50_23" localSheetId="42">#N/A</definedName>
    <definedName name="_ftnref1_50_23">'[2]Table 39_'!#REF!</definedName>
    <definedName name="_ftnref1_50_24" localSheetId="40">#N/A</definedName>
    <definedName name="_ftnref1_50_24" localSheetId="41">#N/A</definedName>
    <definedName name="_ftnref1_50_24" localSheetId="42">#N/A</definedName>
    <definedName name="_ftnref1_50_24">'[2]Table 39_'!#REF!</definedName>
    <definedName name="_ftnref1_50_4" localSheetId="40">#N/A</definedName>
    <definedName name="_ftnref1_50_4" localSheetId="41">#N/A</definedName>
    <definedName name="_ftnref1_50_4" localSheetId="42">#N/A</definedName>
    <definedName name="_ftnref1_50_4">'[2]Table 39_'!#REF!</definedName>
    <definedName name="_ftnref1_50_5" localSheetId="40">#N/A</definedName>
    <definedName name="_ftnref1_50_5" localSheetId="41">#N/A</definedName>
    <definedName name="_ftnref1_50_5" localSheetId="42">#N/A</definedName>
    <definedName name="_ftnref1_50_5">'[2]Table 39_'!#REF!</definedName>
    <definedName name="_ftnref1_51" localSheetId="40">'[1]Table 39_'!#REF!</definedName>
    <definedName name="_ftnref1_51" localSheetId="41">'[1]Table 39_'!#REF!</definedName>
    <definedName name="_ftnref1_51" localSheetId="42">'[1]Table 39_'!#REF!</definedName>
    <definedName name="_ftnref1_51">'[1]Table 39_'!#REF!</definedName>
    <definedName name="_ftnref1_51_10" localSheetId="40">#N/A</definedName>
    <definedName name="_ftnref1_51_10" localSheetId="41">#N/A</definedName>
    <definedName name="_ftnref1_51_10" localSheetId="42">#N/A</definedName>
    <definedName name="_ftnref1_51_10">'[2]Table 39_'!#REF!</definedName>
    <definedName name="_ftnref1_51_15" localSheetId="40">#N/A</definedName>
    <definedName name="_ftnref1_51_15" localSheetId="41">#N/A</definedName>
    <definedName name="_ftnref1_51_15" localSheetId="42">#N/A</definedName>
    <definedName name="_ftnref1_51_15">'[2]Table 39_'!#REF!</definedName>
    <definedName name="_ftnref1_51_18" localSheetId="40">#N/A</definedName>
    <definedName name="_ftnref1_51_18" localSheetId="41">#N/A</definedName>
    <definedName name="_ftnref1_51_18" localSheetId="42">#N/A</definedName>
    <definedName name="_ftnref1_51_18">'[2]Table 39_'!#REF!</definedName>
    <definedName name="_ftnref1_51_19" localSheetId="40">#N/A</definedName>
    <definedName name="_ftnref1_51_19" localSheetId="41">#N/A</definedName>
    <definedName name="_ftnref1_51_19" localSheetId="42">#N/A</definedName>
    <definedName name="_ftnref1_51_19">'[2]Table 39_'!#REF!</definedName>
    <definedName name="_ftnref1_51_20" localSheetId="40">#N/A</definedName>
    <definedName name="_ftnref1_51_20" localSheetId="41">#N/A</definedName>
    <definedName name="_ftnref1_51_20" localSheetId="42">#N/A</definedName>
    <definedName name="_ftnref1_51_20">'[2]Table 39_'!#REF!</definedName>
    <definedName name="_ftnref1_51_21" localSheetId="40">#N/A</definedName>
    <definedName name="_ftnref1_51_21" localSheetId="41">#N/A</definedName>
    <definedName name="_ftnref1_51_21" localSheetId="42">#N/A</definedName>
    <definedName name="_ftnref1_51_21">'[2]Table 39_'!#REF!</definedName>
    <definedName name="_ftnref1_51_23" localSheetId="40">#N/A</definedName>
    <definedName name="_ftnref1_51_23" localSheetId="41">#N/A</definedName>
    <definedName name="_ftnref1_51_23" localSheetId="42">#N/A</definedName>
    <definedName name="_ftnref1_51_23">'[2]Table 39_'!#REF!</definedName>
    <definedName name="_ftnref1_51_24" localSheetId="40">#N/A</definedName>
    <definedName name="_ftnref1_51_24" localSheetId="41">#N/A</definedName>
    <definedName name="_ftnref1_51_24" localSheetId="42">#N/A</definedName>
    <definedName name="_ftnref1_51_24">'[2]Table 39_'!#REF!</definedName>
    <definedName name="_ftnref1_51_4" localSheetId="40">#N/A</definedName>
    <definedName name="_ftnref1_51_4" localSheetId="41">#N/A</definedName>
    <definedName name="_ftnref1_51_4" localSheetId="42">#N/A</definedName>
    <definedName name="_ftnref1_51_4">'[2]Table 39_'!#REF!</definedName>
    <definedName name="_ftnref1_51_5" localSheetId="40">#N/A</definedName>
    <definedName name="_ftnref1_51_5" localSheetId="41">#N/A</definedName>
    <definedName name="_ftnref1_51_5" localSheetId="42">#N/A</definedName>
    <definedName name="_ftnref1_51_5">'[2]Table 39_'!#REF!</definedName>
    <definedName name="_h" localSheetId="40">#N/A</definedName>
    <definedName name="_h" localSheetId="41">#N/A</definedName>
    <definedName name="_h" localSheetId="42">#N/A</definedName>
    <definedName name="_h">'[2]Table 39_'!#REF!</definedName>
    <definedName name="aa" localSheetId="27">#REF!</definedName>
    <definedName name="aa" localSheetId="28">#REF!</definedName>
    <definedName name="aa" localSheetId="29">#REF!</definedName>
    <definedName name="aa" localSheetId="30">#REF!</definedName>
    <definedName name="aa">#REF!</definedName>
    <definedName name="App">[3]Lists!$A$27:$A$29</definedName>
    <definedName name="ASD" localSheetId="27">#REF!</definedName>
    <definedName name="ASD" localSheetId="28">#REF!</definedName>
    <definedName name="ASD" localSheetId="29">#REF!</definedName>
    <definedName name="ASD" localSheetId="30">#REF!</definedName>
    <definedName name="ASD">#REF!</definedName>
    <definedName name="BU" localSheetId="27">#REF!</definedName>
    <definedName name="BU" localSheetId="28">#REF!</definedName>
    <definedName name="BU" localSheetId="29">#REF!</definedName>
    <definedName name="BU" localSheetId="30">#REF!</definedName>
    <definedName name="BU">#REF!</definedName>
    <definedName name="Carlos" localSheetId="39">#REF!</definedName>
    <definedName name="Carlos" localSheetId="20">#REF!</definedName>
    <definedName name="Carlos" localSheetId="24">#REF!</definedName>
    <definedName name="Carlos" localSheetId="23">#REF!</definedName>
    <definedName name="Carlos" localSheetId="27">#REF!</definedName>
    <definedName name="Carlos" localSheetId="28">#REF!</definedName>
    <definedName name="Carlos" localSheetId="29">#REF!</definedName>
    <definedName name="Carlos" localSheetId="30">#REF!</definedName>
    <definedName name="Carlos" localSheetId="17">#REF!</definedName>
    <definedName name="Carlos">#REF!</definedName>
    <definedName name="dsa" localSheetId="39">#REF!</definedName>
    <definedName name="dsa" localSheetId="20">#REF!</definedName>
    <definedName name="dsa" localSheetId="24">#REF!</definedName>
    <definedName name="dsa" localSheetId="23">#REF!</definedName>
    <definedName name="dsa" localSheetId="27">#REF!</definedName>
    <definedName name="dsa" localSheetId="28">#REF!</definedName>
    <definedName name="dsa" localSheetId="29">#REF!</definedName>
    <definedName name="dsa" localSheetId="30">#REF!</definedName>
    <definedName name="dsa" localSheetId="17">#REF!</definedName>
    <definedName name="dsa">#REF!</definedName>
    <definedName name="fdsg" localSheetId="39">'[1]Table 39_'!#REF!</definedName>
    <definedName name="fdsg" localSheetId="20">'[1]Table 39_'!#REF!</definedName>
    <definedName name="fdsg" localSheetId="24">'[1]Table 39_'!#REF!</definedName>
    <definedName name="fdsg" localSheetId="23">'[1]Table 39_'!#REF!</definedName>
    <definedName name="fdsg" localSheetId="27">'[1]Table 39_'!#REF!</definedName>
    <definedName name="fdsg" localSheetId="28">'[1]Table 39_'!#REF!</definedName>
    <definedName name="fdsg" localSheetId="29">'[1]Table 39_'!#REF!</definedName>
    <definedName name="fdsg" localSheetId="30">'[1]Table 39_'!#REF!</definedName>
    <definedName name="fdsg" localSheetId="17">'[1]Table 39_'!#REF!</definedName>
    <definedName name="fdsg">'[1]Table 39_'!#REF!</definedName>
    <definedName name="Frequency">[3]Lists!$A$21:$A$25</definedName>
    <definedName name="ho" localSheetId="39">#REF!</definedName>
    <definedName name="ho" localSheetId="20">#REF!</definedName>
    <definedName name="ho" localSheetId="24">#REF!</definedName>
    <definedName name="ho" localSheetId="23">#REF!</definedName>
    <definedName name="ho" localSheetId="27">#REF!</definedName>
    <definedName name="ho" localSheetId="28">#REF!</definedName>
    <definedName name="ho" localSheetId="29">#REF!</definedName>
    <definedName name="ho" localSheetId="30">#REF!</definedName>
    <definedName name="ho" localSheetId="17">#REF!</definedName>
    <definedName name="ho">#REF!</definedName>
    <definedName name="JedenRadekPodSestavou" localSheetId="39">#REF!</definedName>
    <definedName name="JedenRadekPodSestavou" localSheetId="20">#REF!</definedName>
    <definedName name="JedenRadekPodSestavou" localSheetId="24">#REF!</definedName>
    <definedName name="JedenRadekPodSestavou" localSheetId="23">#REF!</definedName>
    <definedName name="JedenRadekPodSestavou" localSheetId="27">#REF!</definedName>
    <definedName name="JedenRadekPodSestavou" localSheetId="28">#REF!</definedName>
    <definedName name="JedenRadekPodSestavou" localSheetId="29">#REF!</definedName>
    <definedName name="JedenRadekPodSestavou" localSheetId="30">#REF!</definedName>
    <definedName name="JedenRadekPodSestavou" localSheetId="17">#REF!</definedName>
    <definedName name="JedenRadekPodSestavou">#REF!</definedName>
    <definedName name="JedenRadekPodSestavou_11" localSheetId="39">#REF!</definedName>
    <definedName name="JedenRadekPodSestavou_11" localSheetId="20">#REF!</definedName>
    <definedName name="JedenRadekPodSestavou_11" localSheetId="24">#REF!</definedName>
    <definedName name="JedenRadekPodSestavou_11" localSheetId="23">#REF!</definedName>
    <definedName name="JedenRadekPodSestavou_11" localSheetId="27">#REF!</definedName>
    <definedName name="JedenRadekPodSestavou_11" localSheetId="28">#REF!</definedName>
    <definedName name="JedenRadekPodSestavou_11" localSheetId="29">#REF!</definedName>
    <definedName name="JedenRadekPodSestavou_11" localSheetId="30">#REF!</definedName>
    <definedName name="JedenRadekPodSestavou_11" localSheetId="17">#REF!</definedName>
    <definedName name="JedenRadekPodSestavou_11">#REF!</definedName>
    <definedName name="JedenRadekPodSestavou_2" localSheetId="39">#REF!</definedName>
    <definedName name="JedenRadekPodSestavou_2" localSheetId="20">#REF!</definedName>
    <definedName name="JedenRadekPodSestavou_2" localSheetId="24">#REF!</definedName>
    <definedName name="JedenRadekPodSestavou_2" localSheetId="23">#REF!</definedName>
    <definedName name="JedenRadekPodSestavou_2" localSheetId="27">#REF!</definedName>
    <definedName name="JedenRadekPodSestavou_2" localSheetId="28">#REF!</definedName>
    <definedName name="JedenRadekPodSestavou_2" localSheetId="29">#REF!</definedName>
    <definedName name="JedenRadekPodSestavou_2" localSheetId="30">#REF!</definedName>
    <definedName name="JedenRadekPodSestavou_2" localSheetId="17">#REF!</definedName>
    <definedName name="JedenRadekPodSestavou_2">#REF!</definedName>
    <definedName name="JedenRadekPodSestavou_28" localSheetId="39">#REF!</definedName>
    <definedName name="JedenRadekPodSestavou_28" localSheetId="20">#REF!</definedName>
    <definedName name="JedenRadekPodSestavou_28" localSheetId="24">#REF!</definedName>
    <definedName name="JedenRadekPodSestavou_28" localSheetId="23">#REF!</definedName>
    <definedName name="JedenRadekPodSestavou_28" localSheetId="27">#REF!</definedName>
    <definedName name="JedenRadekPodSestavou_28" localSheetId="28">#REF!</definedName>
    <definedName name="JedenRadekPodSestavou_28" localSheetId="29">#REF!</definedName>
    <definedName name="JedenRadekPodSestavou_28" localSheetId="30">#REF!</definedName>
    <definedName name="JedenRadekPodSestavou_28" localSheetId="17">#REF!</definedName>
    <definedName name="JedenRadekPodSestavou_28">#REF!</definedName>
    <definedName name="JedenRadekVedleSestavy" localSheetId="39">#REF!</definedName>
    <definedName name="JedenRadekVedleSestavy" localSheetId="20">#REF!</definedName>
    <definedName name="JedenRadekVedleSestavy" localSheetId="24">#REF!</definedName>
    <definedName name="JedenRadekVedleSestavy" localSheetId="23">#REF!</definedName>
    <definedName name="JedenRadekVedleSestavy" localSheetId="27">#REF!</definedName>
    <definedName name="JedenRadekVedleSestavy" localSheetId="28">#REF!</definedName>
    <definedName name="JedenRadekVedleSestavy" localSheetId="29">#REF!</definedName>
    <definedName name="JedenRadekVedleSestavy" localSheetId="30">#REF!</definedName>
    <definedName name="JedenRadekVedleSestavy" localSheetId="17">#REF!</definedName>
    <definedName name="JedenRadekVedleSestavy">#REF!</definedName>
    <definedName name="JedenRadekVedleSestavy_11" localSheetId="39">#REF!</definedName>
    <definedName name="JedenRadekVedleSestavy_11" localSheetId="20">#REF!</definedName>
    <definedName name="JedenRadekVedleSestavy_11" localSheetId="24">#REF!</definedName>
    <definedName name="JedenRadekVedleSestavy_11" localSheetId="23">#REF!</definedName>
    <definedName name="JedenRadekVedleSestavy_11" localSheetId="27">#REF!</definedName>
    <definedName name="JedenRadekVedleSestavy_11" localSheetId="28">#REF!</definedName>
    <definedName name="JedenRadekVedleSestavy_11" localSheetId="29">#REF!</definedName>
    <definedName name="JedenRadekVedleSestavy_11" localSheetId="30">#REF!</definedName>
    <definedName name="JedenRadekVedleSestavy_11" localSheetId="17">#REF!</definedName>
    <definedName name="JedenRadekVedleSestavy_11">#REF!</definedName>
    <definedName name="JedenRadekVedleSestavy_2" localSheetId="39">#REF!</definedName>
    <definedName name="JedenRadekVedleSestavy_2" localSheetId="20">#REF!</definedName>
    <definedName name="JedenRadekVedleSestavy_2" localSheetId="24">#REF!</definedName>
    <definedName name="JedenRadekVedleSestavy_2" localSheetId="23">#REF!</definedName>
    <definedName name="JedenRadekVedleSestavy_2" localSheetId="27">#REF!</definedName>
    <definedName name="JedenRadekVedleSestavy_2" localSheetId="28">#REF!</definedName>
    <definedName name="JedenRadekVedleSestavy_2" localSheetId="29">#REF!</definedName>
    <definedName name="JedenRadekVedleSestavy_2" localSheetId="30">#REF!</definedName>
    <definedName name="JedenRadekVedleSestavy_2" localSheetId="17">#REF!</definedName>
    <definedName name="JedenRadekVedleSestavy_2">#REF!</definedName>
    <definedName name="JedenRadekVedleSestavy_28" localSheetId="39">#REF!</definedName>
    <definedName name="JedenRadekVedleSestavy_28" localSheetId="20">#REF!</definedName>
    <definedName name="JedenRadekVedleSestavy_28" localSheetId="24">#REF!</definedName>
    <definedName name="JedenRadekVedleSestavy_28" localSheetId="23">#REF!</definedName>
    <definedName name="JedenRadekVedleSestavy_28" localSheetId="27">#REF!</definedName>
    <definedName name="JedenRadekVedleSestavy_28" localSheetId="28">#REF!</definedName>
    <definedName name="JedenRadekVedleSestavy_28" localSheetId="29">#REF!</definedName>
    <definedName name="JedenRadekVedleSestavy_28" localSheetId="30">#REF!</definedName>
    <definedName name="JedenRadekVedleSestavy_28" localSheetId="17">#REF!</definedName>
    <definedName name="JedenRadekVedleSestavy_28">#REF!</definedName>
    <definedName name="kk">'[4]List details'!$C$5:$C$8</definedName>
    <definedName name="ll">'[4]List details'!$C$5:$C$8</definedName>
    <definedName name="MaxOblastTabulky" localSheetId="39">#REF!</definedName>
    <definedName name="MaxOblastTabulky" localSheetId="20">#REF!</definedName>
    <definedName name="MaxOblastTabulky" localSheetId="24">#REF!</definedName>
    <definedName name="MaxOblastTabulky" localSheetId="23">#REF!</definedName>
    <definedName name="MaxOblastTabulky" localSheetId="27">#REF!</definedName>
    <definedName name="MaxOblastTabulky" localSheetId="28">#REF!</definedName>
    <definedName name="MaxOblastTabulky" localSheetId="29">#REF!</definedName>
    <definedName name="MaxOblastTabulky" localSheetId="30">#REF!</definedName>
    <definedName name="MaxOblastTabulky" localSheetId="17">#REF!</definedName>
    <definedName name="MaxOblastTabulky">#REF!</definedName>
    <definedName name="MaxOblastTabulky_11" localSheetId="39">#REF!</definedName>
    <definedName name="MaxOblastTabulky_11" localSheetId="20">#REF!</definedName>
    <definedName name="MaxOblastTabulky_11" localSheetId="24">#REF!</definedName>
    <definedName name="MaxOblastTabulky_11" localSheetId="23">#REF!</definedName>
    <definedName name="MaxOblastTabulky_11" localSheetId="27">#REF!</definedName>
    <definedName name="MaxOblastTabulky_11" localSheetId="28">#REF!</definedName>
    <definedName name="MaxOblastTabulky_11" localSheetId="29">#REF!</definedName>
    <definedName name="MaxOblastTabulky_11" localSheetId="30">#REF!</definedName>
    <definedName name="MaxOblastTabulky_11" localSheetId="17">#REF!</definedName>
    <definedName name="MaxOblastTabulky_11">#REF!</definedName>
    <definedName name="MaxOblastTabulky_2" localSheetId="39">#REF!</definedName>
    <definedName name="MaxOblastTabulky_2" localSheetId="20">#REF!</definedName>
    <definedName name="MaxOblastTabulky_2" localSheetId="24">#REF!</definedName>
    <definedName name="MaxOblastTabulky_2" localSheetId="23">#REF!</definedName>
    <definedName name="MaxOblastTabulky_2" localSheetId="27">#REF!</definedName>
    <definedName name="MaxOblastTabulky_2" localSheetId="28">#REF!</definedName>
    <definedName name="MaxOblastTabulky_2" localSheetId="29">#REF!</definedName>
    <definedName name="MaxOblastTabulky_2" localSheetId="30">#REF!</definedName>
    <definedName name="MaxOblastTabulky_2" localSheetId="17">#REF!</definedName>
    <definedName name="MaxOblastTabulky_2">#REF!</definedName>
    <definedName name="MaxOblastTabulky_28" localSheetId="39">#REF!</definedName>
    <definedName name="MaxOblastTabulky_28" localSheetId="20">#REF!</definedName>
    <definedName name="MaxOblastTabulky_28" localSheetId="24">#REF!</definedName>
    <definedName name="MaxOblastTabulky_28" localSheetId="23">#REF!</definedName>
    <definedName name="MaxOblastTabulky_28" localSheetId="27">#REF!</definedName>
    <definedName name="MaxOblastTabulky_28" localSheetId="28">#REF!</definedName>
    <definedName name="MaxOblastTabulky_28" localSheetId="29">#REF!</definedName>
    <definedName name="MaxOblastTabulky_28" localSheetId="30">#REF!</definedName>
    <definedName name="MaxOblastTabulky_28" localSheetId="17">#REF!</definedName>
    <definedName name="MaxOblastTabulky_28">#REF!</definedName>
    <definedName name="OblastDat2" localSheetId="39">#REF!</definedName>
    <definedName name="OblastDat2" localSheetId="20">#REF!</definedName>
    <definedName name="OblastDat2" localSheetId="24">#REF!</definedName>
    <definedName name="OblastDat2" localSheetId="23">#REF!</definedName>
    <definedName name="OblastDat2" localSheetId="27">#REF!</definedName>
    <definedName name="OblastDat2" localSheetId="28">#REF!</definedName>
    <definedName name="OblastDat2" localSheetId="29">#REF!</definedName>
    <definedName name="OblastDat2" localSheetId="30">#REF!</definedName>
    <definedName name="OblastDat2" localSheetId="17">#REF!</definedName>
    <definedName name="OblastDat2">#REF!</definedName>
    <definedName name="OblastDat2_11" localSheetId="39">#REF!</definedName>
    <definedName name="OblastDat2_11" localSheetId="20">#REF!</definedName>
    <definedName name="OblastDat2_11" localSheetId="24">#REF!</definedName>
    <definedName name="OblastDat2_11" localSheetId="23">#REF!</definedName>
    <definedName name="OblastDat2_11" localSheetId="27">#REF!</definedName>
    <definedName name="OblastDat2_11" localSheetId="28">#REF!</definedName>
    <definedName name="OblastDat2_11" localSheetId="29">#REF!</definedName>
    <definedName name="OblastDat2_11" localSheetId="30">#REF!</definedName>
    <definedName name="OblastDat2_11" localSheetId="17">#REF!</definedName>
    <definedName name="OblastDat2_11">#REF!</definedName>
    <definedName name="OblastDat2_2" localSheetId="39">#REF!</definedName>
    <definedName name="OblastDat2_2" localSheetId="20">#REF!</definedName>
    <definedName name="OblastDat2_2" localSheetId="24">#REF!</definedName>
    <definedName name="OblastDat2_2" localSheetId="23">#REF!</definedName>
    <definedName name="OblastDat2_2" localSheetId="27">#REF!</definedName>
    <definedName name="OblastDat2_2" localSheetId="28">#REF!</definedName>
    <definedName name="OblastDat2_2" localSheetId="29">#REF!</definedName>
    <definedName name="OblastDat2_2" localSheetId="30">#REF!</definedName>
    <definedName name="OblastDat2_2" localSheetId="17">#REF!</definedName>
    <definedName name="OblastDat2_2">#REF!</definedName>
    <definedName name="OblastDat2_28" localSheetId="39">#REF!</definedName>
    <definedName name="OblastDat2_28" localSheetId="20">#REF!</definedName>
    <definedName name="OblastDat2_28" localSheetId="24">#REF!</definedName>
    <definedName name="OblastDat2_28" localSheetId="23">#REF!</definedName>
    <definedName name="OblastDat2_28" localSheetId="27">#REF!</definedName>
    <definedName name="OblastDat2_28" localSheetId="28">#REF!</definedName>
    <definedName name="OblastDat2_28" localSheetId="29">#REF!</definedName>
    <definedName name="OblastDat2_28" localSheetId="30">#REF!</definedName>
    <definedName name="OblastDat2_28" localSheetId="17">#REF!</definedName>
    <definedName name="OblastDat2_28">#REF!</definedName>
    <definedName name="OblastNadpisuRadku" localSheetId="39">#REF!</definedName>
    <definedName name="OblastNadpisuRadku" localSheetId="20">#REF!</definedName>
    <definedName name="OblastNadpisuRadku" localSheetId="24">#REF!</definedName>
    <definedName name="OblastNadpisuRadku" localSheetId="23">#REF!</definedName>
    <definedName name="OblastNadpisuRadku" localSheetId="27">#REF!</definedName>
    <definedName name="OblastNadpisuRadku" localSheetId="28">#REF!</definedName>
    <definedName name="OblastNadpisuRadku" localSheetId="29">#REF!</definedName>
    <definedName name="OblastNadpisuRadku" localSheetId="30">#REF!</definedName>
    <definedName name="OblastNadpisuRadku" localSheetId="17">#REF!</definedName>
    <definedName name="OblastNadpisuRadku">#REF!</definedName>
    <definedName name="OblastNadpisuRadku_11" localSheetId="39">#REF!</definedName>
    <definedName name="OblastNadpisuRadku_11" localSheetId="20">#REF!</definedName>
    <definedName name="OblastNadpisuRadku_11" localSheetId="24">#REF!</definedName>
    <definedName name="OblastNadpisuRadku_11" localSheetId="23">#REF!</definedName>
    <definedName name="OblastNadpisuRadku_11" localSheetId="27">#REF!</definedName>
    <definedName name="OblastNadpisuRadku_11" localSheetId="28">#REF!</definedName>
    <definedName name="OblastNadpisuRadku_11" localSheetId="29">#REF!</definedName>
    <definedName name="OblastNadpisuRadku_11" localSheetId="30">#REF!</definedName>
    <definedName name="OblastNadpisuRadku_11" localSheetId="17">#REF!</definedName>
    <definedName name="OblastNadpisuRadku_11">#REF!</definedName>
    <definedName name="OblastNadpisuRadku_2" localSheetId="39">#REF!</definedName>
    <definedName name="OblastNadpisuRadku_2" localSheetId="20">#REF!</definedName>
    <definedName name="OblastNadpisuRadku_2" localSheetId="24">#REF!</definedName>
    <definedName name="OblastNadpisuRadku_2" localSheetId="23">#REF!</definedName>
    <definedName name="OblastNadpisuRadku_2" localSheetId="27">#REF!</definedName>
    <definedName name="OblastNadpisuRadku_2" localSheetId="28">#REF!</definedName>
    <definedName name="OblastNadpisuRadku_2" localSheetId="29">#REF!</definedName>
    <definedName name="OblastNadpisuRadku_2" localSheetId="30">#REF!</definedName>
    <definedName name="OblastNadpisuRadku_2" localSheetId="17">#REF!</definedName>
    <definedName name="OblastNadpisuRadku_2">#REF!</definedName>
    <definedName name="OblastNadpisuRadku_28" localSheetId="39">#REF!</definedName>
    <definedName name="OblastNadpisuRadku_28" localSheetId="20">#REF!</definedName>
    <definedName name="OblastNadpisuRadku_28" localSheetId="24">#REF!</definedName>
    <definedName name="OblastNadpisuRadku_28" localSheetId="23">#REF!</definedName>
    <definedName name="OblastNadpisuRadku_28" localSheetId="27">#REF!</definedName>
    <definedName name="OblastNadpisuRadku_28" localSheetId="28">#REF!</definedName>
    <definedName name="OblastNadpisuRadku_28" localSheetId="29">#REF!</definedName>
    <definedName name="OblastNadpisuRadku_28" localSheetId="30">#REF!</definedName>
    <definedName name="OblastNadpisuRadku_28" localSheetId="17">#REF!</definedName>
    <definedName name="OblastNadpisuRadku_28">#REF!</definedName>
    <definedName name="OblastNadpisuSloupcu" localSheetId="39">#REF!</definedName>
    <definedName name="OblastNadpisuSloupcu" localSheetId="20">#REF!</definedName>
    <definedName name="OblastNadpisuSloupcu" localSheetId="24">#REF!</definedName>
    <definedName name="OblastNadpisuSloupcu" localSheetId="23">#REF!</definedName>
    <definedName name="OblastNadpisuSloupcu" localSheetId="27">#REF!</definedName>
    <definedName name="OblastNadpisuSloupcu" localSheetId="28">#REF!</definedName>
    <definedName name="OblastNadpisuSloupcu" localSheetId="29">#REF!</definedName>
    <definedName name="OblastNadpisuSloupcu" localSheetId="30">#REF!</definedName>
    <definedName name="OblastNadpisuSloupcu" localSheetId="17">#REF!</definedName>
    <definedName name="OblastNadpisuSloupcu">#REF!</definedName>
    <definedName name="OblastNadpisuSloupcu_11" localSheetId="39">#REF!</definedName>
    <definedName name="OblastNadpisuSloupcu_11" localSheetId="20">#REF!</definedName>
    <definedName name="OblastNadpisuSloupcu_11" localSheetId="24">#REF!</definedName>
    <definedName name="OblastNadpisuSloupcu_11" localSheetId="23">#REF!</definedName>
    <definedName name="OblastNadpisuSloupcu_11" localSheetId="27">#REF!</definedName>
    <definedName name="OblastNadpisuSloupcu_11" localSheetId="28">#REF!</definedName>
    <definedName name="OblastNadpisuSloupcu_11" localSheetId="29">#REF!</definedName>
    <definedName name="OblastNadpisuSloupcu_11" localSheetId="30">#REF!</definedName>
    <definedName name="OblastNadpisuSloupcu_11" localSheetId="17">#REF!</definedName>
    <definedName name="OblastNadpisuSloupcu_11">#REF!</definedName>
    <definedName name="OblastNadpisuSloupcu_2" localSheetId="39">#REF!</definedName>
    <definedName name="OblastNadpisuSloupcu_2" localSheetId="20">#REF!</definedName>
    <definedName name="OblastNadpisuSloupcu_2" localSheetId="24">#REF!</definedName>
    <definedName name="OblastNadpisuSloupcu_2" localSheetId="23">#REF!</definedName>
    <definedName name="OblastNadpisuSloupcu_2" localSheetId="27">#REF!</definedName>
    <definedName name="OblastNadpisuSloupcu_2" localSheetId="28">#REF!</definedName>
    <definedName name="OblastNadpisuSloupcu_2" localSheetId="29">#REF!</definedName>
    <definedName name="OblastNadpisuSloupcu_2" localSheetId="30">#REF!</definedName>
    <definedName name="OblastNadpisuSloupcu_2" localSheetId="17">#REF!</definedName>
    <definedName name="OblastNadpisuSloupcu_2">#REF!</definedName>
    <definedName name="OblastNadpisuSloupcu_28" localSheetId="39">#REF!</definedName>
    <definedName name="OblastNadpisuSloupcu_28" localSheetId="20">#REF!</definedName>
    <definedName name="OblastNadpisuSloupcu_28" localSheetId="24">#REF!</definedName>
    <definedName name="OblastNadpisuSloupcu_28" localSheetId="23">#REF!</definedName>
    <definedName name="OblastNadpisuSloupcu_28" localSheetId="27">#REF!</definedName>
    <definedName name="OblastNadpisuSloupcu_28" localSheetId="28">#REF!</definedName>
    <definedName name="OblastNadpisuSloupcu_28" localSheetId="29">#REF!</definedName>
    <definedName name="OblastNadpisuSloupcu_28" localSheetId="30">#REF!</definedName>
    <definedName name="OblastNadpisuSloupcu_28" localSheetId="17">#REF!</definedName>
    <definedName name="OblastNadpisuSloupcu_28">#REF!</definedName>
    <definedName name="Prilog2" localSheetId="39">#REF!</definedName>
    <definedName name="Prilog2" localSheetId="20">#REF!</definedName>
    <definedName name="Prilog2" localSheetId="24">#REF!</definedName>
    <definedName name="Prilog2" localSheetId="23">#REF!</definedName>
    <definedName name="Prilog2" localSheetId="27">#REF!</definedName>
    <definedName name="Prilog2" localSheetId="28">#REF!</definedName>
    <definedName name="Prilog2" localSheetId="29">#REF!</definedName>
    <definedName name="Prilog2" localSheetId="30">#REF!</definedName>
    <definedName name="Prilog2" localSheetId="17">#REF!</definedName>
    <definedName name="Prilog2">#REF!</definedName>
    <definedName name="_xlnm.Print_Area" localSheetId="0">AKC!$A$1:$M$38</definedName>
    <definedName name="_xlnm.Print_Area" localSheetId="18">BS!$A$1:$C$60</definedName>
    <definedName name="_xlnm.Print_Area" localSheetId="19">BU!$A$1:$F$55</definedName>
    <definedName name="_xlnm.Print_Area" localSheetId="32">DDR!$A$1:$D$23</definedName>
    <definedName name="_xlnm.Print_Area" localSheetId="25">DEP!$A$1:$I$25</definedName>
    <definedName name="_xlnm.Print_Area" localSheetId="33">DEV!$A$1:$K$35</definedName>
    <definedName name="_xlnm.Print_Area" localSheetId="48">EOSF!$B$2:$X$63</definedName>
    <definedName name="_xlnm.Print_Area" localSheetId="5">IRP!$A$1:$O$31</definedName>
    <definedName name="_xlnm.Print_Area" localSheetId="37">KBS!$A$1:$C$61</definedName>
    <definedName name="_xlnm.Print_Area" localSheetId="39">KOCI!$A$1:$E$53</definedName>
    <definedName name="_xlnm.Print_Area" localSheetId="26">LIK!$A$1:$C$41</definedName>
    <definedName name="_xlnm.Print_Area" localSheetId="42">'LR3'!$A$1:$H$67</definedName>
    <definedName name="_xlnm.Print_Area" localSheetId="11">'NPL1'!$A$1:$J$93</definedName>
    <definedName name="_xlnm.Print_Area" localSheetId="12">'NPL2'!$A$1:$AH$96</definedName>
    <definedName name="_xlnm.Print_Area" localSheetId="13">'NPL3'!$A$1:$V$97</definedName>
    <definedName name="_xlnm.Print_Area" localSheetId="14">'NPL4 '!$A$1:$AH$95</definedName>
    <definedName name="_xlnm.Print_Area" localSheetId="50">NSIF!$A$1:$L$49</definedName>
    <definedName name="_xlnm.Print_Area" localSheetId="20">OCI!$A$1:$E$53</definedName>
    <definedName name="_xlnm.Print_Area" localSheetId="21">OP!$A$1:$L$76</definedName>
    <definedName name="_xlnm.Print_Area" localSheetId="24">PNO!$A$1:$J$31</definedName>
    <definedName name="_xlnm.Print_Area" localSheetId="23">POKG!$A$1:$P$33</definedName>
    <definedName name="_xlnm.Print_Area" localSheetId="22">POPP!$A$1:$AC$29</definedName>
    <definedName name="_xlnm.Print_Area" localSheetId="27">'PPLA-1'!$A$1:$J$80</definedName>
    <definedName name="_xlnm.Print_Area" localSheetId="28">'PPLA-2'!$A$1:$N$173</definedName>
    <definedName name="_xlnm.Print_Area" localSheetId="29">'PPLA-3'!$A$1:$X$109</definedName>
    <definedName name="_xlnm.Print_Area" localSheetId="30">'PPLA-4'!$A$1:$E$66</definedName>
    <definedName name="_xlnm.Print_Area" localSheetId="17">TG!$A$1:$C$90</definedName>
    <definedName name="_xlnm.Print_Area" localSheetId="1">UB!$A$1:$J$27</definedName>
    <definedName name="_xlnm.Print_Area" localSheetId="2">UFS!$A$1:$H$22</definedName>
    <definedName name="_xlnm.Print_Area" localSheetId="31">UKD!$A$1:$K$50</definedName>
    <definedName name="_xlnm.Print_Area" localSheetId="4">'VI-GPL'!$A$1:$H$29</definedName>
    <definedName name="_xlnm.Print_Area" localSheetId="3">'VI-LI'!$A$1:$AA$30</definedName>
    <definedName name="_xlnm.Print_Area" localSheetId="36">АК!$A$1:$M$17</definedName>
    <definedName name="_xlnm.Print_Area" localSheetId="49">ЕZSF!$A$2:$AC$133</definedName>
    <definedName name="_xlnm.Print_Area" localSheetId="35">ЕА!$A$1:$F$24</definedName>
    <definedName name="Print_Area_MI" localSheetId="39">#REF!</definedName>
    <definedName name="Print_Area_MI" localSheetId="20">#REF!</definedName>
    <definedName name="Print_Area_MI" localSheetId="24">#REF!</definedName>
    <definedName name="Print_Area_MI" localSheetId="23">#REF!</definedName>
    <definedName name="Print_Area_MI" localSheetId="17">#REF!</definedName>
    <definedName name="Print_Area_MI">#REF!</definedName>
    <definedName name="Print_Area_MI_11" localSheetId="39">#REF!</definedName>
    <definedName name="Print_Area_MI_11" localSheetId="20">#REF!</definedName>
    <definedName name="Print_Area_MI_11" localSheetId="24">#REF!</definedName>
    <definedName name="Print_Area_MI_11" localSheetId="23">#REF!</definedName>
    <definedName name="Print_Area_MI_11" localSheetId="27">#REF!</definedName>
    <definedName name="Print_Area_MI_11" localSheetId="28">#REF!</definedName>
    <definedName name="Print_Area_MI_11" localSheetId="29">#REF!</definedName>
    <definedName name="Print_Area_MI_11" localSheetId="30">#REF!</definedName>
    <definedName name="Print_Area_MI_11" localSheetId="17">#REF!</definedName>
    <definedName name="Print_Area_MI_11">#REF!</definedName>
    <definedName name="Print_Area_MI_2" localSheetId="39">#REF!</definedName>
    <definedName name="Print_Area_MI_2" localSheetId="20">#REF!</definedName>
    <definedName name="Print_Area_MI_2" localSheetId="24">#REF!</definedName>
    <definedName name="Print_Area_MI_2" localSheetId="23">#REF!</definedName>
    <definedName name="Print_Area_MI_2" localSheetId="27">#REF!</definedName>
    <definedName name="Print_Area_MI_2" localSheetId="28">#REF!</definedName>
    <definedName name="Print_Area_MI_2" localSheetId="29">#REF!</definedName>
    <definedName name="Print_Area_MI_2" localSheetId="30">#REF!</definedName>
    <definedName name="Print_Area_MI_2" localSheetId="17">#REF!</definedName>
    <definedName name="Print_Area_MI_2">#REF!</definedName>
    <definedName name="Print_Area_MI_28" localSheetId="39">#REF!</definedName>
    <definedName name="Print_Area_MI_28" localSheetId="20">#REF!</definedName>
    <definedName name="Print_Area_MI_28" localSheetId="24">#REF!</definedName>
    <definedName name="Print_Area_MI_28" localSheetId="23">#REF!</definedName>
    <definedName name="Print_Area_MI_28" localSheetId="27">#REF!</definedName>
    <definedName name="Print_Area_MI_28" localSheetId="28">#REF!</definedName>
    <definedName name="Print_Area_MI_28" localSheetId="29">#REF!</definedName>
    <definedName name="Print_Area_MI_28" localSheetId="30">#REF!</definedName>
    <definedName name="Print_Area_MI_28" localSheetId="17">#REF!</definedName>
    <definedName name="Print_Area_MI_28">#REF!</definedName>
    <definedName name="_xlnm.Print_Titles" localSheetId="48">EOSF!$C:$D</definedName>
    <definedName name="_xlnm.Print_Titles" localSheetId="49">ЕZSF!$B:$C,ЕZSF!$8:$14</definedName>
    <definedName name="Print_Titles_MI" localSheetId="39">#REF!</definedName>
    <definedName name="Print_Titles_MI" localSheetId="20">#REF!</definedName>
    <definedName name="Print_Titles_MI" localSheetId="24">#REF!</definedName>
    <definedName name="Print_Titles_MI" localSheetId="23">#REF!</definedName>
    <definedName name="Print_Titles_MI" localSheetId="27">#REF!</definedName>
    <definedName name="Print_Titles_MI" localSheetId="28">#REF!</definedName>
    <definedName name="Print_Titles_MI" localSheetId="29">#REF!</definedName>
    <definedName name="Print_Titles_MI" localSheetId="30">#REF!</definedName>
    <definedName name="Print_Titles_MI" localSheetId="17">#REF!</definedName>
    <definedName name="Print_Titles_MI">#REF!</definedName>
    <definedName name="Print_Titles_MI_11" localSheetId="39">#REF!</definedName>
    <definedName name="Print_Titles_MI_11" localSheetId="20">#REF!</definedName>
    <definedName name="Print_Titles_MI_11" localSheetId="24">#REF!</definedName>
    <definedName name="Print_Titles_MI_11" localSheetId="23">#REF!</definedName>
    <definedName name="Print_Titles_MI_11" localSheetId="27">#REF!</definedName>
    <definedName name="Print_Titles_MI_11" localSheetId="28">#REF!</definedName>
    <definedName name="Print_Titles_MI_11" localSheetId="29">#REF!</definedName>
    <definedName name="Print_Titles_MI_11" localSheetId="30">#REF!</definedName>
    <definedName name="Print_Titles_MI_11" localSheetId="17">#REF!</definedName>
    <definedName name="Print_Titles_MI_11">#REF!</definedName>
    <definedName name="Print_Titles_MI_2" localSheetId="39">#REF!</definedName>
    <definedName name="Print_Titles_MI_2" localSheetId="20">#REF!</definedName>
    <definedName name="Print_Titles_MI_2" localSheetId="24">#REF!</definedName>
    <definedName name="Print_Titles_MI_2" localSheetId="23">#REF!</definedName>
    <definedName name="Print_Titles_MI_2" localSheetId="27">#REF!</definedName>
    <definedName name="Print_Titles_MI_2" localSheetId="28">#REF!</definedName>
    <definedName name="Print_Titles_MI_2" localSheetId="29">#REF!</definedName>
    <definedName name="Print_Titles_MI_2" localSheetId="30">#REF!</definedName>
    <definedName name="Print_Titles_MI_2" localSheetId="17">#REF!</definedName>
    <definedName name="Print_Titles_MI_2">#REF!</definedName>
    <definedName name="Print_Titles_MI_28" localSheetId="39">#REF!</definedName>
    <definedName name="Print_Titles_MI_28" localSheetId="20">#REF!</definedName>
    <definedName name="Print_Titles_MI_28" localSheetId="24">#REF!</definedName>
    <definedName name="Print_Titles_MI_28" localSheetId="23">#REF!</definedName>
    <definedName name="Print_Titles_MI_28" localSheetId="27">#REF!</definedName>
    <definedName name="Print_Titles_MI_28" localSheetId="28">#REF!</definedName>
    <definedName name="Print_Titles_MI_28" localSheetId="29">#REF!</definedName>
    <definedName name="Print_Titles_MI_28" localSheetId="30">#REF!</definedName>
    <definedName name="Print_Titles_MI_28" localSheetId="17">#REF!</definedName>
    <definedName name="Print_Titles_MI_28">#REF!</definedName>
    <definedName name="rfgf" localSheetId="39">'[1]Table 39_'!#REF!</definedName>
    <definedName name="rfgf" localSheetId="20">'[1]Table 39_'!#REF!</definedName>
    <definedName name="rfgf" localSheetId="24">'[1]Table 39_'!#REF!</definedName>
    <definedName name="rfgf" localSheetId="23">'[1]Table 39_'!#REF!</definedName>
    <definedName name="rfgf" localSheetId="27">'[1]Table 39_'!#REF!</definedName>
    <definedName name="rfgf" localSheetId="28">'[1]Table 39_'!#REF!</definedName>
    <definedName name="rfgf" localSheetId="29">'[1]Table 39_'!#REF!</definedName>
    <definedName name="rfgf" localSheetId="30">'[1]Table 39_'!#REF!</definedName>
    <definedName name="rfgf" localSheetId="17">'[1]Table 39_'!#REF!</definedName>
    <definedName name="rfgf">'[1]Table 39_'!#REF!</definedName>
    <definedName name="Valid1" localSheetId="39">#REF!</definedName>
    <definedName name="Valid1" localSheetId="20">#REF!</definedName>
    <definedName name="Valid1" localSheetId="24">#REF!</definedName>
    <definedName name="Valid1" localSheetId="23">#REF!</definedName>
    <definedName name="Valid1" localSheetId="27">#REF!</definedName>
    <definedName name="Valid1" localSheetId="28">#REF!</definedName>
    <definedName name="Valid1" localSheetId="29">#REF!</definedName>
    <definedName name="Valid1" localSheetId="30">#REF!</definedName>
    <definedName name="Valid1" localSheetId="17">#REF!</definedName>
    <definedName name="Valid1">#REF!</definedName>
    <definedName name="Valid2" localSheetId="39">#REF!</definedName>
    <definedName name="Valid2" localSheetId="20">#REF!</definedName>
    <definedName name="Valid2" localSheetId="24">#REF!</definedName>
    <definedName name="Valid2" localSheetId="23">#REF!</definedName>
    <definedName name="Valid2" localSheetId="27">#REF!</definedName>
    <definedName name="Valid2" localSheetId="28">#REF!</definedName>
    <definedName name="Valid2" localSheetId="29">#REF!</definedName>
    <definedName name="Valid2" localSheetId="30">#REF!</definedName>
    <definedName name="Valid2" localSheetId="17">#REF!</definedName>
    <definedName name="Valid2">#REF!</definedName>
    <definedName name="Valid3" localSheetId="39">#REF!</definedName>
    <definedName name="Valid3" localSheetId="20">#REF!</definedName>
    <definedName name="Valid3" localSheetId="24">#REF!</definedName>
    <definedName name="Valid3" localSheetId="23">#REF!</definedName>
    <definedName name="Valid3" localSheetId="27">#REF!</definedName>
    <definedName name="Valid3" localSheetId="28">#REF!</definedName>
    <definedName name="Valid3" localSheetId="29">#REF!</definedName>
    <definedName name="Valid3" localSheetId="30">#REF!</definedName>
    <definedName name="Valid3" localSheetId="17">#REF!</definedName>
    <definedName name="Valid3">#REF!</definedName>
    <definedName name="Valid4" localSheetId="39">#REF!</definedName>
    <definedName name="Valid4" localSheetId="20">#REF!</definedName>
    <definedName name="Valid4" localSheetId="24">#REF!</definedName>
    <definedName name="Valid4" localSheetId="23">#REF!</definedName>
    <definedName name="Valid4" localSheetId="27">#REF!</definedName>
    <definedName name="Valid4" localSheetId="28">#REF!</definedName>
    <definedName name="Valid4" localSheetId="29">#REF!</definedName>
    <definedName name="Valid4" localSheetId="30">#REF!</definedName>
    <definedName name="Valid4" localSheetId="17">#REF!</definedName>
    <definedName name="Valid4">#REF!</definedName>
    <definedName name="Valid5" localSheetId="39">#REF!</definedName>
    <definedName name="Valid5" localSheetId="20">#REF!</definedName>
    <definedName name="Valid5" localSheetId="24">#REF!</definedName>
    <definedName name="Valid5" localSheetId="23">#REF!</definedName>
    <definedName name="Valid5" localSheetId="27">#REF!</definedName>
    <definedName name="Valid5" localSheetId="28">#REF!</definedName>
    <definedName name="Valid5" localSheetId="29">#REF!</definedName>
    <definedName name="Valid5" localSheetId="30">#REF!</definedName>
    <definedName name="Valid5" localSheetId="17">#REF!</definedName>
    <definedName name="Valid5">#REF!</definedName>
    <definedName name="XBRL">[3]Lists!$A$17:$A$19</definedName>
    <definedName name="YesNo">[5]Parameters!$C$39:$C$40</definedName>
    <definedName name="zxasdafsds" localSheetId="39">#REF!</definedName>
    <definedName name="zxasdafsds" localSheetId="20">#REF!</definedName>
    <definedName name="zxasdafsds" localSheetId="24">#REF!</definedName>
    <definedName name="zxasdafsds" localSheetId="23">#REF!</definedName>
    <definedName name="zxasdafsds" localSheetId="17">#REF!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57" l="1"/>
  <c r="E15" i="57"/>
  <c r="D41" i="56"/>
  <c r="D43" i="56"/>
  <c r="H109" i="18"/>
  <c r="M22" i="19" l="1"/>
  <c r="L22" i="19"/>
  <c r="L21" i="19" s="1"/>
  <c r="N42" i="14"/>
  <c r="N15" i="14"/>
  <c r="N21" i="14"/>
  <c r="N19" i="14" s="1"/>
  <c r="E12" i="15" s="1"/>
  <c r="F19" i="14"/>
  <c r="H29" i="15"/>
  <c r="D29" i="15"/>
  <c r="H27" i="15"/>
  <c r="D27" i="15"/>
  <c r="H18" i="15"/>
  <c r="E18" i="15"/>
  <c r="D18" i="15"/>
  <c r="H17" i="15"/>
  <c r="D17" i="15"/>
  <c r="H15" i="15"/>
  <c r="D15" i="15"/>
  <c r="H14" i="15"/>
  <c r="D14" i="15"/>
  <c r="D44" i="20"/>
  <c r="C44" i="20"/>
  <c r="D38" i="20"/>
  <c r="C38" i="20"/>
  <c r="D32" i="20"/>
  <c r="C32" i="20"/>
  <c r="D24" i="20"/>
  <c r="C24" i="20"/>
  <c r="D42" i="20"/>
  <c r="C42" i="20"/>
  <c r="D36" i="20"/>
  <c r="C36" i="20"/>
  <c r="D30" i="20"/>
  <c r="C30" i="20"/>
  <c r="D22" i="20"/>
  <c r="C22" i="20"/>
  <c r="AC123" i="6"/>
  <c r="P123" i="6"/>
  <c r="AC122" i="6"/>
  <c r="P122" i="6"/>
  <c r="AC121" i="6"/>
  <c r="P121" i="6"/>
  <c r="AC120" i="6"/>
  <c r="P120" i="6"/>
  <c r="AC119" i="6"/>
  <c r="P119" i="6"/>
  <c r="S118" i="6"/>
  <c r="R118" i="6"/>
  <c r="Q118" i="6"/>
  <c r="H31" i="15" s="1"/>
  <c r="F118" i="6"/>
  <c r="E118" i="6"/>
  <c r="D118" i="6"/>
  <c r="D31" i="15" s="1"/>
  <c r="AC117" i="6"/>
  <c r="P117" i="6"/>
  <c r="AC116" i="6"/>
  <c r="P116" i="6"/>
  <c r="AC115" i="6"/>
  <c r="P115" i="6"/>
  <c r="AC114" i="6"/>
  <c r="P114" i="6"/>
  <c r="AC113" i="6"/>
  <c r="P113" i="6"/>
  <c r="S112" i="6"/>
  <c r="F112" i="6"/>
  <c r="F111" i="6" s="1"/>
  <c r="S111" i="6"/>
  <c r="R111" i="6"/>
  <c r="Q111" i="6"/>
  <c r="H30" i="15" s="1"/>
  <c r="E111" i="6"/>
  <c r="D111" i="6"/>
  <c r="AC110" i="6"/>
  <c r="J29" i="15" s="1"/>
  <c r="P110" i="6"/>
  <c r="F29" i="15" s="1"/>
  <c r="AC109" i="6"/>
  <c r="P109" i="6"/>
  <c r="AC108" i="6"/>
  <c r="P108" i="6"/>
  <c r="AC107" i="6"/>
  <c r="P107" i="6"/>
  <c r="T106" i="6"/>
  <c r="S106" i="6"/>
  <c r="R106" i="6"/>
  <c r="Q106" i="6"/>
  <c r="H28" i="15" s="1"/>
  <c r="G106" i="6"/>
  <c r="F106" i="6"/>
  <c r="E106" i="6"/>
  <c r="D106" i="6"/>
  <c r="D28" i="15" s="1"/>
  <c r="AC105" i="6"/>
  <c r="J27" i="15" s="1"/>
  <c r="P105" i="6"/>
  <c r="F27" i="15" s="1"/>
  <c r="AC104" i="6"/>
  <c r="P104" i="6"/>
  <c r="AC103" i="6"/>
  <c r="P103" i="6"/>
  <c r="AC102" i="6"/>
  <c r="P102" i="6"/>
  <c r="AC101" i="6"/>
  <c r="P101" i="6"/>
  <c r="AC100" i="6"/>
  <c r="P100" i="6"/>
  <c r="S99" i="6"/>
  <c r="R99" i="6"/>
  <c r="Q99" i="6"/>
  <c r="H26" i="15" s="1"/>
  <c r="F99" i="6"/>
  <c r="E99" i="6"/>
  <c r="D99" i="6"/>
  <c r="D26" i="15" s="1"/>
  <c r="AC98" i="6"/>
  <c r="P98" i="6"/>
  <c r="AC97" i="6"/>
  <c r="AC94" i="6" s="1"/>
  <c r="P97" i="6"/>
  <c r="AC96" i="6"/>
  <c r="P96" i="6"/>
  <c r="P94" i="6" s="1"/>
  <c r="S94" i="6"/>
  <c r="R94" i="6"/>
  <c r="Q94" i="6"/>
  <c r="F94" i="6"/>
  <c r="E94" i="6"/>
  <c r="D94" i="6"/>
  <c r="AC93" i="6"/>
  <c r="P93" i="6"/>
  <c r="AC92" i="6"/>
  <c r="P92" i="6"/>
  <c r="AC91" i="6"/>
  <c r="P91" i="6"/>
  <c r="S89" i="6"/>
  <c r="R89" i="6"/>
  <c r="R76" i="6" s="1"/>
  <c r="Q89" i="6"/>
  <c r="F89" i="6"/>
  <c r="E89" i="6"/>
  <c r="D89" i="6"/>
  <c r="AC88" i="6"/>
  <c r="P88" i="6"/>
  <c r="AC87" i="6"/>
  <c r="P87" i="6"/>
  <c r="AC86" i="6"/>
  <c r="P86" i="6"/>
  <c r="AC85" i="6"/>
  <c r="P85" i="6"/>
  <c r="AC84" i="6"/>
  <c r="AC83" i="6" s="1"/>
  <c r="P84" i="6"/>
  <c r="S83" i="6"/>
  <c r="R83" i="6"/>
  <c r="Q83" i="6"/>
  <c r="P83" i="6"/>
  <c r="F83" i="6"/>
  <c r="E83" i="6"/>
  <c r="D83" i="6"/>
  <c r="AC82" i="6"/>
  <c r="P82" i="6"/>
  <c r="AC81" i="6"/>
  <c r="P81" i="6"/>
  <c r="AC80" i="6"/>
  <c r="P80" i="6"/>
  <c r="S79" i="6"/>
  <c r="S78" i="6" s="1"/>
  <c r="S76" i="6" s="1"/>
  <c r="R79" i="6"/>
  <c r="Q79" i="6"/>
  <c r="F79" i="6"/>
  <c r="F78" i="6" s="1"/>
  <c r="F76" i="6" s="1"/>
  <c r="F15" i="6" s="1"/>
  <c r="E79" i="6"/>
  <c r="D79" i="6"/>
  <c r="R78" i="6"/>
  <c r="E78" i="6"/>
  <c r="E76" i="6" s="1"/>
  <c r="D78" i="6"/>
  <c r="D76" i="6" s="1"/>
  <c r="AC77" i="6"/>
  <c r="P77" i="6"/>
  <c r="AC75" i="6"/>
  <c r="P75" i="6"/>
  <c r="AC74" i="6"/>
  <c r="P74" i="6"/>
  <c r="AC73" i="6"/>
  <c r="P73" i="6"/>
  <c r="AC72" i="6"/>
  <c r="AC71" i="6" s="1"/>
  <c r="AC70" i="6" s="1"/>
  <c r="J24" i="15" s="1"/>
  <c r="P72" i="6"/>
  <c r="P71" i="6" s="1"/>
  <c r="P70" i="6" s="1"/>
  <c r="F24" i="15" s="1"/>
  <c r="S71" i="6"/>
  <c r="S70" i="6" s="1"/>
  <c r="R71" i="6"/>
  <c r="Q71" i="6"/>
  <c r="Q70" i="6" s="1"/>
  <c r="H24" i="15" s="1"/>
  <c r="F71" i="6"/>
  <c r="F70" i="6" s="1"/>
  <c r="E71" i="6"/>
  <c r="E70" i="6" s="1"/>
  <c r="D71" i="6"/>
  <c r="R70" i="6"/>
  <c r="D70" i="6"/>
  <c r="AC69" i="6"/>
  <c r="P69" i="6"/>
  <c r="AC68" i="6"/>
  <c r="P68" i="6"/>
  <c r="AC67" i="6"/>
  <c r="P67" i="6"/>
  <c r="P66" i="6" s="1"/>
  <c r="AC66" i="6"/>
  <c r="T66" i="6"/>
  <c r="G66" i="6"/>
  <c r="AC65" i="6"/>
  <c r="P65" i="6"/>
  <c r="AC64" i="6"/>
  <c r="AC63" i="6" s="1"/>
  <c r="P64" i="6"/>
  <c r="T63" i="6"/>
  <c r="G63" i="6"/>
  <c r="AC62" i="6"/>
  <c r="P62" i="6"/>
  <c r="AC61" i="6"/>
  <c r="AC59" i="6" s="1"/>
  <c r="P61" i="6"/>
  <c r="AC60" i="6"/>
  <c r="P60" i="6"/>
  <c r="T59" i="6"/>
  <c r="G59" i="6"/>
  <c r="AC58" i="6"/>
  <c r="P58" i="6"/>
  <c r="AC57" i="6"/>
  <c r="P57" i="6"/>
  <c r="AC56" i="6"/>
  <c r="P56" i="6"/>
  <c r="P55" i="6" s="1"/>
  <c r="T55" i="6"/>
  <c r="G55" i="6"/>
  <c r="AC54" i="6"/>
  <c r="P54" i="6"/>
  <c r="AC53" i="6"/>
  <c r="P53" i="6"/>
  <c r="AC52" i="6"/>
  <c r="AC51" i="6" s="1"/>
  <c r="P52" i="6"/>
  <c r="T51" i="6"/>
  <c r="G51" i="6"/>
  <c r="AC50" i="6"/>
  <c r="P50" i="6"/>
  <c r="AC49" i="6"/>
  <c r="AC47" i="6" s="1"/>
  <c r="P49" i="6"/>
  <c r="AC48" i="6"/>
  <c r="P48" i="6"/>
  <c r="P47" i="6" s="1"/>
  <c r="T47" i="6"/>
  <c r="G47" i="6"/>
  <c r="AC46" i="6"/>
  <c r="P46" i="6"/>
  <c r="AC45" i="6"/>
  <c r="P45" i="6"/>
  <c r="AC44" i="6"/>
  <c r="P44" i="6"/>
  <c r="T43" i="6"/>
  <c r="G43" i="6"/>
  <c r="AC42" i="6"/>
  <c r="P42" i="6"/>
  <c r="AC41" i="6"/>
  <c r="P41" i="6"/>
  <c r="AC40" i="6"/>
  <c r="P40" i="6"/>
  <c r="T39" i="6"/>
  <c r="G39" i="6"/>
  <c r="AC38" i="6"/>
  <c r="P38" i="6"/>
  <c r="AC37" i="6"/>
  <c r="P37" i="6"/>
  <c r="AC36" i="6"/>
  <c r="P36" i="6"/>
  <c r="P35" i="6" s="1"/>
  <c r="T35" i="6"/>
  <c r="G35" i="6"/>
  <c r="AC34" i="6"/>
  <c r="P34" i="6"/>
  <c r="AC33" i="6"/>
  <c r="P33" i="6"/>
  <c r="P31" i="6" s="1"/>
  <c r="AC32" i="6"/>
  <c r="AC31" i="6" s="1"/>
  <c r="P32" i="6"/>
  <c r="T31" i="6"/>
  <c r="G31" i="6"/>
  <c r="AC30" i="6"/>
  <c r="P30" i="6"/>
  <c r="AC29" i="6"/>
  <c r="P29" i="6"/>
  <c r="AC28" i="6"/>
  <c r="P28" i="6"/>
  <c r="T27" i="6"/>
  <c r="G27" i="6"/>
  <c r="AC26" i="6"/>
  <c r="P26" i="6"/>
  <c r="AC25" i="6"/>
  <c r="P25" i="6"/>
  <c r="AC24" i="6"/>
  <c r="AC23" i="6" s="1"/>
  <c r="P24" i="6"/>
  <c r="T23" i="6"/>
  <c r="P23" i="6"/>
  <c r="G23" i="6"/>
  <c r="AC21" i="6"/>
  <c r="P21" i="6"/>
  <c r="AC20" i="6"/>
  <c r="P20" i="6"/>
  <c r="AC19" i="6"/>
  <c r="P19" i="6"/>
  <c r="AC18" i="6"/>
  <c r="AC17" i="6" s="1"/>
  <c r="AC16" i="6" s="1"/>
  <c r="J22" i="15" s="1"/>
  <c r="P18" i="6"/>
  <c r="P17" i="6" s="1"/>
  <c r="P16" i="6" s="1"/>
  <c r="F22" i="15" s="1"/>
  <c r="T17" i="6"/>
  <c r="T16" i="6" s="1"/>
  <c r="S17" i="6"/>
  <c r="S16" i="6" s="1"/>
  <c r="R17" i="6"/>
  <c r="R16" i="6" s="1"/>
  <c r="Q17" i="6"/>
  <c r="G17" i="6"/>
  <c r="G16" i="6" s="1"/>
  <c r="F17" i="6"/>
  <c r="E17" i="6"/>
  <c r="E16" i="6" s="1"/>
  <c r="D17" i="6"/>
  <c r="Q16" i="6"/>
  <c r="F16" i="6"/>
  <c r="D16" i="6"/>
  <c r="D22" i="15" s="1"/>
  <c r="X53" i="14"/>
  <c r="N53" i="14"/>
  <c r="X52" i="14"/>
  <c r="N52" i="14"/>
  <c r="X51" i="14"/>
  <c r="N51" i="14"/>
  <c r="N49" i="14" s="1"/>
  <c r="E20" i="15" s="1"/>
  <c r="X50" i="14"/>
  <c r="N50" i="14"/>
  <c r="Q49" i="14"/>
  <c r="P49" i="14"/>
  <c r="O49" i="14"/>
  <c r="H20" i="15" s="1"/>
  <c r="G49" i="14"/>
  <c r="F49" i="14"/>
  <c r="E49" i="14"/>
  <c r="D20" i="15" s="1"/>
  <c r="X48" i="14"/>
  <c r="N48" i="14"/>
  <c r="X47" i="14"/>
  <c r="N47" i="14"/>
  <c r="X46" i="14"/>
  <c r="N46" i="14"/>
  <c r="X45" i="14"/>
  <c r="N45" i="14"/>
  <c r="X44" i="14"/>
  <c r="X43" i="14" s="1"/>
  <c r="I19" i="15" s="1"/>
  <c r="N44" i="14"/>
  <c r="N43" i="14" s="1"/>
  <c r="E19" i="15" s="1"/>
  <c r="Q43" i="14"/>
  <c r="P43" i="14"/>
  <c r="O43" i="14"/>
  <c r="H19" i="15" s="1"/>
  <c r="G43" i="14"/>
  <c r="F43" i="14"/>
  <c r="E43" i="14"/>
  <c r="D19" i="15" s="1"/>
  <c r="X42" i="14"/>
  <c r="I18" i="15" s="1"/>
  <c r="X41" i="14"/>
  <c r="I17" i="15" s="1"/>
  <c r="N41" i="14"/>
  <c r="E17" i="15" s="1"/>
  <c r="X40" i="14"/>
  <c r="N40" i="14"/>
  <c r="X39" i="14"/>
  <c r="N39" i="14"/>
  <c r="X38" i="14"/>
  <c r="N38" i="14"/>
  <c r="Q37" i="14"/>
  <c r="P37" i="14"/>
  <c r="P35" i="14" s="1"/>
  <c r="P13" i="14" s="1"/>
  <c r="O37" i="14"/>
  <c r="O35" i="14" s="1"/>
  <c r="H16" i="15" s="1"/>
  <c r="G37" i="14"/>
  <c r="G35" i="14" s="1"/>
  <c r="F37" i="14"/>
  <c r="E37" i="14"/>
  <c r="X36" i="14"/>
  <c r="N36" i="14"/>
  <c r="Q35" i="14"/>
  <c r="F35" i="14"/>
  <c r="E35" i="14"/>
  <c r="D16" i="15" s="1"/>
  <c r="X34" i="14"/>
  <c r="I15" i="15" s="1"/>
  <c r="N34" i="14"/>
  <c r="E15" i="15" s="1"/>
  <c r="X33" i="14"/>
  <c r="N33" i="14"/>
  <c r="X32" i="14"/>
  <c r="N32" i="14"/>
  <c r="X31" i="14"/>
  <c r="N31" i="14"/>
  <c r="X30" i="14"/>
  <c r="X25" i="14" s="1"/>
  <c r="I13" i="15" s="1"/>
  <c r="N30" i="14"/>
  <c r="X29" i="14"/>
  <c r="N29" i="14"/>
  <c r="X28" i="14"/>
  <c r="N28" i="14"/>
  <c r="N25" i="14" s="1"/>
  <c r="E13" i="15" s="1"/>
  <c r="X27" i="14"/>
  <c r="I14" i="15" s="1"/>
  <c r="N27" i="14"/>
  <c r="E14" i="15" s="1"/>
  <c r="Q25" i="14"/>
  <c r="P25" i="14"/>
  <c r="O25" i="14"/>
  <c r="H13" i="15" s="1"/>
  <c r="G25" i="14"/>
  <c r="F25" i="14"/>
  <c r="E25" i="14"/>
  <c r="D13" i="15" s="1"/>
  <c r="X23" i="14"/>
  <c r="N23" i="14"/>
  <c r="X21" i="14"/>
  <c r="X19" i="14" s="1"/>
  <c r="I12" i="15" s="1"/>
  <c r="Q19" i="14"/>
  <c r="Q13" i="14" s="1"/>
  <c r="P19" i="14"/>
  <c r="O19" i="14"/>
  <c r="H12" i="15" s="1"/>
  <c r="G19" i="14"/>
  <c r="E19" i="14"/>
  <c r="D12" i="15" s="1"/>
  <c r="X18" i="14"/>
  <c r="N18" i="14"/>
  <c r="X17" i="14"/>
  <c r="N17" i="14"/>
  <c r="X16" i="14"/>
  <c r="N16" i="14"/>
  <c r="X15" i="14"/>
  <c r="X14" i="14" s="1"/>
  <c r="Q14" i="14"/>
  <c r="P14" i="14"/>
  <c r="O14" i="14"/>
  <c r="G14" i="14"/>
  <c r="F14" i="14"/>
  <c r="F13" i="14" s="1"/>
  <c r="E14" i="14"/>
  <c r="X87" i="19"/>
  <c r="W87" i="19"/>
  <c r="O87" i="19"/>
  <c r="N87" i="19"/>
  <c r="X82" i="19"/>
  <c r="W82" i="19"/>
  <c r="X81" i="19"/>
  <c r="W81" i="19"/>
  <c r="X80" i="19"/>
  <c r="W80" i="19"/>
  <c r="W79" i="19"/>
  <c r="O79" i="19"/>
  <c r="N79" i="19"/>
  <c r="X76" i="19"/>
  <c r="W76" i="19"/>
  <c r="X74" i="19"/>
  <c r="W74" i="19"/>
  <c r="X72" i="19"/>
  <c r="W72" i="19"/>
  <c r="X70" i="19"/>
  <c r="W70" i="19"/>
  <c r="X68" i="19"/>
  <c r="W68" i="19"/>
  <c r="X66" i="19"/>
  <c r="W66" i="19"/>
  <c r="X64" i="19"/>
  <c r="X63" i="19" s="1"/>
  <c r="W64" i="19"/>
  <c r="Q63" i="19"/>
  <c r="P63" i="19"/>
  <c r="O63" i="19"/>
  <c r="O62" i="19" s="1"/>
  <c r="N63" i="19"/>
  <c r="N62" i="19" s="1"/>
  <c r="X61" i="19"/>
  <c r="W61" i="19"/>
  <c r="X60" i="19"/>
  <c r="X59" i="19" s="1"/>
  <c r="W60" i="19"/>
  <c r="O59" i="19"/>
  <c r="N59" i="19"/>
  <c r="X56" i="19"/>
  <c r="W56" i="19"/>
  <c r="X54" i="19"/>
  <c r="W54" i="19"/>
  <c r="X52" i="19"/>
  <c r="W52" i="19"/>
  <c r="X50" i="19"/>
  <c r="W50" i="19"/>
  <c r="X48" i="19"/>
  <c r="W48" i="19"/>
  <c r="X46" i="19"/>
  <c r="X43" i="19" s="1"/>
  <c r="X42" i="19" s="1"/>
  <c r="W46" i="19"/>
  <c r="X44" i="19"/>
  <c r="W44" i="19"/>
  <c r="Q43" i="19"/>
  <c r="P43" i="19"/>
  <c r="O43" i="19"/>
  <c r="O42" i="19" s="1"/>
  <c r="O41" i="19" s="1"/>
  <c r="N43" i="19"/>
  <c r="N42" i="19" s="1"/>
  <c r="X40" i="19"/>
  <c r="W40" i="19"/>
  <c r="X39" i="19"/>
  <c r="W39" i="19"/>
  <c r="X38" i="19"/>
  <c r="W38" i="19"/>
  <c r="X37" i="19"/>
  <c r="W37" i="19"/>
  <c r="X36" i="19"/>
  <c r="W36" i="19"/>
  <c r="X35" i="19"/>
  <c r="W35" i="19"/>
  <c r="X34" i="19"/>
  <c r="W34" i="19"/>
  <c r="X33" i="19"/>
  <c r="W33" i="19"/>
  <c r="X32" i="19"/>
  <c r="W32" i="19"/>
  <c r="X31" i="19"/>
  <c r="W31" i="19"/>
  <c r="W30" i="19" s="1"/>
  <c r="W26" i="19" s="1"/>
  <c r="O30" i="19"/>
  <c r="N30" i="19"/>
  <c r="X29" i="19"/>
  <c r="W29" i="19"/>
  <c r="X28" i="19"/>
  <c r="W28" i="19"/>
  <c r="X27" i="19"/>
  <c r="W27" i="19"/>
  <c r="O27" i="19"/>
  <c r="N27" i="19"/>
  <c r="N26" i="19"/>
  <c r="X25" i="19"/>
  <c r="W25" i="19"/>
  <c r="X24" i="19"/>
  <c r="W24" i="19"/>
  <c r="X23" i="19"/>
  <c r="W23" i="19"/>
  <c r="X22" i="19"/>
  <c r="W22" i="19"/>
  <c r="W21" i="19" s="1"/>
  <c r="O21" i="19"/>
  <c r="O19" i="19" s="1"/>
  <c r="N21" i="19"/>
  <c r="N19" i="19" s="1"/>
  <c r="X20" i="19"/>
  <c r="W20" i="19"/>
  <c r="M87" i="19"/>
  <c r="L87" i="19"/>
  <c r="D87" i="19"/>
  <c r="C87" i="19"/>
  <c r="M82" i="19"/>
  <c r="L82" i="19"/>
  <c r="M81" i="19"/>
  <c r="M79" i="19" s="1"/>
  <c r="L81" i="19"/>
  <c r="M80" i="19"/>
  <c r="L80" i="19"/>
  <c r="L79" i="19" s="1"/>
  <c r="D79" i="19"/>
  <c r="C79" i="19"/>
  <c r="M76" i="19"/>
  <c r="L76" i="19"/>
  <c r="M74" i="19"/>
  <c r="L74" i="19"/>
  <c r="M72" i="19"/>
  <c r="L72" i="19"/>
  <c r="M70" i="19"/>
  <c r="L70" i="19"/>
  <c r="M68" i="19"/>
  <c r="L68" i="19"/>
  <c r="M66" i="19"/>
  <c r="L66" i="19"/>
  <c r="M64" i="19"/>
  <c r="L64" i="19"/>
  <c r="F63" i="19"/>
  <c r="E63" i="19"/>
  <c r="D63" i="19"/>
  <c r="D62" i="19" s="1"/>
  <c r="C63" i="19"/>
  <c r="C62" i="19" s="1"/>
  <c r="M61" i="19"/>
  <c r="L61" i="19"/>
  <c r="M60" i="19"/>
  <c r="M59" i="19" s="1"/>
  <c r="L60" i="19"/>
  <c r="L59" i="19" s="1"/>
  <c r="D59" i="19"/>
  <c r="C59" i="19"/>
  <c r="M56" i="19"/>
  <c r="L56" i="19"/>
  <c r="M54" i="19"/>
  <c r="L54" i="19"/>
  <c r="M52" i="19"/>
  <c r="L52" i="19"/>
  <c r="M50" i="19"/>
  <c r="L50" i="19"/>
  <c r="M48" i="19"/>
  <c r="L48" i="19"/>
  <c r="M46" i="19"/>
  <c r="L46" i="19"/>
  <c r="M44" i="19"/>
  <c r="L44" i="19"/>
  <c r="M43" i="19"/>
  <c r="F43" i="19"/>
  <c r="E43" i="19"/>
  <c r="D43" i="19"/>
  <c r="D42" i="19" s="1"/>
  <c r="C43" i="19"/>
  <c r="C42" i="19" s="1"/>
  <c r="M40" i="19"/>
  <c r="L40" i="19"/>
  <c r="M39" i="19"/>
  <c r="L39" i="19"/>
  <c r="M38" i="19"/>
  <c r="L38" i="19"/>
  <c r="M37" i="19"/>
  <c r="L37" i="19"/>
  <c r="M36" i="19"/>
  <c r="L36" i="19"/>
  <c r="M35" i="19"/>
  <c r="L35" i="19"/>
  <c r="M34" i="19"/>
  <c r="L34" i="19"/>
  <c r="M33" i="19"/>
  <c r="L33" i="19"/>
  <c r="M32" i="19"/>
  <c r="L32" i="19"/>
  <c r="M31" i="19"/>
  <c r="L31" i="19"/>
  <c r="L30" i="19" s="1"/>
  <c r="M30" i="19"/>
  <c r="D30" i="19"/>
  <c r="C30" i="19"/>
  <c r="M29" i="19"/>
  <c r="L29" i="19"/>
  <c r="L27" i="19" s="1"/>
  <c r="M28" i="19"/>
  <c r="M27" i="19" s="1"/>
  <c r="M26" i="19" s="1"/>
  <c r="L28" i="19"/>
  <c r="D27" i="19"/>
  <c r="D26" i="19" s="1"/>
  <c r="C27" i="19"/>
  <c r="C26" i="19"/>
  <c r="M25" i="19"/>
  <c r="L25" i="19"/>
  <c r="M24" i="19"/>
  <c r="L24" i="19"/>
  <c r="M23" i="19"/>
  <c r="L23" i="19"/>
  <c r="M21" i="19"/>
  <c r="D21" i="19"/>
  <c r="D19" i="19" s="1"/>
  <c r="C21" i="19"/>
  <c r="C19" i="19" s="1"/>
  <c r="M20" i="19"/>
  <c r="L20" i="19"/>
  <c r="N126" i="18"/>
  <c r="N125" i="18"/>
  <c r="N123" i="18"/>
  <c r="N121" i="18"/>
  <c r="N119" i="18"/>
  <c r="N117" i="18"/>
  <c r="N115" i="18"/>
  <c r="N113" i="18"/>
  <c r="N111" i="18"/>
  <c r="J110" i="18"/>
  <c r="I110" i="18"/>
  <c r="I99" i="18" s="1"/>
  <c r="D26" i="20" s="1"/>
  <c r="N109" i="18"/>
  <c r="N107" i="18"/>
  <c r="N105" i="18"/>
  <c r="N103" i="18"/>
  <c r="N101" i="18"/>
  <c r="J100" i="18"/>
  <c r="I100" i="18"/>
  <c r="N98" i="18"/>
  <c r="N97" i="18"/>
  <c r="N96" i="18"/>
  <c r="N95" i="18"/>
  <c r="N94" i="18"/>
  <c r="N92" i="18" s="1"/>
  <c r="N93" i="18"/>
  <c r="I92" i="18"/>
  <c r="I89" i="18" s="1"/>
  <c r="N91" i="18"/>
  <c r="N90" i="18"/>
  <c r="N88" i="18"/>
  <c r="N87" i="18"/>
  <c r="N86" i="18"/>
  <c r="N85" i="18"/>
  <c r="N84" i="18"/>
  <c r="N83" i="18"/>
  <c r="N82" i="18"/>
  <c r="N81" i="18"/>
  <c r="I80" i="18"/>
  <c r="M79" i="18"/>
  <c r="M78" i="18"/>
  <c r="N77" i="18"/>
  <c r="I77" i="18"/>
  <c r="M76" i="18"/>
  <c r="M75" i="18"/>
  <c r="M74" i="18"/>
  <c r="M73" i="18"/>
  <c r="M72" i="18"/>
  <c r="M71" i="18"/>
  <c r="M70" i="18"/>
  <c r="N69" i="18"/>
  <c r="N66" i="18" s="1"/>
  <c r="I69" i="18"/>
  <c r="M68" i="18"/>
  <c r="M67" i="18"/>
  <c r="M65" i="18"/>
  <c r="M64" i="18"/>
  <c r="N63" i="18"/>
  <c r="I63" i="18"/>
  <c r="M62" i="18"/>
  <c r="M61" i="18"/>
  <c r="M60" i="18"/>
  <c r="M59" i="18"/>
  <c r="M58" i="18"/>
  <c r="M57" i="18"/>
  <c r="N56" i="18"/>
  <c r="I56" i="18"/>
  <c r="N54" i="18"/>
  <c r="N53" i="18"/>
  <c r="N51" i="18" s="1"/>
  <c r="N52" i="18"/>
  <c r="I51" i="18"/>
  <c r="N50" i="18"/>
  <c r="N49" i="18"/>
  <c r="N48" i="18"/>
  <c r="N47" i="18"/>
  <c r="N46" i="18"/>
  <c r="I45" i="18"/>
  <c r="N44" i="18"/>
  <c r="N43" i="18"/>
  <c r="N42" i="18"/>
  <c r="N41" i="18"/>
  <c r="N40" i="18"/>
  <c r="I39" i="18"/>
  <c r="N38" i="18"/>
  <c r="N37" i="18"/>
  <c r="I36" i="18"/>
  <c r="I33" i="18" s="1"/>
  <c r="N35" i="18"/>
  <c r="N34" i="18"/>
  <c r="N32" i="18"/>
  <c r="N31" i="18"/>
  <c r="N30" i="18" s="1"/>
  <c r="I30" i="18"/>
  <c r="I28" i="18" s="1"/>
  <c r="N29" i="18"/>
  <c r="N28" i="18" s="1"/>
  <c r="N27" i="18"/>
  <c r="N26" i="18"/>
  <c r="N24" i="18" s="1"/>
  <c r="N23" i="18" s="1"/>
  <c r="N25" i="18"/>
  <c r="I24" i="18"/>
  <c r="I23" i="18" s="1"/>
  <c r="N22" i="18"/>
  <c r="N21" i="18"/>
  <c r="N20" i="18"/>
  <c r="N19" i="18"/>
  <c r="N18" i="18" s="1"/>
  <c r="I18" i="18"/>
  <c r="I16" i="18" s="1"/>
  <c r="N17" i="18"/>
  <c r="N16" i="18" s="1"/>
  <c r="H126" i="18"/>
  <c r="H125" i="18"/>
  <c r="H123" i="18"/>
  <c r="H121" i="18"/>
  <c r="H119" i="18"/>
  <c r="H117" i="18"/>
  <c r="H115" i="18"/>
  <c r="H113" i="18"/>
  <c r="H111" i="18"/>
  <c r="D110" i="18"/>
  <c r="C110" i="18"/>
  <c r="H107" i="18"/>
  <c r="H105" i="18"/>
  <c r="H103" i="18"/>
  <c r="H101" i="18"/>
  <c r="D100" i="18"/>
  <c r="C100" i="18"/>
  <c r="C99" i="18" s="1"/>
  <c r="C26" i="20" s="1"/>
  <c r="H98" i="18"/>
  <c r="H97" i="18"/>
  <c r="H96" i="18"/>
  <c r="H95" i="18"/>
  <c r="H94" i="18"/>
  <c r="H93" i="18"/>
  <c r="H92" i="18"/>
  <c r="C92" i="18"/>
  <c r="C89" i="18" s="1"/>
  <c r="H91" i="18"/>
  <c r="H90" i="18"/>
  <c r="H88" i="18"/>
  <c r="H87" i="18"/>
  <c r="H86" i="18"/>
  <c r="H85" i="18"/>
  <c r="H84" i="18"/>
  <c r="H83" i="18"/>
  <c r="H82" i="18"/>
  <c r="H81" i="18"/>
  <c r="C80" i="18"/>
  <c r="G79" i="18"/>
  <c r="G78" i="18"/>
  <c r="H77" i="18"/>
  <c r="C77" i="18"/>
  <c r="C66" i="18" s="1"/>
  <c r="G76" i="18"/>
  <c r="G75" i="18"/>
  <c r="G74" i="18"/>
  <c r="G73" i="18"/>
  <c r="G72" i="18"/>
  <c r="G71" i="18"/>
  <c r="G70" i="18"/>
  <c r="H69" i="18"/>
  <c r="H66" i="18" s="1"/>
  <c r="C69" i="18"/>
  <c r="G68" i="18"/>
  <c r="G67" i="18"/>
  <c r="G65" i="18"/>
  <c r="G64" i="18"/>
  <c r="H63" i="18"/>
  <c r="C63" i="18"/>
  <c r="G62" i="18"/>
  <c r="G61" i="18"/>
  <c r="G60" i="18"/>
  <c r="G59" i="18"/>
  <c r="G58" i="18"/>
  <c r="G57" i="18"/>
  <c r="H56" i="18"/>
  <c r="C56" i="18"/>
  <c r="H54" i="18"/>
  <c r="H53" i="18"/>
  <c r="H52" i="18"/>
  <c r="C51" i="18"/>
  <c r="H50" i="18"/>
  <c r="H49" i="18"/>
  <c r="H48" i="18"/>
  <c r="H47" i="18"/>
  <c r="H46" i="18"/>
  <c r="C45" i="18"/>
  <c r="C39" i="18" s="1"/>
  <c r="H44" i="18"/>
  <c r="H43" i="18"/>
  <c r="H42" i="18"/>
  <c r="H41" i="18"/>
  <c r="H40" i="18"/>
  <c r="H38" i="18"/>
  <c r="H37" i="18"/>
  <c r="H36" i="18" s="1"/>
  <c r="H33" i="18" s="1"/>
  <c r="C36" i="18"/>
  <c r="C33" i="18" s="1"/>
  <c r="H35" i="18"/>
  <c r="H34" i="18"/>
  <c r="H32" i="18"/>
  <c r="H31" i="18"/>
  <c r="C30" i="18"/>
  <c r="C28" i="18" s="1"/>
  <c r="H29" i="18"/>
  <c r="H27" i="18"/>
  <c r="H26" i="18"/>
  <c r="H25" i="18"/>
  <c r="H24" i="18"/>
  <c r="H23" i="18" s="1"/>
  <c r="C24" i="18"/>
  <c r="C23" i="18" s="1"/>
  <c r="H22" i="18"/>
  <c r="H21" i="18"/>
  <c r="H20" i="18"/>
  <c r="H19" i="18"/>
  <c r="H18" i="18"/>
  <c r="C18" i="18"/>
  <c r="C16" i="18" s="1"/>
  <c r="H17" i="18"/>
  <c r="J64" i="17"/>
  <c r="J63" i="17"/>
  <c r="J62" i="17"/>
  <c r="J61" i="17"/>
  <c r="J60" i="17"/>
  <c r="J59" i="17"/>
  <c r="J58" i="17"/>
  <c r="J57" i="17"/>
  <c r="J56" i="17"/>
  <c r="J55" i="17"/>
  <c r="G54" i="17"/>
  <c r="J53" i="17"/>
  <c r="J52" i="17"/>
  <c r="J51" i="17"/>
  <c r="J50" i="17"/>
  <c r="J49" i="17"/>
  <c r="J48" i="17"/>
  <c r="J47" i="17"/>
  <c r="G46" i="17"/>
  <c r="G45" i="17" s="1"/>
  <c r="J44" i="17"/>
  <c r="J43" i="17"/>
  <c r="J42" i="17"/>
  <c r="D29" i="20" s="1"/>
  <c r="D34" i="20" s="1"/>
  <c r="G42" i="17"/>
  <c r="J41" i="17"/>
  <c r="J40" i="17"/>
  <c r="J39" i="17"/>
  <c r="J38" i="17"/>
  <c r="J37" i="17"/>
  <c r="J36" i="17"/>
  <c r="J35" i="17"/>
  <c r="J34" i="17"/>
  <c r="J33" i="17"/>
  <c r="J32" i="17"/>
  <c r="J31" i="17"/>
  <c r="J30" i="17"/>
  <c r="J29" i="17"/>
  <c r="J28" i="17"/>
  <c r="J27" i="17"/>
  <c r="J26" i="17"/>
  <c r="J25" i="17"/>
  <c r="J24" i="17"/>
  <c r="J23" i="17"/>
  <c r="J22" i="17"/>
  <c r="J21" i="17"/>
  <c r="J20" i="17"/>
  <c r="J19" i="17"/>
  <c r="J18" i="17" s="1"/>
  <c r="J16" i="17" s="1"/>
  <c r="G18" i="17"/>
  <c r="G16" i="17" s="1"/>
  <c r="G15" i="17" s="1"/>
  <c r="G14" i="17" s="1"/>
  <c r="J17" i="17"/>
  <c r="F64" i="17"/>
  <c r="F63" i="17"/>
  <c r="F62" i="17"/>
  <c r="F61" i="17"/>
  <c r="F60" i="17"/>
  <c r="F59" i="17"/>
  <c r="F58" i="17"/>
  <c r="F57" i="17"/>
  <c r="F56" i="17"/>
  <c r="F55" i="17"/>
  <c r="F53" i="17"/>
  <c r="F52" i="17"/>
  <c r="F51" i="17"/>
  <c r="F50" i="17"/>
  <c r="F49" i="17"/>
  <c r="F48" i="17"/>
  <c r="F47" i="17"/>
  <c r="F44" i="17"/>
  <c r="F43" i="17"/>
  <c r="F42" i="17" s="1"/>
  <c r="C29" i="20" s="1"/>
  <c r="C34" i="20" s="1"/>
  <c r="F41" i="17"/>
  <c r="F40" i="17"/>
  <c r="F39" i="17"/>
  <c r="F38" i="17"/>
  <c r="F37" i="17"/>
  <c r="F36" i="17"/>
  <c r="F35" i="17"/>
  <c r="F34" i="17"/>
  <c r="F33" i="17"/>
  <c r="F32" i="17"/>
  <c r="F31" i="17"/>
  <c r="F30" i="17"/>
  <c r="F29" i="17"/>
  <c r="F28" i="17"/>
  <c r="F27" i="17"/>
  <c r="F26" i="17"/>
  <c r="F25" i="17"/>
  <c r="F24" i="17"/>
  <c r="F23" i="17"/>
  <c r="F21" i="17"/>
  <c r="F20" i="17"/>
  <c r="F19" i="17"/>
  <c r="F17" i="17"/>
  <c r="C54" i="17"/>
  <c r="C46" i="17"/>
  <c r="C42" i="17"/>
  <c r="C18" i="17"/>
  <c r="C16" i="17"/>
  <c r="C15" i="17" s="1"/>
  <c r="J15" i="17" l="1"/>
  <c r="D21" i="20"/>
  <c r="D28" i="20" s="1"/>
  <c r="I11" i="15"/>
  <c r="I10" i="15" s="1"/>
  <c r="D21" i="15"/>
  <c r="D25" i="15"/>
  <c r="D30" i="15"/>
  <c r="R15" i="6"/>
  <c r="J46" i="17"/>
  <c r="D35" i="20" s="1"/>
  <c r="D40" i="20" s="1"/>
  <c r="P43" i="6"/>
  <c r="F54" i="17"/>
  <c r="C41" i="20" s="1"/>
  <c r="N45" i="18"/>
  <c r="N39" i="18" s="1"/>
  <c r="I66" i="18"/>
  <c r="I55" i="18" s="1"/>
  <c r="N100" i="18"/>
  <c r="N99" i="18" s="1"/>
  <c r="M19" i="19"/>
  <c r="M18" i="19" s="1"/>
  <c r="N41" i="19"/>
  <c r="D27" i="20" s="1"/>
  <c r="E13" i="14"/>
  <c r="G22" i="6"/>
  <c r="D23" i="15" s="1"/>
  <c r="G15" i="6"/>
  <c r="D15" i="6"/>
  <c r="P118" i="6"/>
  <c r="F31" i="15" s="1"/>
  <c r="C45" i="17"/>
  <c r="J54" i="17"/>
  <c r="D41" i="20" s="1"/>
  <c r="D46" i="20" s="1"/>
  <c r="H30" i="18"/>
  <c r="H28" i="18" s="1"/>
  <c r="C55" i="18"/>
  <c r="C15" i="18" s="1"/>
  <c r="C14" i="18" s="1"/>
  <c r="H80" i="18"/>
  <c r="N36" i="18"/>
  <c r="L43" i="19"/>
  <c r="W19" i="19"/>
  <c r="W18" i="19" s="1"/>
  <c r="X21" i="19"/>
  <c r="Q15" i="6"/>
  <c r="P27" i="6"/>
  <c r="P22" i="6" s="1"/>
  <c r="AC43" i="6"/>
  <c r="AC55" i="6"/>
  <c r="Q78" i="6"/>
  <c r="Q76" i="6" s="1"/>
  <c r="H25" i="15" s="1"/>
  <c r="AC106" i="6"/>
  <c r="J28" i="15" s="1"/>
  <c r="AC118" i="6"/>
  <c r="J31" i="15" s="1"/>
  <c r="H22" i="15"/>
  <c r="H21" i="15" s="1"/>
  <c r="D24" i="15"/>
  <c r="D11" i="15"/>
  <c r="L26" i="19"/>
  <c r="N89" i="18"/>
  <c r="C41" i="19"/>
  <c r="C27" i="20" s="1"/>
  <c r="X19" i="19"/>
  <c r="O13" i="14"/>
  <c r="F18" i="17"/>
  <c r="F16" i="17" s="1"/>
  <c r="H89" i="18"/>
  <c r="H100" i="18"/>
  <c r="H110" i="18"/>
  <c r="N55" i="18"/>
  <c r="C18" i="19"/>
  <c r="D41" i="19"/>
  <c r="L63" i="19"/>
  <c r="L62" i="19" s="1"/>
  <c r="N18" i="19"/>
  <c r="N17" i="19" s="1"/>
  <c r="X30" i="19"/>
  <c r="W43" i="19"/>
  <c r="W42" i="19" s="1"/>
  <c r="W41" i="19" s="1"/>
  <c r="W17" i="19" s="1"/>
  <c r="D52" i="20" s="1"/>
  <c r="W59" i="19"/>
  <c r="N14" i="14"/>
  <c r="E11" i="15" s="1"/>
  <c r="X37" i="14"/>
  <c r="X35" i="14" s="1"/>
  <c r="I16" i="15" s="1"/>
  <c r="T22" i="6"/>
  <c r="H23" i="15" s="1"/>
  <c r="AC35" i="6"/>
  <c r="AC22" i="6" s="1"/>
  <c r="AC39" i="6"/>
  <c r="P79" i="6"/>
  <c r="P78" i="6" s="1"/>
  <c r="AC89" i="6"/>
  <c r="AC99" i="6"/>
  <c r="J26" i="15" s="1"/>
  <c r="AC112" i="6"/>
  <c r="AC111" i="6" s="1"/>
  <c r="J30" i="15" s="1"/>
  <c r="F46" i="17"/>
  <c r="H55" i="18"/>
  <c r="AC27" i="6"/>
  <c r="P39" i="6"/>
  <c r="P59" i="6"/>
  <c r="P89" i="6"/>
  <c r="P76" i="6" s="1"/>
  <c r="F25" i="15" s="1"/>
  <c r="P99" i="6"/>
  <c r="F26" i="15" s="1"/>
  <c r="H45" i="18"/>
  <c r="H39" i="18" s="1"/>
  <c r="H51" i="18"/>
  <c r="N80" i="18"/>
  <c r="N110" i="18"/>
  <c r="D18" i="19"/>
  <c r="D17" i="19" s="1"/>
  <c r="M63" i="19"/>
  <c r="M62" i="19" s="1"/>
  <c r="O18" i="19"/>
  <c r="O17" i="19" s="1"/>
  <c r="O26" i="19"/>
  <c r="W63" i="19"/>
  <c r="W62" i="19" s="1"/>
  <c r="X79" i="19"/>
  <c r="X62" i="19" s="1"/>
  <c r="X41" i="19" s="1"/>
  <c r="N37" i="14"/>
  <c r="N35" i="14" s="1"/>
  <c r="E16" i="15" s="1"/>
  <c r="E10" i="15" s="1"/>
  <c r="X49" i="14"/>
  <c r="I20" i="15" s="1"/>
  <c r="P51" i="6"/>
  <c r="P63" i="6"/>
  <c r="AC79" i="6"/>
  <c r="P106" i="6"/>
  <c r="F28" i="15" s="1"/>
  <c r="P112" i="6"/>
  <c r="P111" i="6" s="1"/>
  <c r="F30" i="15" s="1"/>
  <c r="H11" i="15"/>
  <c r="H10" i="15" s="1"/>
  <c r="L19" i="19"/>
  <c r="L18" i="19" s="1"/>
  <c r="D10" i="15"/>
  <c r="C46" i="20"/>
  <c r="E15" i="6"/>
  <c r="S15" i="6"/>
  <c r="AC78" i="6"/>
  <c r="AC76" i="6" s="1"/>
  <c r="J25" i="15" s="1"/>
  <c r="N13" i="14"/>
  <c r="G13" i="14"/>
  <c r="X26" i="19"/>
  <c r="M42" i="19"/>
  <c r="L42" i="19"/>
  <c r="L41" i="19" s="1"/>
  <c r="H16" i="18"/>
  <c r="I15" i="18"/>
  <c r="I14" i="18" s="1"/>
  <c r="N33" i="18"/>
  <c r="J45" i="17"/>
  <c r="J14" i="17" s="1"/>
  <c r="C14" i="17"/>
  <c r="P15" i="6" l="1"/>
  <c r="F23" i="15"/>
  <c r="F21" i="15" s="1"/>
  <c r="J23" i="15"/>
  <c r="J21" i="15" s="1"/>
  <c r="K35" i="15" s="1"/>
  <c r="AC15" i="6"/>
  <c r="G33" i="15"/>
  <c r="G35" i="15"/>
  <c r="D47" i="20"/>
  <c r="D48" i="20" s="1"/>
  <c r="D17" i="20" s="1"/>
  <c r="X18" i="19"/>
  <c r="X17" i="19" s="1"/>
  <c r="D51" i="20" s="1"/>
  <c r="D53" i="20" s="1"/>
  <c r="F45" i="17"/>
  <c r="C35" i="20"/>
  <c r="C40" i="20" s="1"/>
  <c r="H99" i="18"/>
  <c r="X13" i="14"/>
  <c r="M41" i="19"/>
  <c r="M17" i="19" s="1"/>
  <c r="C51" i="20" s="1"/>
  <c r="T15" i="6"/>
  <c r="F15" i="17"/>
  <c r="F14" i="17" s="1"/>
  <c r="C21" i="20"/>
  <c r="C28" i="20" s="1"/>
  <c r="C47" i="20" s="1"/>
  <c r="C48" i="20" s="1"/>
  <c r="C17" i="20" s="1"/>
  <c r="N15" i="18"/>
  <c r="N14" i="18" s="1"/>
  <c r="D50" i="20" s="1"/>
  <c r="C17" i="19"/>
  <c r="G32" i="15"/>
  <c r="L17" i="19"/>
  <c r="C52" i="20" s="1"/>
  <c r="H15" i="18"/>
  <c r="H14" i="18" s="1"/>
  <c r="C50" i="20" s="1"/>
  <c r="C53" i="20" l="1"/>
  <c r="K32" i="15"/>
  <c r="K33" i="15" s="1"/>
  <c r="D54" i="20"/>
  <c r="D55" i="20" s="1"/>
  <c r="D18" i="20" s="1"/>
  <c r="D19" i="20" s="1"/>
  <c r="C54" i="20"/>
  <c r="C55" i="20" l="1"/>
  <c r="C18" i="20" s="1"/>
  <c r="C19" i="20" s="1"/>
</calcChain>
</file>

<file path=xl/sharedStrings.xml><?xml version="1.0" encoding="utf-8"?>
<sst xmlns="http://schemas.openxmlformats.org/spreadsheetml/2006/main" count="5622" uniqueCount="2695">
  <si>
    <t>1</t>
  </si>
  <si>
    <t>2</t>
  </si>
  <si>
    <t>3</t>
  </si>
  <si>
    <t>4</t>
  </si>
  <si>
    <t>5</t>
  </si>
  <si>
    <t>6</t>
  </si>
  <si>
    <t>7</t>
  </si>
  <si>
    <t>8</t>
  </si>
  <si>
    <t>9</t>
  </si>
  <si>
    <t>1.</t>
  </si>
  <si>
    <t>1.1.</t>
  </si>
  <si>
    <t>1.1.1.</t>
  </si>
  <si>
    <t>1.1.2.</t>
  </si>
  <si>
    <t>1.1.3.</t>
  </si>
  <si>
    <t>1.1.4.</t>
  </si>
  <si>
    <t>1.2.</t>
  </si>
  <si>
    <t>1.2.0.1.</t>
  </si>
  <si>
    <t>1.2.1.</t>
  </si>
  <si>
    <t>1.2.0.2.</t>
  </si>
  <si>
    <t>1.2.2.</t>
  </si>
  <si>
    <t>1.2.0.3.</t>
  </si>
  <si>
    <t>1.3.</t>
  </si>
  <si>
    <t>1.3.0.1.</t>
  </si>
  <si>
    <t>1.3.0.2.</t>
  </si>
  <si>
    <t>1.3.1.</t>
  </si>
  <si>
    <t>1.3.2.</t>
  </si>
  <si>
    <t>1.3.3.</t>
  </si>
  <si>
    <t>1.3.4.</t>
  </si>
  <si>
    <t>1.3.5.</t>
  </si>
  <si>
    <t>1.4.</t>
  </si>
  <si>
    <t>1.4.1.</t>
  </si>
  <si>
    <t>1.4.2.</t>
  </si>
  <si>
    <t>1.4.2.1.</t>
  </si>
  <si>
    <t>1.4.2.2.</t>
  </si>
  <si>
    <t>1.5.</t>
  </si>
  <si>
    <t>1.6.</t>
  </si>
  <si>
    <t>1.7.</t>
  </si>
  <si>
    <t>1.7.1.</t>
  </si>
  <si>
    <t>1.7.2.</t>
  </si>
  <si>
    <t>1.7.3.</t>
  </si>
  <si>
    <t>1.8.</t>
  </si>
  <si>
    <t>1.8.1.</t>
  </si>
  <si>
    <t>1.8.2.</t>
  </si>
  <si>
    <t>1.8.3.</t>
  </si>
  <si>
    <t>1.8.4.</t>
  </si>
  <si>
    <t>____________________________</t>
  </si>
  <si>
    <t>10</t>
  </si>
  <si>
    <t>11</t>
  </si>
  <si>
    <t>12</t>
  </si>
  <si>
    <t>13</t>
  </si>
  <si>
    <t>14</t>
  </si>
  <si>
    <t>15</t>
  </si>
  <si>
    <t>16</t>
  </si>
  <si>
    <t>17</t>
  </si>
  <si>
    <t>18</t>
  </si>
  <si>
    <t>19</t>
  </si>
  <si>
    <t>20</t>
  </si>
  <si>
    <t>21</t>
  </si>
  <si>
    <t>22</t>
  </si>
  <si>
    <t>23</t>
  </si>
  <si>
    <t>24</t>
  </si>
  <si>
    <t>25</t>
  </si>
  <si>
    <t>26</t>
  </si>
  <si>
    <t>________________________</t>
  </si>
  <si>
    <t>1.1.1.1.</t>
  </si>
  <si>
    <t>1.1.1.2.</t>
  </si>
  <si>
    <t>1.1.1.3.</t>
  </si>
  <si>
    <t>1.2.1.1.</t>
  </si>
  <si>
    <t>1.2.1.2.</t>
  </si>
  <si>
    <t>1.2.1.3.</t>
  </si>
  <si>
    <t>1.2.2.1.</t>
  </si>
  <si>
    <t>1.2.2.2.</t>
  </si>
  <si>
    <t>1.2.2.3.</t>
  </si>
  <si>
    <t>1.2.3.</t>
  </si>
  <si>
    <t>1.2.3.1.</t>
  </si>
  <si>
    <t>1.2.3.2.</t>
  </si>
  <si>
    <t>1.2.3.3.</t>
  </si>
  <si>
    <t>1.2.4.</t>
  </si>
  <si>
    <t>1.2.4.1.</t>
  </si>
  <si>
    <t>1.2.4.2.</t>
  </si>
  <si>
    <t>1.2.4.3.</t>
  </si>
  <si>
    <t>1.2.5.</t>
  </si>
  <si>
    <t>1.2.5.1.</t>
  </si>
  <si>
    <t>1.2.5.2.</t>
  </si>
  <si>
    <t>1.2.5.3.</t>
  </si>
  <si>
    <t>1.2.6.</t>
  </si>
  <si>
    <t>1.2.6.1.</t>
  </si>
  <si>
    <t>1.2.6.2.</t>
  </si>
  <si>
    <t>1.2.6.3.</t>
  </si>
  <si>
    <t>1.2.7.</t>
  </si>
  <si>
    <t>1.2.7.1.</t>
  </si>
  <si>
    <t>1.2.7.2.</t>
  </si>
  <si>
    <t>1.2.7.3.</t>
  </si>
  <si>
    <t>1.2.8.</t>
  </si>
  <si>
    <t>1.2.8.1.</t>
  </si>
  <si>
    <t>1.2.8.2.</t>
  </si>
  <si>
    <t>1.2.8.3.</t>
  </si>
  <si>
    <t>1.2.9.</t>
  </si>
  <si>
    <t>1.2.9.1.</t>
  </si>
  <si>
    <t>1.2.9.2.</t>
  </si>
  <si>
    <t>1.2.9.3.</t>
  </si>
  <si>
    <t>1.2.10.</t>
  </si>
  <si>
    <t>1.2.10.1.</t>
  </si>
  <si>
    <t>1.2.10.2.</t>
  </si>
  <si>
    <t>1.2.10.3.</t>
  </si>
  <si>
    <t>1.2.11.</t>
  </si>
  <si>
    <t>1.2.11.1.</t>
  </si>
  <si>
    <t>1.2.11.2.</t>
  </si>
  <si>
    <t>1.2.12.</t>
  </si>
  <si>
    <t>1.2.12.1.</t>
  </si>
  <si>
    <t>1.2.12.2.</t>
  </si>
  <si>
    <t>1.2.13.</t>
  </si>
  <si>
    <t>1.3.1.1.</t>
  </si>
  <si>
    <t>1.3.1.2.</t>
  </si>
  <si>
    <t>1.4.2.1.1.</t>
  </si>
  <si>
    <t>1.4.2.1.2.</t>
  </si>
  <si>
    <t>1.4.2.1.3.</t>
  </si>
  <si>
    <t>1.4.2.2.1.</t>
  </si>
  <si>
    <t>1.4.2.2.2.</t>
  </si>
  <si>
    <t>1.4.2.2.3.</t>
  </si>
  <si>
    <t>1.4.3.</t>
  </si>
  <si>
    <t>1.4.4.</t>
  </si>
  <si>
    <t>1.4.5.</t>
  </si>
  <si>
    <t>1.4.5.0.1.</t>
  </si>
  <si>
    <t>1.4.5.1.</t>
  </si>
  <si>
    <t>1.4.5.2.</t>
  </si>
  <si>
    <t>1.4.5.3.</t>
  </si>
  <si>
    <t>1.4.6.</t>
  </si>
  <si>
    <t>1.4.6.0.1.</t>
  </si>
  <si>
    <t>1.4.6.1.</t>
  </si>
  <si>
    <t>1.4.6.2.</t>
  </si>
  <si>
    <t>1.4.7.</t>
  </si>
  <si>
    <t>1.5.1.</t>
  </si>
  <si>
    <t>1.5.2.</t>
  </si>
  <si>
    <t>1.5.3.</t>
  </si>
  <si>
    <t>1.5.4.</t>
  </si>
  <si>
    <t>1.5.5.</t>
  </si>
  <si>
    <t>1.9.</t>
  </si>
  <si>
    <t>1.9.1.</t>
  </si>
  <si>
    <t>1.9.1.1.</t>
  </si>
  <si>
    <t>1.9.1.2.</t>
  </si>
  <si>
    <t>1.9.2.</t>
  </si>
  <si>
    <t>1.9.3.</t>
  </si>
  <si>
    <t>1.9.4.</t>
  </si>
  <si>
    <t>1.10.</t>
  </si>
  <si>
    <t>1.10.1.</t>
  </si>
  <si>
    <t>1.10.2.</t>
  </si>
  <si>
    <t>1.10.3.</t>
  </si>
  <si>
    <t>1.10.4.</t>
  </si>
  <si>
    <t>1.3.6.</t>
  </si>
  <si>
    <t>1.5.2.1.</t>
  </si>
  <si>
    <t>1.5.2.2.</t>
  </si>
  <si>
    <t>1.5.2.3.</t>
  </si>
  <si>
    <t>1.8.5.</t>
  </si>
  <si>
    <t>2.</t>
  </si>
  <si>
    <t>2.1.</t>
  </si>
  <si>
    <t>2.2.</t>
  </si>
  <si>
    <t>2.3.</t>
  </si>
  <si>
    <t>2.4.</t>
  </si>
  <si>
    <t>2.5.</t>
  </si>
  <si>
    <t>2.6.</t>
  </si>
  <si>
    <t>2.7.</t>
  </si>
  <si>
    <t>2.8.</t>
  </si>
  <si>
    <t>3.</t>
  </si>
  <si>
    <t>1.10.5.</t>
  </si>
  <si>
    <t>А.</t>
  </si>
  <si>
    <t>3.1.</t>
  </si>
  <si>
    <t>3.2.</t>
  </si>
  <si>
    <t>3.3.</t>
  </si>
  <si>
    <t>3.4.</t>
  </si>
  <si>
    <t>3.5.</t>
  </si>
  <si>
    <t>4.</t>
  </si>
  <si>
    <t xml:space="preserve">   __________________________                                                                                                                                                                                                                             </t>
  </si>
  <si>
    <t xml:space="preserve">              _________________________</t>
  </si>
  <si>
    <t>2.9.</t>
  </si>
  <si>
    <t>2.10.</t>
  </si>
  <si>
    <t>5.</t>
  </si>
  <si>
    <t xml:space="preserve">I </t>
  </si>
  <si>
    <t xml:space="preserve">1.1. </t>
  </si>
  <si>
    <t>1.1.2.1.</t>
  </si>
  <si>
    <t>1.1.2.2.</t>
  </si>
  <si>
    <t>1.1.2.3.</t>
  </si>
  <si>
    <t>1.1.2.4</t>
  </si>
  <si>
    <t>1.1.3.1.</t>
  </si>
  <si>
    <t>1.1.4.1.</t>
  </si>
  <si>
    <t>1.1.5.</t>
  </si>
  <si>
    <t>1.1.5.1.</t>
  </si>
  <si>
    <t>1.1.6.</t>
  </si>
  <si>
    <t>1.1.7.</t>
  </si>
  <si>
    <t>1.1.8.</t>
  </si>
  <si>
    <t>1.1.8.1.</t>
  </si>
  <si>
    <t>1.1.9.</t>
  </si>
  <si>
    <t>1.1.9.1.</t>
  </si>
  <si>
    <t>1.1.10.</t>
  </si>
  <si>
    <t>1.1.11.</t>
  </si>
  <si>
    <t>1.1.12.</t>
  </si>
  <si>
    <t>1.1.13.</t>
  </si>
  <si>
    <t>1.1.14.</t>
  </si>
  <si>
    <t xml:space="preserve">1.2. </t>
  </si>
  <si>
    <t>2.1.1.</t>
  </si>
  <si>
    <t>2.1.2.</t>
  </si>
  <si>
    <t>2.1.3.</t>
  </si>
  <si>
    <t>2.1.4.</t>
  </si>
  <si>
    <t xml:space="preserve">2.1.5. </t>
  </si>
  <si>
    <t>2.1.6.</t>
  </si>
  <si>
    <t xml:space="preserve">2.1.7. </t>
  </si>
  <si>
    <t>2.2.1.</t>
  </si>
  <si>
    <t>2.2.2.</t>
  </si>
  <si>
    <t>2.2.3.</t>
  </si>
  <si>
    <t>2.2.4.</t>
  </si>
  <si>
    <t>2.2.5.</t>
  </si>
  <si>
    <t>2.2.6.</t>
  </si>
  <si>
    <t>2.2.7.</t>
  </si>
  <si>
    <t xml:space="preserve">2.2.8. </t>
  </si>
  <si>
    <t>2.2.9.</t>
  </si>
  <si>
    <t>2.2.10.</t>
  </si>
  <si>
    <t>3 а)</t>
  </si>
  <si>
    <t>1.1.1.2.1.</t>
  </si>
  <si>
    <t>0,10-0,15</t>
  </si>
  <si>
    <t>1.1.1.2.2.</t>
  </si>
  <si>
    <t>0,15-0,20</t>
  </si>
  <si>
    <t>1.1.1.4.</t>
  </si>
  <si>
    <t xml:space="preserve">1.1.2. </t>
  </si>
  <si>
    <t>1.1.2.1.1.</t>
  </si>
  <si>
    <t>1.1.2.1.2.</t>
  </si>
  <si>
    <t>1.1.3.2.</t>
  </si>
  <si>
    <t>1.1.3.2.1.</t>
  </si>
  <si>
    <t>1.1.3.2.2.</t>
  </si>
  <si>
    <t>1.1.6.1.7.</t>
  </si>
  <si>
    <t>1.1.6.1.7.1.</t>
  </si>
  <si>
    <t>1.1.6.1.7.2.</t>
  </si>
  <si>
    <t>1.1.6.2.8.</t>
  </si>
  <si>
    <t>1.1.6.2.9.</t>
  </si>
  <si>
    <t>1.1.6.2.9.1.</t>
  </si>
  <si>
    <t>1.1.6.2.9.2.</t>
  </si>
  <si>
    <t>1.1.8.3.</t>
  </si>
  <si>
    <t>1.1.8.3.1.</t>
  </si>
  <si>
    <t>1.1.8.3.2.</t>
  </si>
  <si>
    <t>1.1.8.3.3.</t>
  </si>
  <si>
    <t>1.1.8.3.4.</t>
  </si>
  <si>
    <t>1.1.8.4.</t>
  </si>
  <si>
    <t>1.2.1.1.1.</t>
  </si>
  <si>
    <t>1.2.1.2.1.</t>
  </si>
  <si>
    <t>1.2.1.3.1.</t>
  </si>
  <si>
    <t>1.2.1.4.</t>
  </si>
  <si>
    <t>1.2.1.4.1.</t>
  </si>
  <si>
    <t xml:space="preserve">1.2.1.5. </t>
  </si>
  <si>
    <t>1.2.2.1.1.</t>
  </si>
  <si>
    <t>1.2.2.2.1.</t>
  </si>
  <si>
    <t>1.2.2.3.1.</t>
  </si>
  <si>
    <t>1.2.2.4.</t>
  </si>
  <si>
    <t>1.2.2.4.1.</t>
  </si>
  <si>
    <t>1.2.2.5.</t>
  </si>
  <si>
    <t>1.2.2.5.1.</t>
  </si>
  <si>
    <t>1.2.2.6.</t>
  </si>
  <si>
    <t>1.2.2.6.1.</t>
  </si>
  <si>
    <t>1.2.2.7.</t>
  </si>
  <si>
    <t>1.2.2.7.1.</t>
  </si>
  <si>
    <t>1.2.2.8.</t>
  </si>
  <si>
    <t>1,00</t>
  </si>
  <si>
    <t>1.2.2.9.</t>
  </si>
  <si>
    <t>1.2.2.9.1.</t>
  </si>
  <si>
    <t>6.1.</t>
  </si>
  <si>
    <t>6.2.</t>
  </si>
  <si>
    <t>6.3.</t>
  </si>
  <si>
    <t>6.4.</t>
  </si>
  <si>
    <t>7.</t>
  </si>
  <si>
    <t>7.1.</t>
  </si>
  <si>
    <t>7.2.</t>
  </si>
  <si>
    <t>7.3.</t>
  </si>
  <si>
    <t>7.4.</t>
  </si>
  <si>
    <t>8.</t>
  </si>
  <si>
    <t>9.</t>
  </si>
  <si>
    <t>8.7.</t>
  </si>
  <si>
    <t>10.</t>
  </si>
  <si>
    <t>10.1.</t>
  </si>
  <si>
    <t>10.2.</t>
  </si>
  <si>
    <t>10.3.</t>
  </si>
  <si>
    <t>10.4.</t>
  </si>
  <si>
    <t>10.5.</t>
  </si>
  <si>
    <t>1.1.1.1</t>
  </si>
  <si>
    <t>1.1.1.2</t>
  </si>
  <si>
    <t>1.1.1.2.1</t>
  </si>
  <si>
    <t>1.1.1.2.2</t>
  </si>
  <si>
    <t>1.1.1.2.3</t>
  </si>
  <si>
    <t>1.1.1.2.4</t>
  </si>
  <si>
    <t>1.1.2.1</t>
  </si>
  <si>
    <t>1.1.2.1.1</t>
  </si>
  <si>
    <t>1.1.2.1.2</t>
  </si>
  <si>
    <t>1.1.2.2</t>
  </si>
  <si>
    <t>1.1.2.2.1</t>
  </si>
  <si>
    <t>1.1.2.2.2</t>
  </si>
  <si>
    <t>1.2.1.1.1.1</t>
  </si>
  <si>
    <t>1.2.1.1.2.1</t>
  </si>
  <si>
    <t>1.2.1.1.3.1</t>
  </si>
  <si>
    <t>1.2.1.1.4.1</t>
  </si>
  <si>
    <t>1.2.1.1.5.1</t>
  </si>
  <si>
    <t>1.2.1.1.6.1</t>
  </si>
  <si>
    <t>1.2.1.1.7.1</t>
  </si>
  <si>
    <t>1.2.2.1.1</t>
  </si>
  <si>
    <t>1.2.2.1.1.1</t>
  </si>
  <si>
    <t>1.2.2.1.2.</t>
  </si>
  <si>
    <t>1.2.2.1.2.1</t>
  </si>
  <si>
    <t>1.2.2.1.3.</t>
  </si>
  <si>
    <t>1.2.2.1.3.1</t>
  </si>
  <si>
    <t>1.2.2.1.4.</t>
  </si>
  <si>
    <t>1.2.2.1.4.1</t>
  </si>
  <si>
    <t>1.2.2.1.5.</t>
  </si>
  <si>
    <t>1.2.2.1.5.1</t>
  </si>
  <si>
    <t>1.2.2.1.6.</t>
  </si>
  <si>
    <t>1.2.2.1.6.1</t>
  </si>
  <si>
    <t>1.2.2.1.7.</t>
  </si>
  <si>
    <t>1.2.2.1.7.1</t>
  </si>
  <si>
    <t>1.2.2.3.1</t>
  </si>
  <si>
    <t>1.2.2.3.2.</t>
  </si>
  <si>
    <t>1.2.2.3.3.</t>
  </si>
  <si>
    <t xml:space="preserve">2. </t>
  </si>
  <si>
    <t xml:space="preserve">3. </t>
  </si>
  <si>
    <t xml:space="preserve">3.5. </t>
  </si>
  <si>
    <t xml:space="preserve">3.6. </t>
  </si>
  <si>
    <t>4.1.</t>
  </si>
  <si>
    <t>4.2.</t>
  </si>
  <si>
    <t>4.3.</t>
  </si>
  <si>
    <t>4.4.</t>
  </si>
  <si>
    <t>4.5.</t>
  </si>
  <si>
    <r>
      <t>1.2</t>
    </r>
    <r>
      <rPr>
        <sz val="10"/>
        <rFont val="Calibri"/>
        <family val="2"/>
        <scheme val="minor"/>
      </rPr>
      <t>.4</t>
    </r>
    <r>
      <rPr>
        <sz val="10"/>
        <rFont val="Calibri"/>
        <family val="2"/>
        <charset val="238"/>
        <scheme val="minor"/>
      </rPr>
      <t>.</t>
    </r>
  </si>
  <si>
    <r>
      <t>1.2.</t>
    </r>
    <r>
      <rPr>
        <sz val="10"/>
        <rFont val="Calibri"/>
        <family val="2"/>
        <scheme val="minor"/>
      </rPr>
      <t>6</t>
    </r>
    <r>
      <rPr>
        <sz val="10"/>
        <rFont val="Calibri"/>
        <family val="2"/>
        <charset val="238"/>
        <scheme val="minor"/>
      </rPr>
      <t>.</t>
    </r>
  </si>
  <si>
    <r>
      <t>1.2.</t>
    </r>
    <r>
      <rPr>
        <sz val="10"/>
        <rFont val="Calibri"/>
        <family val="2"/>
        <scheme val="minor"/>
      </rPr>
      <t>7</t>
    </r>
    <r>
      <rPr>
        <sz val="10"/>
        <rFont val="Calibri"/>
        <family val="2"/>
        <charset val="238"/>
        <scheme val="minor"/>
      </rPr>
      <t>.</t>
    </r>
  </si>
  <si>
    <r>
      <t>1.2.</t>
    </r>
    <r>
      <rPr>
        <sz val="10"/>
        <rFont val="Calibri"/>
        <family val="2"/>
        <scheme val="minor"/>
      </rPr>
      <t>8</t>
    </r>
    <r>
      <rPr>
        <sz val="10"/>
        <rFont val="Calibri"/>
        <family val="2"/>
        <charset val="238"/>
        <scheme val="minor"/>
      </rPr>
      <t>.</t>
    </r>
  </si>
  <si>
    <r>
      <t>1.2.</t>
    </r>
    <r>
      <rPr>
        <sz val="10"/>
        <rFont val="Calibri"/>
        <family val="2"/>
        <scheme val="minor"/>
      </rPr>
      <t>9</t>
    </r>
    <r>
      <rPr>
        <sz val="10"/>
        <rFont val="Calibri"/>
        <family val="2"/>
        <charset val="238"/>
        <scheme val="minor"/>
      </rPr>
      <t>.</t>
    </r>
  </si>
  <si>
    <r>
      <t>1.2.</t>
    </r>
    <r>
      <rPr>
        <sz val="10"/>
        <rFont val="Calibri"/>
        <family val="2"/>
        <scheme val="minor"/>
      </rPr>
      <t>10.</t>
    </r>
  </si>
  <si>
    <r>
      <t>1.2.</t>
    </r>
    <r>
      <rPr>
        <sz val="10"/>
        <rFont val="Calibri"/>
        <family val="2"/>
        <scheme val="minor"/>
      </rPr>
      <t>12.</t>
    </r>
  </si>
  <si>
    <t>1.2.15.</t>
  </si>
  <si>
    <t>1.2.16.</t>
  </si>
  <si>
    <t>1.2.23.</t>
  </si>
  <si>
    <t>1.2.24.</t>
  </si>
  <si>
    <t>6.</t>
  </si>
  <si>
    <t>1.1.4.3.1.</t>
  </si>
  <si>
    <t>1.1.4.3.2.</t>
  </si>
  <si>
    <t>1.1.4.2.</t>
  </si>
  <si>
    <t>1.1.4.3.</t>
  </si>
  <si>
    <r>
      <t>1.1.</t>
    </r>
    <r>
      <rPr>
        <b/>
        <sz val="11"/>
        <rFont val="Calibri"/>
        <family val="2"/>
        <scheme val="minor"/>
      </rPr>
      <t>5</t>
    </r>
    <r>
      <rPr>
        <b/>
        <sz val="11"/>
        <color theme="1"/>
        <rFont val="Calibri"/>
        <family val="2"/>
        <charset val="238"/>
        <scheme val="minor"/>
      </rPr>
      <t>.</t>
    </r>
  </si>
  <si>
    <r>
      <t>1.1.</t>
    </r>
    <r>
      <rPr>
        <sz val="11"/>
        <rFont val="Calibri"/>
        <family val="2"/>
        <scheme val="minor"/>
      </rPr>
      <t>5</t>
    </r>
    <r>
      <rPr>
        <sz val="11"/>
        <color theme="1"/>
        <rFont val="Calibri"/>
        <family val="2"/>
        <scheme val="minor"/>
      </rPr>
      <t>.1.</t>
    </r>
  </si>
  <si>
    <t>1.1.5.3.</t>
  </si>
  <si>
    <t>1.1.5.4.</t>
  </si>
  <si>
    <t>1.1.5.5.</t>
  </si>
  <si>
    <t>1.1.5.6.</t>
  </si>
  <si>
    <t>1.1.5.6.1.</t>
  </si>
  <si>
    <t>1.1.5.6.2.</t>
  </si>
  <si>
    <t>1.1.5.7.</t>
  </si>
  <si>
    <t>1.1.5.8.</t>
  </si>
  <si>
    <t>1.1.5.9.</t>
  </si>
  <si>
    <r>
      <t>1.1.</t>
    </r>
    <r>
      <rPr>
        <sz val="11"/>
        <rFont val="Calibri"/>
        <family val="2"/>
        <scheme val="minor"/>
      </rPr>
      <t>5</t>
    </r>
    <r>
      <rPr>
        <sz val="11"/>
        <color theme="1"/>
        <rFont val="Calibri"/>
        <family val="2"/>
        <scheme val="minor"/>
      </rPr>
      <t>.10.</t>
    </r>
  </si>
  <si>
    <t>1.1.5.10.1.</t>
  </si>
  <si>
    <t>1.1.5.10.2.</t>
  </si>
  <si>
    <t>1.1.5.11.</t>
  </si>
  <si>
    <t xml:space="preserve">1.1.6. </t>
  </si>
  <si>
    <t>1.1.6.1.</t>
  </si>
  <si>
    <t>1.1.6.1.1.</t>
  </si>
  <si>
    <t>1.1.6.1.2.</t>
  </si>
  <si>
    <t>1.1.6.1.3.</t>
  </si>
  <si>
    <t>1.1.6.1.4.</t>
  </si>
  <si>
    <t xml:space="preserve">1.1.6.1.5. </t>
  </si>
  <si>
    <t>1.1.6.1.6.</t>
  </si>
  <si>
    <t>1.1.6.2.</t>
  </si>
  <si>
    <t>1.1.6.2.1.</t>
  </si>
  <si>
    <t>1.1.6.2.2.</t>
  </si>
  <si>
    <t>1.1.6.2.3.</t>
  </si>
  <si>
    <t>1.1.6.2.3.1.</t>
  </si>
  <si>
    <t>1.1.6.2.3.2.</t>
  </si>
  <si>
    <t>1.1.6.2.4.</t>
  </si>
  <si>
    <t>1.1.6.2.5.</t>
  </si>
  <si>
    <t>1.1.6.2.6.</t>
  </si>
  <si>
    <t>1.1.6.2.7.</t>
  </si>
  <si>
    <t>1.1.7.1.</t>
  </si>
  <si>
    <t>1.1.7.2.</t>
  </si>
  <si>
    <t>1.1.7.3.</t>
  </si>
  <si>
    <t>1.1.7.4.</t>
  </si>
  <si>
    <t>1.1.7.5.</t>
  </si>
  <si>
    <t>1.1.7.6.</t>
  </si>
  <si>
    <t>1.1.7.7.</t>
  </si>
  <si>
    <t>1.1.7.8.</t>
  </si>
  <si>
    <t>1.1.8.2.</t>
  </si>
  <si>
    <t>1.1.8.5.</t>
  </si>
  <si>
    <t>8.1.</t>
  </si>
  <si>
    <t>8.2.</t>
  </si>
  <si>
    <t>8.3.</t>
  </si>
  <si>
    <t>8.4.</t>
  </si>
  <si>
    <t>8.5.</t>
  </si>
  <si>
    <t>8.6.</t>
  </si>
  <si>
    <t>8.8.</t>
  </si>
  <si>
    <t>8.9.</t>
  </si>
  <si>
    <t>1.1.5.2.</t>
  </si>
  <si>
    <r>
      <t xml:space="preserve">10 </t>
    </r>
    <r>
      <rPr>
        <sz val="11"/>
        <rFont val="Calibri"/>
        <family val="2"/>
        <scheme val="minor"/>
      </rPr>
      <t xml:space="preserve">= </t>
    </r>
    <r>
      <rPr>
        <sz val="11"/>
        <rFont val="Calibri"/>
        <family val="2"/>
        <charset val="238"/>
        <scheme val="minor"/>
      </rPr>
      <t>1*6</t>
    </r>
  </si>
  <si>
    <t>11 = 2*7</t>
  </si>
  <si>
    <r>
      <t xml:space="preserve">21 </t>
    </r>
    <r>
      <rPr>
        <sz val="11"/>
        <rFont val="Calibri"/>
        <family val="2"/>
        <scheme val="minor"/>
      </rPr>
      <t xml:space="preserve">= </t>
    </r>
    <r>
      <rPr>
        <sz val="11"/>
        <rFont val="Calibri"/>
        <family val="2"/>
        <charset val="238"/>
        <scheme val="minor"/>
      </rPr>
      <t>12*17</t>
    </r>
  </si>
  <si>
    <r>
      <t xml:space="preserve">22 </t>
    </r>
    <r>
      <rPr>
        <sz val="11"/>
        <rFont val="Calibri"/>
        <family val="2"/>
        <scheme val="minor"/>
      </rPr>
      <t xml:space="preserve">= </t>
    </r>
    <r>
      <rPr>
        <sz val="11"/>
        <rFont val="Calibri"/>
        <family val="2"/>
        <charset val="238"/>
        <scheme val="minor"/>
      </rPr>
      <t>13*18</t>
    </r>
  </si>
  <si>
    <t>1.2.1.1.1</t>
  </si>
  <si>
    <t>1.2.1.1.2.</t>
  </si>
  <si>
    <t>1.2.1.1.3.</t>
  </si>
  <si>
    <t>1.2.1.1.4.</t>
  </si>
  <si>
    <t>1.2.1.1.5.</t>
  </si>
  <si>
    <t>1.2.1.1.6.</t>
  </si>
  <si>
    <t>1.2.1.1.7.</t>
  </si>
  <si>
    <t>1.2.1.3.2.</t>
  </si>
  <si>
    <r>
      <t>1.2.1</t>
    </r>
    <r>
      <rPr>
        <sz val="10"/>
        <rFont val="Calibri"/>
        <family val="2"/>
        <scheme val="minor"/>
      </rPr>
      <t>4</t>
    </r>
    <r>
      <rPr>
        <sz val="10"/>
        <rFont val="Calibri"/>
        <family val="2"/>
        <charset val="238"/>
        <scheme val="minor"/>
      </rPr>
      <t>.</t>
    </r>
  </si>
  <si>
    <t>1.2.17.</t>
  </si>
  <si>
    <t>1.2.18.</t>
  </si>
  <si>
    <t>1.2.19.</t>
  </si>
  <si>
    <t>1.2.20.</t>
  </si>
  <si>
    <t>1.2.21.</t>
  </si>
  <si>
    <t>1.2.22.</t>
  </si>
  <si>
    <t>1.2.25.</t>
  </si>
  <si>
    <t>1.2.26.</t>
  </si>
  <si>
    <t>1.2.27.</t>
  </si>
  <si>
    <t>1.2.28.</t>
  </si>
  <si>
    <t>DAILY REPORT ON BANK LIQUIDITY RATIO</t>
  </si>
  <si>
    <t>Schedule 15</t>
  </si>
  <si>
    <t xml:space="preserve">LIK Form </t>
  </si>
  <si>
    <t xml:space="preserve">as at___________ 20__. </t>
  </si>
  <si>
    <t>А. LIQUIDITY RATIO</t>
  </si>
  <si>
    <t>Liquidity ratio (А / B)</t>
  </si>
  <si>
    <t>¹ Items from section B. ELEMENTS FOR LIQUIDITY RATIO CALCULATION.</t>
  </si>
  <si>
    <t>B. ELEMENTS FOR LIQUIDITY RATIO CALCULATION</t>
  </si>
  <si>
    <t>(in RSD thousand)</t>
  </si>
  <si>
    <t>Position</t>
  </si>
  <si>
    <t>No</t>
  </si>
  <si>
    <t>Amount</t>
  </si>
  <si>
    <t>First-degree liquid receivables (sum of positions from 1.1. tо 1.7)</t>
  </si>
  <si>
    <t>Vault cash, gyro account balances, gold and other precious metals</t>
  </si>
  <si>
    <t>Funds in the accounts with banks with available credit rating of the chosen credit rating agency equivalent to credit quality 3 or better, determined in accordance with the decision on capital adequacy of banks (investment rank)</t>
  </si>
  <si>
    <t>Deposits with the National Bank of Serbia</t>
  </si>
  <si>
    <t>Cheques and other monetary receivables under collection</t>
  </si>
  <si>
    <t>Irrevocable credit facilities approved to the bank</t>
  </si>
  <si>
    <t>Listed shares and bonds</t>
  </si>
  <si>
    <t xml:space="preserve">90% of the value of other non-listed securities issued by the Republic of Serbia  </t>
  </si>
  <si>
    <r>
      <t>Second-degree liquid receivables:</t>
    </r>
    <r>
      <rPr>
        <sz val="8"/>
        <rFont val="Arial"/>
        <family val="2"/>
      </rPr>
      <t xml:space="preserve"> other receivables falling due within a month from the calculation of the liquidity ratio</t>
    </r>
  </si>
  <si>
    <t>TOTAL LIQUID RECEIVABLES (1 + 2)</t>
  </si>
  <si>
    <t>Liabilities payable on demand or liabilities with no agreed maturity (sum of positions from 3.1. tо 3.5)</t>
  </si>
  <si>
    <t>40% of demand deposits by banks</t>
  </si>
  <si>
    <t>20% of demand deposits by other depositors</t>
  </si>
  <si>
    <t>10%  of savings deposits</t>
  </si>
  <si>
    <t>5% of guarantees and other sureties</t>
  </si>
  <si>
    <t>20% of undisbursed irrevocable credit facilities</t>
  </si>
  <si>
    <r>
      <t>Liabilities with agreed maturity</t>
    </r>
    <r>
      <rPr>
        <sz val="8"/>
        <rFont val="Arial"/>
        <family val="2"/>
      </rPr>
      <t>: other liabilities falling due within a month after the calculation of liquidity ratio</t>
    </r>
  </si>
  <si>
    <t>TOTAL LIABILITIES (3 + 4)</t>
  </si>
  <si>
    <t>B.</t>
  </si>
  <si>
    <t xml:space="preserve">                             (Signature)</t>
  </si>
  <si>
    <t xml:space="preserve">In__________________,______20__.                                                                                                                                                                                                                    </t>
  </si>
  <si>
    <t>Contact telephone</t>
  </si>
  <si>
    <t xml:space="preserve">           E-mail address:                                                                                                                                                                                                                                                                                                                                                      </t>
  </si>
  <si>
    <t>REPORT ON LIQUID ASSETS FOR THE PURPOSE OF CALCULATING THE LIQUIDITY COVERAGE RATIO</t>
  </si>
  <si>
    <r>
      <t>(</t>
    </r>
    <r>
      <rPr>
        <i/>
        <sz val="8"/>
        <rFont val="Arial"/>
        <family val="2"/>
      </rPr>
      <t>Bu</t>
    </r>
    <r>
      <rPr>
        <i/>
        <sz val="8"/>
        <rFont val="Arial"/>
        <family val="2"/>
        <charset val="238"/>
      </rPr>
      <t>siness name and head office of the bank</t>
    </r>
    <r>
      <rPr>
        <sz val="8"/>
        <rFont val="Arial"/>
        <family val="2"/>
      </rPr>
      <t>)</t>
    </r>
  </si>
  <si>
    <r>
      <t xml:space="preserve">as at _________  </t>
    </r>
    <r>
      <rPr>
        <b/>
        <u/>
        <sz val="8"/>
        <rFont val="Arial"/>
        <family val="2"/>
        <charset val="238"/>
      </rPr>
      <t xml:space="preserve">                 </t>
    </r>
  </si>
  <si>
    <t>Currency code</t>
  </si>
  <si>
    <t>Aggregate sum of all currencies</t>
  </si>
  <si>
    <t>Amount/Market value</t>
  </si>
  <si>
    <t>Prescribed haircuts</t>
  </si>
  <si>
    <t>Applied haircuts</t>
  </si>
  <si>
    <t>Adjusted amount/ market value</t>
  </si>
  <si>
    <t xml:space="preserve">No </t>
  </si>
  <si>
    <t>Item</t>
  </si>
  <si>
    <t>TOTAL LIQUID ASSETS</t>
  </si>
  <si>
    <t>LEVEL 1 LIQUID ASSETS</t>
  </si>
  <si>
    <t>LEVEL 1 LIQUID ASSETS EXCLUDING EXTREMELY HIGH QUALITY COVERED BONDS</t>
  </si>
  <si>
    <t>Banknotes and coins</t>
  </si>
  <si>
    <t xml:space="preserve">Reserves with central banks </t>
  </si>
  <si>
    <t>of which the amount of allocated dinar required reserves above the calculated amount of the bank's dinar required reserves with the NBS</t>
  </si>
  <si>
    <t>of which the amount of allocated foreign currency required reserves above the calculated amount of the bank's foreign currency required reserves with the NBS</t>
  </si>
  <si>
    <t xml:space="preserve">Exposures to central banks </t>
  </si>
  <si>
    <t>of which guaranteed by central banks</t>
  </si>
  <si>
    <t>Exposures to the Republic of Serbia</t>
  </si>
  <si>
    <t>of which guaranteed by the Republic of Serbia</t>
  </si>
  <si>
    <t>Exposures to territorial autonomies and local government units in the Republic of Serbia</t>
  </si>
  <si>
    <t>of which guaranteed by territorial autonomies and local government units in the Republic of Serbia</t>
  </si>
  <si>
    <t>Exposures to public administrative bodies in the Republic of Serbia</t>
  </si>
  <si>
    <t>of which guaranteed by public administrative bodies in the Republic of Serbia</t>
  </si>
  <si>
    <t>Exposures to public administrative bodies in EU member states assigned at least credit quality step 1</t>
  </si>
  <si>
    <t>of which guaranteed by public administrative bodies in EU member states assigned at least credit quality step 1</t>
  </si>
  <si>
    <t>Exposures to central governments assigned at least credit quality step 1</t>
  </si>
  <si>
    <t>of which guaranteed by central governments assigned at least credit quality step 1</t>
  </si>
  <si>
    <t>Exposures to territorial autonomies and local government units of countries assigned at least credit quality step 1</t>
  </si>
  <si>
    <t>of which guaranteed by territorial autonomies and local government units of countries assigned at least credit quality step 1</t>
  </si>
  <si>
    <t>Exposures to central governments or central banks of non-EU countries which are not assigned a credit assessment corresponding to at least credit quality step 1</t>
  </si>
  <si>
    <r>
      <t xml:space="preserve">Аssets issued by banks founded by the Republic of Serbia </t>
    </r>
    <r>
      <rPr>
        <sz val="11"/>
        <rFont val="Calibri"/>
        <family val="2"/>
        <scheme val="minor"/>
      </rPr>
      <t>and/or by an EU member state or a territorial autonomy or local government unit of an EU member state that is under the legal obligation to protect the economic basis of the bank and maintain its financial viability, and by promotional lenders</t>
    </r>
  </si>
  <si>
    <t>Exposures to multilateral development banks and international organisations</t>
  </si>
  <si>
    <t xml:space="preserve">Investments in open-ended investment funds – banknotes and coins and assets representing exposures to central banks </t>
  </si>
  <si>
    <t xml:space="preserve">Investments in open-ended investment funds – other level 1 liquid assets excluding extremely high quality covered bonds </t>
  </si>
  <si>
    <t>LEVEL 1 LIQUID ASSETS IN THE FORM OF EXTREMELY HIGH QUALITY COVERED BONDS</t>
  </si>
  <si>
    <t>Exposures in the form of extremely high quality covered bonds</t>
  </si>
  <si>
    <t xml:space="preserve">Investments in open-ended investment funds – extremely high quality covered bonds </t>
  </si>
  <si>
    <t>LEVEL 2 LIQUID ASSETS</t>
  </si>
  <si>
    <t>Level 2A liquid assets</t>
  </si>
  <si>
    <t>Assets representing exposures to territorial autonomies, local government units and public administrative bodies of the Republic of Serbia that are assigned a credit risk weight of 20%</t>
  </si>
  <si>
    <t>Exposures to central governments, territorial autonomies, local government units, public administrative bodies of other countries or to central banks of non-EU countries that are assigned a credit risk weight of 20%</t>
  </si>
  <si>
    <t>Exposures in the form of high quality covered bonds issued by banks founded in the Republic of Serbia</t>
  </si>
  <si>
    <t>Exposures in the form of high quality covered bonds issued by banks founded in EU member states</t>
  </si>
  <si>
    <t xml:space="preserve">Exposures in the form of covered bonds issued by banks founded in non-EU countries </t>
  </si>
  <si>
    <t>Debt securities of companies</t>
  </si>
  <si>
    <t>Units in open-ended investment funds – level 2A liquid assets</t>
  </si>
  <si>
    <t>Level 2B liquid assets</t>
  </si>
  <si>
    <t>Exposures in the form of asset-backed securities – housing loans secured by first-rank mortgage</t>
  </si>
  <si>
    <t>Exposures in the form of asset-backed securities – auto loans and car lease agreements</t>
  </si>
  <si>
    <t>Exposures in the form of high quality covered bonds</t>
  </si>
  <si>
    <t>Exposures in the form of asset-backed securities (commercial loans, lease agreements and credit facilities extended to companies, and loans and credit facilities extended to natural persons)</t>
  </si>
  <si>
    <t>Shares</t>
  </si>
  <si>
    <t>Units in open-ended investment funds – securitisation positions backed by assets in the form of housing loans, auto loans and car lease agreements</t>
  </si>
  <si>
    <t>Units in open-ended investment funds – securitisation positions backed by assets in the form of commercial loans, lease agreements and credit facilities extended to companies, and loans and credit facilities extended to natural persons</t>
  </si>
  <si>
    <t>Adjustments made to liquid assets due to net outflows from early close-out of hedges</t>
  </si>
  <si>
    <t>Adjustments made to liquid assets due to net inflows from early close-out of hedges</t>
  </si>
  <si>
    <t>Liquid assets not eligible due to currency mismatch</t>
  </si>
  <si>
    <t>3 b)</t>
  </si>
  <si>
    <t>3 c)</t>
  </si>
  <si>
    <t>Liquid assets not eligible due to other operational requirements</t>
  </si>
  <si>
    <t>3 d)</t>
  </si>
  <si>
    <t>Assets in accounts with other banks</t>
  </si>
  <si>
    <t>3 e)</t>
  </si>
  <si>
    <t>3 f)</t>
  </si>
  <si>
    <t>of which the amount of assets in accounts with banks with investment grade credit rating</t>
  </si>
  <si>
    <t xml:space="preserve">In ____________, __.__.20__. </t>
  </si>
  <si>
    <t xml:space="preserve">Report prepared by: </t>
  </si>
  <si>
    <t>(Name and surname)</t>
  </si>
  <si>
    <t>(Email)</t>
  </si>
  <si>
    <t>REPORT ON LIQUIDITY OUTFLOWS FOR THE PURPOSE OF CALCULATING THE LIQUIDITY COVERAGE RATIO</t>
  </si>
  <si>
    <t>as at__________</t>
  </si>
  <si>
    <r>
      <t xml:space="preserve">  </t>
    </r>
    <r>
      <rPr>
        <b/>
        <sz val="8"/>
        <color indexed="8"/>
        <rFont val="Arial"/>
        <family val="2"/>
      </rPr>
      <t>Form PPLА-2</t>
    </r>
  </si>
  <si>
    <t>Outflow</t>
  </si>
  <si>
    <t>Applied outflow rates</t>
  </si>
  <si>
    <t>Prescribed outflow rates</t>
  </si>
  <si>
    <t>Market value of collateral extended multiplied by (1-haircut)</t>
  </si>
  <si>
    <t>Market value of collateral extended</t>
  </si>
  <si>
    <t>LIQUIDITY OUTFLOWS</t>
  </si>
  <si>
    <t>Retail deposits</t>
  </si>
  <si>
    <t>Cancelled deposits where the payout has been agreed within the following 30 days</t>
  </si>
  <si>
    <t>Deposits subject to higher outflows</t>
  </si>
  <si>
    <t>Category 1</t>
  </si>
  <si>
    <t>Category 2</t>
  </si>
  <si>
    <t>Stable deposits</t>
  </si>
  <si>
    <t>Other retail deposits</t>
  </si>
  <si>
    <t>Operational deposits</t>
  </si>
  <si>
    <t>Deposits maintained for clearing, custody, cash management or other comparable services</t>
  </si>
  <si>
    <t>insured by the DIA</t>
  </si>
  <si>
    <t>not insured by the DIA</t>
  </si>
  <si>
    <t>Deposits of non-financial customers held for other purposes, maintained in the context of an established operational relationship with the bank</t>
  </si>
  <si>
    <t>Deposits by financial customers</t>
  </si>
  <si>
    <t>Deposits by other customers</t>
  </si>
  <si>
    <t xml:space="preserve">Non-operational deposits </t>
  </si>
  <si>
    <t>Deposits from correspondent banking or prime brokerage services</t>
  </si>
  <si>
    <t>Additional liquidity outflows</t>
  </si>
  <si>
    <t>Collateral given under financial and credit derivative contracts, other than level 1 liquid assets</t>
  </si>
  <si>
    <t>Collateral in the form of extremely high quality covered bonds given by the bank under financial and credit derivative contracts</t>
  </si>
  <si>
    <t>Outflows due to deterioration of the bank's credit quality</t>
  </si>
  <si>
    <t>Additional outflows in stressed market conditions</t>
  </si>
  <si>
    <t>Outflows from derivatives</t>
  </si>
  <si>
    <t>Short positions</t>
  </si>
  <si>
    <t>short sale covered by an existing securities financing transaction</t>
  </si>
  <si>
    <t>other short positions</t>
  </si>
  <si>
    <t>Callable excess collateral</t>
  </si>
  <si>
    <t>Collateral due in the next 30 days</t>
  </si>
  <si>
    <t>Liquid asset collateral exchangeable for non-liquid asset collateral</t>
  </si>
  <si>
    <t>Loss from financing securitisation transactions</t>
  </si>
  <si>
    <t>Loss from financing asset-backed securities, covered bonds and other similar instruments due in the next 30 calendar days</t>
  </si>
  <si>
    <t>Internal netting of clients' positions</t>
  </si>
  <si>
    <t>Credit facilities</t>
  </si>
  <si>
    <t>Credit facilities extended to natural persons or SMEs</t>
  </si>
  <si>
    <t>Credit facilities extended to banks</t>
  </si>
  <si>
    <r>
      <t xml:space="preserve">Credit facilities extended to other financial customers </t>
    </r>
    <r>
      <rPr>
        <b/>
        <i/>
        <sz val="11"/>
        <rFont val="Calibri"/>
        <family val="2"/>
      </rPr>
      <t xml:space="preserve">regulated </t>
    </r>
    <r>
      <rPr>
        <b/>
        <i/>
        <sz val="11"/>
        <rFont val="Calibri"/>
        <family val="2"/>
        <charset val="238"/>
      </rPr>
      <t>by appropriate regulations governing their operations and supervision of those operations</t>
    </r>
  </si>
  <si>
    <t>Credit facilities subject to lower outflow rates</t>
  </si>
  <si>
    <t>Credit facilities extended to other financial customers</t>
  </si>
  <si>
    <t xml:space="preserve">Credit facilities extended for financing of promotional loans </t>
  </si>
  <si>
    <t xml:space="preserve">   Extended to natural persons or SMEs </t>
  </si>
  <si>
    <t xml:space="preserve">   Extended to non-financial customers except natural persons and SMEs </t>
  </si>
  <si>
    <t>Liquidity facilities</t>
  </si>
  <si>
    <t>Liquidity facilities extended to natural persons or SMEs</t>
  </si>
  <si>
    <t>Liquidity facilities extended to securitisation special-purpose entities</t>
  </si>
  <si>
    <t>Of which to purchase assets other than securities from non-financial customers</t>
  </si>
  <si>
    <t>Liquidity facilities extended to securitisation special-purpose entities other than those from item 1.1.6.2.3.1.</t>
  </si>
  <si>
    <t>Liquidity facilities extended to banks</t>
  </si>
  <si>
    <t>Liquidity facilities extended to other financial customers regulated by appropriate regulations governing their operations and supervision of those operations</t>
  </si>
  <si>
    <t>Liquidity facilities subject to lower outflow rates</t>
  </si>
  <si>
    <t>Liquidity facilities extended to other financial customers</t>
  </si>
  <si>
    <t xml:space="preserve">Liquidity facilities extended for financing promotional loans </t>
  </si>
  <si>
    <t xml:space="preserve">Оther products and services </t>
  </si>
  <si>
    <t xml:space="preserve">Guarantees and other commitments  </t>
  </si>
  <si>
    <t>Undrawn amount of credit lines that the bank may cancel unconditionally at any time without notice</t>
  </si>
  <si>
    <t>Credit cards</t>
  </si>
  <si>
    <t>Current account overdrafts</t>
  </si>
  <si>
    <t>Planned outflows related to new loans or renewal of existing retail and wholesale loans</t>
  </si>
  <si>
    <t>Other liabilities</t>
  </si>
  <si>
    <t>Liabilities resulting from bank operating expenses</t>
  </si>
  <si>
    <t>Liabilities in the form of debt instruments</t>
  </si>
  <si>
    <t>Assets borrowed on an unsecured basis</t>
  </si>
  <si>
    <t>Counterparty is a central bank</t>
  </si>
  <si>
    <t>Level 1 liquid assets excluding extremely high quality covered bonds collateral</t>
  </si>
  <si>
    <t>Level 1 liquid assets in the form of extremely high quality covered bonds collateral</t>
  </si>
  <si>
    <t xml:space="preserve">of that collateral meeting operational requirements for inclusion in liquid assets  </t>
  </si>
  <si>
    <t>Level 2A liquid assets collateral</t>
  </si>
  <si>
    <t>Level 2B liquid assets collateral</t>
  </si>
  <si>
    <t>Non-liquid assets collateral</t>
  </si>
  <si>
    <t>Counterparty other than a central bank</t>
  </si>
  <si>
    <t>Level 2B liquid assets (asset-backed securities - housing and auto loans) collateral</t>
  </si>
  <si>
    <t>Other level 2B liquid assets collateral</t>
  </si>
  <si>
    <t xml:space="preserve">Counterparty is a central government, international development bank, territorial autonomy, local government unit or public administrative body </t>
  </si>
  <si>
    <t>Total outflows from collateral swaps</t>
  </si>
  <si>
    <t>Retail debt securities sold exclusively to natural persons for purposes other than business or other commercial activity and kept in their accounts with a residual maturity of less than 30 calendar days</t>
  </si>
  <si>
    <t>Retail deposits that may be exempted from the calculation of liquidity outflows</t>
  </si>
  <si>
    <t>Retail deposits with respect to which assessment was not carried out or completed</t>
  </si>
  <si>
    <t>Liquidity outflows to be netted by interdependent liquidity inflows</t>
  </si>
  <si>
    <t>Operational deposits maintained for clearing, custody, cash management or other comparable services</t>
  </si>
  <si>
    <t>Operational deposits of banks</t>
  </si>
  <si>
    <t>Operational deposits of other financial customers</t>
  </si>
  <si>
    <t>Operational deposits of central banks, central governments, territorial autonomies, local government units, public administrative bodies and multilateral development banks</t>
  </si>
  <si>
    <t>Operational deposits of other customers</t>
  </si>
  <si>
    <t>Non-operational deposits of financial customers and other customers</t>
  </si>
  <si>
    <t>Non-operational deposits of banks</t>
  </si>
  <si>
    <t>Non-operational deposits of other financial customers</t>
  </si>
  <si>
    <t>Non-operational deposits of central banks, central governments, territorial autonomies, local government units, public administrative bodies and multilateral development banks</t>
  </si>
  <si>
    <t>Non-operational deposits of other customers</t>
  </si>
  <si>
    <t>Liquidity outflows in the bank's group</t>
  </si>
  <si>
    <t xml:space="preserve">  of which: under transactions with financial customers</t>
  </si>
  <si>
    <t xml:space="preserve">  of which: under transactions with non-financial customers</t>
  </si>
  <si>
    <t xml:space="preserve">  of which: credit facilities not subject to lower outflow rates</t>
  </si>
  <si>
    <t xml:space="preserve">   of which: liquidity facilities not subject to lower outflow rates</t>
  </si>
  <si>
    <t xml:space="preserve">  of which: operational deposits</t>
  </si>
  <si>
    <t xml:space="preserve">  of which: non-operational deposits</t>
  </si>
  <si>
    <t xml:space="preserve">   of which: excess operational deposits treated as non-operational deposits  </t>
  </si>
  <si>
    <t>Liquidity outflows in countries with restrictions in terms of free transfer of liquid assets or liquidity outflows in non-convertible currencies</t>
  </si>
  <si>
    <t xml:space="preserve">  Of which: Level 1 liquid assets excluding extremely high quality covered bonds collateral</t>
  </si>
  <si>
    <t xml:space="preserve">  Оf which: Level 1 liquid assets in the form of extremely high quality covered bonds collateral</t>
  </si>
  <si>
    <t xml:space="preserve">  Оf which: Level 2B liquid assets collateral </t>
  </si>
  <si>
    <t xml:space="preserve">  Оf which: Non-liquid assets collateral</t>
  </si>
  <si>
    <t xml:space="preserve">Repurchase agreements, securities or commodities lending transactions, margin lending transactions and collateral swaps exempted from the application of Section 40, paragraphs 2 and 3 of the Decision on Liquidity Risk Management by Banks </t>
  </si>
  <si>
    <t>REPORT ON LIQUIDITY INFLOWS FOR THE PURPOSE OF CALCULATING THE LIQUIDITY COVERAGE RATIO</t>
  </si>
  <si>
    <r>
      <t xml:space="preserve">  Form PPLA</t>
    </r>
    <r>
      <rPr>
        <b/>
        <sz val="8"/>
        <color indexed="8"/>
        <rFont val="Arial"/>
        <family val="2"/>
      </rPr>
      <t>-3</t>
    </r>
  </si>
  <si>
    <t>Market value of collateral received</t>
  </si>
  <si>
    <t xml:space="preserve">Prescribed inflow rates </t>
  </si>
  <si>
    <t>Applied inflow rates</t>
  </si>
  <si>
    <t>Market value of collateral received multiplied by (1-haircut)</t>
  </si>
  <si>
    <t>Inflows</t>
  </si>
  <si>
    <r>
      <t>Market value of collateral received multiplied by</t>
    </r>
    <r>
      <rPr>
        <b/>
        <sz val="11"/>
        <color indexed="10"/>
        <rFont val="Calibri"/>
        <family val="2"/>
        <charset val="238"/>
      </rPr>
      <t xml:space="preserve"> </t>
    </r>
    <r>
      <rPr>
        <b/>
        <sz val="11"/>
        <rFont val="Calibri"/>
        <family val="2"/>
        <charset val="238"/>
      </rPr>
      <t>(1-haircut)</t>
    </r>
  </si>
  <si>
    <t>Subject to the 75% cap</t>
  </si>
  <si>
    <t xml:space="preserve">Exempted from the cap </t>
  </si>
  <si>
    <t xml:space="preserve">TOTAL INFLOWS </t>
  </si>
  <si>
    <t>Receivables from non-financial customers other than central banks</t>
  </si>
  <si>
    <t>Receivables from non-financial customers corresponding to principal repayment</t>
  </si>
  <si>
    <t>Receivables from retail customers</t>
  </si>
  <si>
    <t>Receivables from non-financial corporates</t>
  </si>
  <si>
    <t>Receivables from central governments, territorial autonomies, local government units, public administrative bodies and multilateral development banks</t>
  </si>
  <si>
    <t xml:space="preserve">Receivables from other legal persons non-financial customers </t>
  </si>
  <si>
    <t xml:space="preserve">Receivables from financial customers and central banks </t>
  </si>
  <si>
    <t xml:space="preserve">Receivables from financial customers and central banks being classified as operational deposits </t>
  </si>
  <si>
    <t>Receivables from central banks</t>
  </si>
  <si>
    <t>Receivables from financial customers</t>
  </si>
  <si>
    <t>Receivables from trade financing transactions</t>
  </si>
  <si>
    <r>
      <t>Receivables</t>
    </r>
    <r>
      <rPr>
        <b/>
        <sz val="11"/>
        <color theme="1"/>
        <rFont val="Calibri"/>
        <family val="2"/>
        <scheme val="minor"/>
      </rPr>
      <t xml:space="preserve"> from securities maturing within 30 calendar days</t>
    </r>
  </si>
  <si>
    <t xml:space="preserve">Loans with  an undefined contractual end date </t>
  </si>
  <si>
    <t>Recievables from positions in major index equity instruments provided that there is no double counting with liquid inflows and liquidity buffers</t>
  </si>
  <si>
    <t>Inflows from derivatives</t>
  </si>
  <si>
    <t xml:space="preserve">Inflows corresponding to outflows in accordance with promotional loan commitments </t>
  </si>
  <si>
    <r>
      <t>O</t>
    </r>
    <r>
      <rPr>
        <b/>
        <sz val="11"/>
        <color theme="1"/>
        <rFont val="Calibri"/>
        <family val="2"/>
        <scheme val="minor"/>
      </rPr>
      <t>ther inflows</t>
    </r>
  </si>
  <si>
    <t xml:space="preserve">Counterparty is a central bank </t>
  </si>
  <si>
    <t>Level 2B liquid assets in the form of extremely high quality covered bonds collateral</t>
  </si>
  <si>
    <t>Level 2B liquid assets collateral (asset-backed securities – commercial loans, lease agreements and credit facilities extended to companies, and loans and credit facilities extended to natural persons)</t>
  </si>
  <si>
    <t xml:space="preserve">Level 2A liquid assets collateral </t>
  </si>
  <si>
    <t>Level 2B liquid assets in the form of high quality covered bonds collateral</t>
  </si>
  <si>
    <t>Level 2B liquid assets (asset-backed securities - commercial loans, lease agreements and credit facilities approved to companies, and retail loans and credit facilities) collateral</t>
  </si>
  <si>
    <t xml:space="preserve">Collateral does not meet the requirements for inclusion in liquid assets </t>
  </si>
  <si>
    <t>Collateral is used to cover a short position</t>
  </si>
  <si>
    <r>
      <t>Other l</t>
    </r>
    <r>
      <rPr>
        <b/>
        <i/>
        <sz val="11"/>
        <color theme="1"/>
        <rFont val="Calibri"/>
        <family val="2"/>
        <scheme val="minor"/>
      </rPr>
      <t>evel 2B collateral</t>
    </r>
  </si>
  <si>
    <t>Collateral is an equity instrument that does not meet the requirements for inclusion in the liquidity buffer</t>
  </si>
  <si>
    <t>Other collateral that does not meet the requirements for inclusion in the liquidity buffer</t>
  </si>
  <si>
    <t xml:space="preserve">Counterparty is not a central bank </t>
  </si>
  <si>
    <t>Collateral that meets the requirements for inclusion in the liquidity buffer</t>
  </si>
  <si>
    <t>REPORT ON THE CALCULATION OF THE LIQUIDITY COVERAGE RATIO</t>
  </si>
  <si>
    <r>
      <t xml:space="preserve">  </t>
    </r>
    <r>
      <rPr>
        <b/>
        <sz val="8"/>
        <color indexed="8"/>
        <rFont val="Arial"/>
        <family val="2"/>
      </rPr>
      <t>Form PPLA-4</t>
    </r>
  </si>
  <si>
    <r>
      <t xml:space="preserve">as at___________ </t>
    </r>
    <r>
      <rPr>
        <b/>
        <u/>
        <sz val="8"/>
        <rFont val="Arial"/>
        <family val="2"/>
        <charset val="238"/>
      </rPr>
      <t xml:space="preserve">                 </t>
    </r>
  </si>
  <si>
    <t>Value / Percentage</t>
  </si>
  <si>
    <t>Value/Percentage</t>
  </si>
  <si>
    <t>Number</t>
  </si>
  <si>
    <t>RATIO CALCULATION</t>
  </si>
  <si>
    <t>Liquidity buffer</t>
  </si>
  <si>
    <t>Net liquidity outflow</t>
  </si>
  <si>
    <t>Liquidity coverage ratio (%)</t>
  </si>
  <si>
    <t>Unadjusted level 1 liquid assets, excluding extremely high 
quality covered bonds</t>
  </si>
  <si>
    <t xml:space="preserve">Liquidity outflows within 30 calendar days in respect of collateral in the form of level 1 liquid assets excluding extremely high quality covered bonds </t>
  </si>
  <si>
    <t>Liquidity value of received level 1 liquid assets excluding extremely high quality covered bonds in collateral swaps that mature within 30 calendar days</t>
  </si>
  <si>
    <t xml:space="preserve">Liquidity inflows within 30 calendar days in respect of collateral in the form of level 1 liquid assets excluding extremely high quality covered bonds </t>
  </si>
  <si>
    <t xml:space="preserve">Liquidity value of provided level 1 liquid assets excluding extremely high quality covered bonds in collateral swaps that mature within 30 calendar days </t>
  </si>
  <si>
    <t>Cash outflows in secured transactions within 30 calendar days</t>
  </si>
  <si>
    <t xml:space="preserve">Cash inflows in secured transactions within 30 calendar days </t>
  </si>
  <si>
    <t xml:space="preserve">Adjusted amount of level 1 liquid assets, excluding extremely high quality covered bonds </t>
  </si>
  <si>
    <t>Unadjusted amount of level 1 liquid assets in the form of extremely high quality covered bonds</t>
  </si>
  <si>
    <t xml:space="preserve">Liquidity outflows within 30 calendar days in respect of collateral in the form of extremely high quality covered bonds that meet the requirements for inclusion in level 1 liquid assets </t>
  </si>
  <si>
    <t xml:space="preserve">Liquidity value of received level 1 liquid assets in the form of extremely high quality covered bonds in collateral swaps that mature within 30 calendar days </t>
  </si>
  <si>
    <t>Liquidity inflows within 30 calendar days in respect of collateral in the form of extremely high quality covered bonds that meet the requirements for inclusion in level 1 liquid assets</t>
  </si>
  <si>
    <t xml:space="preserve">Liquidity value of provided level 1 liquid assets in the form of extremely high quality covered bonds in collateral swaps that mature within 30 calendar days </t>
  </si>
  <si>
    <t xml:space="preserve">Adjusted amount of level 1 liquid assets in the form of extremely high quality covered bonds </t>
  </si>
  <si>
    <t xml:space="preserve">Unadjusted amount of level 2A liquid assets </t>
  </si>
  <si>
    <t xml:space="preserve">Liquidity outflows within 30 calendar days in respect of collateral in the form of level 2A liquid assets </t>
  </si>
  <si>
    <t xml:space="preserve">Liquidity value of provided level 2A liquid assets in collateral swaps that mature within 30 calendar days </t>
  </si>
  <si>
    <t xml:space="preserve">Liquidity inflows within 30 calendar days in respect of collateral in the form of level 2A liquid assets </t>
  </si>
  <si>
    <t xml:space="preserve">Adjusted amount of level 2A liquid assets </t>
  </si>
  <si>
    <t xml:space="preserve">Unadjusted amount of level 2B liquid assets </t>
  </si>
  <si>
    <t xml:space="preserve">Liquidity outflows within 30 calendar days in respect of collateral in the form of level 2B liquid assets </t>
  </si>
  <si>
    <t xml:space="preserve">Liquidity value of provided level 2B liquid assets in collateral swaps that mature within 30 calendar days </t>
  </si>
  <si>
    <t xml:space="preserve">Liquidity inflows within 30 calendar days in respect of collateral in the form of level 2B liquid assets </t>
  </si>
  <si>
    <t xml:space="preserve">Adjusted amount of level 2B liquid assets </t>
  </si>
  <si>
    <t xml:space="preserve">Excess liquid assets </t>
  </si>
  <si>
    <t>LIQUIDITY BUFFER</t>
  </si>
  <si>
    <t>Net liquidity outflows</t>
  </si>
  <si>
    <t>Total liquidity outflows</t>
  </si>
  <si>
    <t xml:space="preserve">Liquidity inflows exempted from the cap </t>
  </si>
  <si>
    <t>Liquidity inflows subject to a 75% cap</t>
  </si>
  <si>
    <t>Inflows exempted from the cap, included in the calculation of net liquidity outflows</t>
  </si>
  <si>
    <t>Inflows subject to a 75% cap, included in the calculation of net liquidity outflows</t>
  </si>
  <si>
    <t>NET LIQUIDITY OUTFLOWS</t>
  </si>
  <si>
    <t xml:space="preserve">Report preared by: </t>
  </si>
  <si>
    <t>(Contact telephone number)</t>
  </si>
  <si>
    <t xml:space="preserve">of which collateral that meets operational requirements for inclusion in liquid assets </t>
  </si>
  <si>
    <t xml:space="preserve">Сollateral is a capital instrument that does not meet the requirements for inclusion in liquidity buffer </t>
  </si>
  <si>
    <t xml:space="preserve">Оther collaterals that do not meet the requirements for inclusion in liquidity buffer </t>
  </si>
  <si>
    <t xml:space="preserve">Total inflows from collateral swaps </t>
  </si>
  <si>
    <t>Difference between inflows and outflows arising from transactions in countries with restrictions in terms of free transfer of liquid assets or liquidity inflows and outflows in non-convertible currencies</t>
  </si>
  <si>
    <t xml:space="preserve">Оf which: Other liquidity inflows </t>
  </si>
  <si>
    <t>(Contact telephone)</t>
  </si>
  <si>
    <t>Level 1 liquid assets subject to 0% haircut</t>
  </si>
  <si>
    <t>Level 1 liquid assets subject to 5% haircut</t>
  </si>
  <si>
    <t>Level 1 liquid assets subject to 7% haircut</t>
  </si>
  <si>
    <t>Level 1 liquid assets subject to 12% haircut</t>
  </si>
  <si>
    <t>Level 2A liquid assets subject to 15% haircut</t>
  </si>
  <si>
    <t>Level 2A liquid assets subject to 20% haircut</t>
  </si>
  <si>
    <t>Level 2B liquid assets subject to 30% haircut</t>
  </si>
  <si>
    <t>Level 2B liquid assets subject to 35% haircut</t>
  </si>
  <si>
    <t>Level 2B liquid assets subject to 40% haircut</t>
  </si>
  <si>
    <t>Level 2B liquid assets subject to 50% haircut</t>
  </si>
  <si>
    <t>Level 2B liquid assets subject to 55% haircut</t>
  </si>
  <si>
    <t xml:space="preserve">Оther interdependent assets </t>
  </si>
  <si>
    <t xml:space="preserve">Common Equity Tier 1 capital items  </t>
  </si>
  <si>
    <t xml:space="preserve">Additional Tier 1 capital items  </t>
  </si>
  <si>
    <t xml:space="preserve">Tier 2 capital items  </t>
  </si>
  <si>
    <t xml:space="preserve">Оh which: bonds and other debt securities sold to retail customers  </t>
  </si>
  <si>
    <t xml:space="preserve">Stable retail deposits </t>
  </si>
  <si>
    <t xml:space="preserve">Оther retail deposits </t>
  </si>
  <si>
    <t xml:space="preserve">Liabilities to territorial autonomies and local government units </t>
  </si>
  <si>
    <t xml:space="preserve">Liabilities to public administrative bodies </t>
  </si>
  <si>
    <t xml:space="preserve">Liabilities to international development banks and international organisations </t>
  </si>
  <si>
    <t xml:space="preserve">Liabilities to credit unions, personal investment companies and deposit brokers </t>
  </si>
  <si>
    <t xml:space="preserve">Liabilities to central governments </t>
  </si>
  <si>
    <t>Unencumbered or encumbered with residual maturities of less than six months</t>
  </si>
  <si>
    <t xml:space="preserve">Other illiquid assets arising from exposure to central banks </t>
  </si>
  <si>
    <t xml:space="preserve">Covered bonds </t>
  </si>
  <si>
    <t xml:space="preserve">Trade date receivables arising from sale of financial instruments, foreign currencies or commodities </t>
  </si>
  <si>
    <t xml:space="preserve">Non-performing assets </t>
  </si>
  <si>
    <t xml:space="preserve">Оther asets </t>
  </si>
  <si>
    <t xml:space="preserve"> Trade-finance-related off-balance sheet items </t>
  </si>
  <si>
    <t xml:space="preserve">Оther off-balance sheet items for which the NBS determined haircuts </t>
  </si>
  <si>
    <t xml:space="preserve">Report pepared by: </t>
  </si>
  <si>
    <t xml:space="preserve">Liabilities to central banks  </t>
  </si>
  <si>
    <t xml:space="preserve">Liabilities to financial customers  </t>
  </si>
  <si>
    <t xml:space="preserve">Оperational deposits </t>
  </si>
  <si>
    <t xml:space="preserve">Excess operational deposits treated as non-operational </t>
  </si>
  <si>
    <t xml:space="preserve">Оther liabilities to financial customers </t>
  </si>
  <si>
    <t xml:space="preserve">Minority interests </t>
  </si>
  <si>
    <t xml:space="preserve">Оther liabilities  </t>
  </si>
  <si>
    <t xml:space="preserve">Deferred tax liabilities </t>
  </si>
  <si>
    <t xml:space="preserve">Trade date payables arising from purchases of financial instruments, foreign currencies and commodities </t>
  </si>
  <si>
    <t xml:space="preserve">Оther interdependent liabilities </t>
  </si>
  <si>
    <t xml:space="preserve">Derivative client clearing activities </t>
  </si>
  <si>
    <t xml:space="preserve">Centralised regulated savings </t>
  </si>
  <si>
    <t xml:space="preserve">ASF from interdependent liabilities </t>
  </si>
  <si>
    <t xml:space="preserve">ASF from net derivatives liabilities  </t>
  </si>
  <si>
    <t xml:space="preserve">ASF from liabilities provided where the counterparty cannot be determined  </t>
  </si>
  <si>
    <t xml:space="preserve">Amount </t>
  </si>
  <si>
    <t>Residual maturity &lt; 6 months or without stated maturity</t>
  </si>
  <si>
    <t>Residual maturity ≥ 6 months &lt; 1 year</t>
  </si>
  <si>
    <t xml:space="preserve">Residual maturity ≥ 1 year </t>
  </si>
  <si>
    <t>Residual maturity ≥ 1 year</t>
  </si>
  <si>
    <t xml:space="preserve">Residual maturity ≥ 6 months &lt; 1 year </t>
  </si>
  <si>
    <t xml:space="preserve">Applied haircuts </t>
  </si>
  <si>
    <t xml:space="preserve">Currency code </t>
  </si>
  <si>
    <t>as at __________</t>
  </si>
  <si>
    <t xml:space="preserve">Illiquid assets </t>
  </si>
  <si>
    <t xml:space="preserve">Liquid assets </t>
  </si>
  <si>
    <t xml:space="preserve">Regulatory haircuts </t>
  </si>
  <si>
    <t xml:space="preserve">Non-exchange traded illiquid shares </t>
  </si>
  <si>
    <t xml:space="preserve">Оperational deposits placed with another bank </t>
  </si>
  <si>
    <t xml:space="preserve">Receivables based on securities or commodities transactions with financial customers </t>
  </si>
  <si>
    <t xml:space="preserve">Оther loans and receivables to financial customers </t>
  </si>
  <si>
    <r>
      <t>(</t>
    </r>
    <r>
      <rPr>
        <i/>
        <sz val="11"/>
        <rFont val="Calibri"/>
        <family val="2"/>
        <scheme val="minor"/>
      </rPr>
      <t>Business name and head office of the bank</t>
    </r>
    <r>
      <rPr>
        <sz val="11"/>
        <rFont val="Calibri"/>
        <family val="2"/>
        <scheme val="minor"/>
      </rPr>
      <t>)</t>
    </r>
  </si>
  <si>
    <t>(Business name and head office of the bank)</t>
  </si>
  <si>
    <t xml:space="preserve">Оf which: Exposures secured by mortgages on residential property </t>
  </si>
  <si>
    <t xml:space="preserve">Unencumbered or encumbered for a residual period of less than a year  </t>
  </si>
  <si>
    <t xml:space="preserve">Оther loans and other receivables to persons other than financial customers and central banks </t>
  </si>
  <si>
    <t xml:space="preserve">Gross liabilities arising from derivatives </t>
  </si>
  <si>
    <t xml:space="preserve">Initial margin posted under derivative contracts </t>
  </si>
  <si>
    <t>Commodities</t>
  </si>
  <si>
    <t xml:space="preserve">Unencumbered or encumbered for a residual period of less than one year </t>
  </si>
  <si>
    <t xml:space="preserve">Irrevocable and conditionally revocable credit and liquidity facilities </t>
  </si>
  <si>
    <t xml:space="preserve">Trade finance on-balance sheet products </t>
  </si>
  <si>
    <t xml:space="preserve">Promotional loans and credit and liquidity facilities </t>
  </si>
  <si>
    <t xml:space="preserve">Derivatives client clearing activities </t>
  </si>
  <si>
    <t xml:space="preserve">Аssets encumbered for a residual period of one year or longer in a cover pool </t>
  </si>
  <si>
    <t xml:space="preserve">With other assets serving as collateral </t>
  </si>
  <si>
    <t>As at _________</t>
  </si>
  <si>
    <t>Ratio</t>
  </si>
  <si>
    <r>
      <rPr>
        <b/>
        <sz val="11"/>
        <rFont val="Calibri"/>
        <family val="2"/>
        <scheme val="minor"/>
      </rPr>
      <t>Notes:</t>
    </r>
    <r>
      <rPr>
        <sz val="11"/>
        <rFont val="Calibri"/>
        <family val="2"/>
        <scheme val="minor"/>
      </rPr>
      <t xml:space="preserve"> Rows 4, 5 and 6 are filled in only for RSD and EUR currencies.</t>
    </r>
  </si>
  <si>
    <t xml:space="preserve">* Row 4 shows the NSFR ratio in RSD and EUR currencies before the application of Section 92, paragraph 6 of the Decision on Liquidity Risk Management by Banks and equals the amount from row 3 of this Form.
</t>
  </si>
  <si>
    <t xml:space="preserve">*** Row 6 shows NSFR ratio in RSD and EUR currencies after the application of Section 92, paragraph 6 of the Decision on Liquidity Risk Management by Banks. </t>
  </si>
  <si>
    <r>
      <t>(</t>
    </r>
    <r>
      <rPr>
        <i/>
        <sz val="8"/>
        <rFont val="Arial"/>
        <family val="2"/>
      </rPr>
      <t>Business name and head office of the bank</t>
    </r>
    <r>
      <rPr>
        <sz val="8"/>
        <rFont val="Arial"/>
        <family val="2"/>
      </rPr>
      <t>)</t>
    </r>
  </si>
  <si>
    <t xml:space="preserve">Difference between liquid receivables and liabilities (А  –  B)¹ </t>
  </si>
  <si>
    <t xml:space="preserve">                                                                                                                                                                                                                                                   </t>
  </si>
  <si>
    <t xml:space="preserve">                    Report prepared by</t>
  </si>
  <si>
    <r>
      <t>Form  PPLA</t>
    </r>
    <r>
      <rPr>
        <b/>
        <sz val="8"/>
        <color indexed="8"/>
        <rFont val="Arial"/>
        <family val="2"/>
      </rPr>
      <t xml:space="preserve">-1 </t>
    </r>
  </si>
  <si>
    <t xml:space="preserve">Item </t>
  </si>
  <si>
    <r>
      <t>(</t>
    </r>
    <r>
      <rPr>
        <i/>
        <sz val="8"/>
        <rFont val="Arial"/>
        <family val="2"/>
      </rPr>
      <t>B</t>
    </r>
    <r>
      <rPr>
        <i/>
        <sz val="8"/>
        <rFont val="Arial"/>
        <family val="2"/>
        <charset val="238"/>
      </rPr>
      <t>usiness name and head office of the bank</t>
    </r>
    <r>
      <rPr>
        <sz val="8"/>
        <rFont val="Arial"/>
        <family val="2"/>
      </rPr>
      <t>)</t>
    </r>
  </si>
  <si>
    <t xml:space="preserve">Aggregate sum of all currencies </t>
  </si>
  <si>
    <t>Irrevocable and conditionally revocable credit and liquidity facilities</t>
  </si>
  <si>
    <t>Extended to non-financial customers except natural persons and SMEs</t>
  </si>
  <si>
    <t xml:space="preserve">Extended to natural persons or SMEs </t>
  </si>
  <si>
    <t>The excess of funding to non-financial customers</t>
  </si>
  <si>
    <t>The excess of funding to retail customers</t>
  </si>
  <si>
    <t>The excess of funding to non-financial corporates</t>
  </si>
  <si>
    <t>The excess of funding to central governments, territorial autonomies, local government units, public administrative bodies and multilateral development banks</t>
  </si>
  <si>
    <t>The excess of funding to other legal entities outside the financial sector</t>
  </si>
  <si>
    <t xml:space="preserve">of which collateral meeting operational requirements for inclusion in liquid assets  </t>
  </si>
  <si>
    <r>
      <rPr>
        <b/>
        <i/>
        <sz val="11"/>
        <color theme="1"/>
        <rFont val="Calibri"/>
        <family val="2"/>
        <scheme val="minor"/>
      </rPr>
      <t>of which collateral that meets operational requirements for inclusion in liquid assets</t>
    </r>
    <r>
      <rPr>
        <b/>
        <i/>
        <sz val="11"/>
        <rFont val="Calibri"/>
        <family val="2"/>
        <scheme val="minor"/>
      </rPr>
      <t xml:space="preserve">  </t>
    </r>
  </si>
  <si>
    <t xml:space="preserve">of which collateral that meets operational requirements for inclusion in liquid assets  </t>
  </si>
  <si>
    <t>of which secured by level 2B liquid assets that meet operational requirements for inclusion in liquid assets</t>
  </si>
  <si>
    <r>
      <t xml:space="preserve"> </t>
    </r>
    <r>
      <rPr>
        <i/>
        <sz val="11"/>
        <color theme="1"/>
        <rFont val="Calibri"/>
        <family val="2"/>
        <scheme val="minor"/>
      </rPr>
      <t xml:space="preserve">of which: liabilities under debt securities, other than those which may be treated as a retail deposit </t>
    </r>
  </si>
  <si>
    <t xml:space="preserve">  of which: Level 1 liquid assets excluding extremely high quality covered bonds collateral</t>
  </si>
  <si>
    <t xml:space="preserve">  of which: Level 1 liquid assets in the form of extremely high quality covered bonds collateral</t>
  </si>
  <si>
    <t xml:space="preserve">  of which: Level 2A liquid assets collateral </t>
  </si>
  <si>
    <t xml:space="preserve">  of which: Level 2B liquid assets collateral </t>
  </si>
  <si>
    <t xml:space="preserve">  of which: Non-liquid assets collateral</t>
  </si>
  <si>
    <r>
      <t xml:space="preserve">as at________ </t>
    </r>
    <r>
      <rPr>
        <b/>
        <u/>
        <sz val="8"/>
        <rFont val="Arial"/>
        <family val="2"/>
        <charset val="238"/>
      </rPr>
      <t xml:space="preserve">                 </t>
    </r>
  </si>
  <si>
    <t>Receivables from non-financial customers other than central banks not corresponding to principal repayment</t>
  </si>
  <si>
    <t>Receivables from financial customers and central banks being classified as operational deposits where the bank is able to establish a corresponding symmetrical outflow rate</t>
  </si>
  <si>
    <t>Receivables from financial customers and central banks being classified as operational deposits where the bank is not able to establish a corresponding symmetrical outflow rate</t>
  </si>
  <si>
    <t xml:space="preserve">Receivables from financial customers and central banks not being classified as operational deposits </t>
  </si>
  <si>
    <t xml:space="preserve">of that collateral that meets operational requirements for inclusion in liquid assets  </t>
  </si>
  <si>
    <t xml:space="preserve">of which collateral that meets the operational requirements for inclusion in liquid assets </t>
  </si>
  <si>
    <t xml:space="preserve">"Мargin loans" – сollateral does not meet the requirements for inclusion in liquidity buffer </t>
  </si>
  <si>
    <t xml:space="preserve">Collateral does not meet requirements for inclusion in liquid assets </t>
  </si>
  <si>
    <t>Liquidity inflows to be netted by interdependent liquidity outflows which are not included in the calculation of liquidity inflows</t>
  </si>
  <si>
    <t xml:space="preserve">Liquidity inflows within the group to which the bank belongs, where the counterparty is its parent company or a subordinated company or a subordinated company of its parent company </t>
  </si>
  <si>
    <t xml:space="preserve">Of which: receivables from non-financial customers </t>
  </si>
  <si>
    <t xml:space="preserve">Of which: receivables from financial customers </t>
  </si>
  <si>
    <t xml:space="preserve">Оf which: Receivables under securities maturing in the next 30 calendar days </t>
  </si>
  <si>
    <t>Reverse repurchase agreements, securities or commodities borrowing transactions, margin lending transactions and collateral swaps exempted from the application of Section 40, paragraphs 2 and 3 of the Decision on Liquidity Risk Management by Banks</t>
  </si>
  <si>
    <t xml:space="preserve">  Оf which: Level 2A liquid assets collateral </t>
  </si>
  <si>
    <t xml:space="preserve">Liquidity value of received level 2A liquid assets in collateral swaps that mature within 30 calendar days </t>
  </si>
  <si>
    <t xml:space="preserve">Liquidity value of received level 2B liquid assets in collateral swaps that mature within 30 calendar days </t>
  </si>
  <si>
    <t xml:space="preserve">  EOSF Form</t>
  </si>
  <si>
    <t xml:space="preserve">Prescribed haircuts </t>
  </si>
  <si>
    <t xml:space="preserve">ASF items  </t>
  </si>
  <si>
    <t xml:space="preserve">ASF items </t>
  </si>
  <si>
    <t xml:space="preserve">Оther capital instruments </t>
  </si>
  <si>
    <t xml:space="preserve">Of which: liabilities based on securities or commodities transactions </t>
  </si>
  <si>
    <t xml:space="preserve">Of which: оperational deposits  </t>
  </si>
  <si>
    <t xml:space="preserve">ASF from other liabilities   </t>
  </si>
  <si>
    <t xml:space="preserve">ASF from liabilities to financial customers and central banks  </t>
  </si>
  <si>
    <t xml:space="preserve">ASF from liabilities and irrevocable and conditionally revocable credit and liquidity facilities within the group for which the NBS approved the application of a higher haircut </t>
  </si>
  <si>
    <t xml:space="preserve">ASF from bank's capital </t>
  </si>
  <si>
    <t>ЕZSF Form</t>
  </si>
  <si>
    <r>
      <rPr>
        <b/>
        <sz val="11"/>
        <color theme="1"/>
        <rFont val="Calibri"/>
        <family val="2"/>
        <scheme val="minor"/>
      </rPr>
      <t>Prescribed haircu</t>
    </r>
    <r>
      <rPr>
        <b/>
        <sz val="11"/>
        <rFont val="Calibri"/>
        <family val="2"/>
        <scheme val="minor"/>
      </rPr>
      <t xml:space="preserve">ts </t>
    </r>
  </si>
  <si>
    <t>RSF</t>
  </si>
  <si>
    <t xml:space="preserve">ASF </t>
  </si>
  <si>
    <t xml:space="preserve">Coins and banknotes, reserves and liquid assets based on exposure to  central banks </t>
  </si>
  <si>
    <t>Level 2B liquid assets based on securitised positions subject to 25% haircut</t>
  </si>
  <si>
    <t>Unencumbered or encumbered for a residual period of less than one year</t>
  </si>
  <si>
    <t xml:space="preserve">Unencumbered or encumbered for a residual period of less than a year </t>
  </si>
  <si>
    <t xml:space="preserve">Liquid assets encumbered for a residual period of one year or more in a cover pool </t>
  </si>
  <si>
    <t xml:space="preserve">Illiquid securities and shares listed on stock exchange </t>
  </si>
  <si>
    <t xml:space="preserve">Illiquid securities encumebered for a residual period of less than a year or more in a cover pool  </t>
  </si>
  <si>
    <t xml:space="preserve">Where collateral is level 1 liquid assets subject to  0% haircut </t>
  </si>
  <si>
    <t xml:space="preserve">RSF from assets within a group for which the NBS approved the application of a lower haircut </t>
  </si>
  <si>
    <t xml:space="preserve">RSF based on derivatives </t>
  </si>
  <si>
    <t xml:space="preserve">Irrevocable and conditionally revocable credit and liquidity facilities within a group for which the NBS approved the application of a lower haircut </t>
  </si>
  <si>
    <t xml:space="preserve">Non-performing off-balance sheet items </t>
  </si>
  <si>
    <t>ASF</t>
  </si>
  <si>
    <t>Net Stable Funding Ratio - NSFR (%)</t>
  </si>
  <si>
    <r>
      <t xml:space="preserve">  N</t>
    </r>
    <r>
      <rPr>
        <b/>
        <sz val="8"/>
        <rFont val="Calibri"/>
        <family val="2"/>
        <scheme val="minor"/>
      </rPr>
      <t xml:space="preserve">SIF Form </t>
    </r>
  </si>
  <si>
    <t xml:space="preserve">RSF from loans and other receivables </t>
  </si>
  <si>
    <t xml:space="preserve">RSF from securities that are not considered as liquid assets </t>
  </si>
  <si>
    <t xml:space="preserve">RSF from interdependent assets </t>
  </si>
  <si>
    <t xml:space="preserve">RSF from other assets </t>
  </si>
  <si>
    <r>
      <t xml:space="preserve">RSF </t>
    </r>
    <r>
      <rPr>
        <b/>
        <sz val="11"/>
        <color theme="1"/>
        <rFont val="Calibri"/>
        <family val="2"/>
        <scheme val="minor"/>
      </rPr>
      <t>from off-balance sheet items</t>
    </r>
    <r>
      <rPr>
        <b/>
        <sz val="11"/>
        <rFont val="Calibri"/>
        <family val="2"/>
        <scheme val="minor"/>
      </rPr>
      <t xml:space="preserve"> </t>
    </r>
  </si>
  <si>
    <t xml:space="preserve">RSF from liquid assets </t>
  </si>
  <si>
    <t xml:space="preserve">RSF from transactions with central banks </t>
  </si>
  <si>
    <t>RSF from contributions to CCP default fund</t>
  </si>
  <si>
    <t>REQUIRED STABLE FUNDING</t>
  </si>
  <si>
    <t>Unencumbered or encumbered for a residual maturity of less than six months</t>
  </si>
  <si>
    <t>ASF from liabilities provided where the counterparty cannot be determined</t>
  </si>
  <si>
    <t>of which with a material early withdrawable penalty</t>
  </si>
  <si>
    <t xml:space="preserve">ASF from liabilities to other non-financial customers (except central banks) </t>
  </si>
  <si>
    <t>Liabilities to non-financial corporate customers</t>
  </si>
  <si>
    <t>Loans and other receivables to non-financial customers other than central banks where those loans are assigned a risk weight of 35% or less</t>
  </si>
  <si>
    <t>Encumbered for a residual maturity of at least six months but less than one year</t>
  </si>
  <si>
    <t>Encumbered for a residual maturity of one year or more</t>
  </si>
  <si>
    <t xml:space="preserve">Net liabilities arising from derivatives </t>
  </si>
  <si>
    <t>AVAILABLE STABLE FUNDING</t>
  </si>
  <si>
    <t xml:space="preserve">ASF from retail deposits </t>
  </si>
  <si>
    <t xml:space="preserve">   ASF from liabilities to other non-financial customers (except central banks) </t>
  </si>
  <si>
    <t xml:space="preserve">ASF from operational deposits </t>
  </si>
  <si>
    <t xml:space="preserve">ASF from liabilities and irrevocable and conditionally revocable credit and liquidity facilities within a group for which the NBS approved the application of a higher haircut </t>
  </si>
  <si>
    <t>ASF from other liabilities</t>
  </si>
  <si>
    <t xml:space="preserve">REQUIRED STABLE FUNDING </t>
  </si>
  <si>
    <t xml:space="preserve">RSF from securities that are not considered liquid assets </t>
  </si>
  <si>
    <t>RSF from interdependent assets</t>
  </si>
  <si>
    <t>RSF from derivatives</t>
  </si>
  <si>
    <t xml:space="preserve">RSF from contributions to CCP default fund </t>
  </si>
  <si>
    <t xml:space="preserve">RSF from off-balance sheet items </t>
  </si>
  <si>
    <t>NSFR before the coverage by ASF in other currency (%)*</t>
  </si>
  <si>
    <t>ASF in euros which serves to cover the shortfall amount of ASF in dinars**</t>
  </si>
  <si>
    <t>NSFR after the coverage by ASF in other currency  (%)***</t>
  </si>
  <si>
    <t xml:space="preserve">** Row 5 shows the amount of ASF in euros which serves to cover the shortfall amount of ASF in dinars from Section 92, paragraph 6 of the Decision on Liquidity Risk Management by Banks, with the positive sign in the part of the report which pertains to dinar currency and the negative sign in the part of the report that pertains to euro currency.
</t>
  </si>
  <si>
    <t xml:space="preserve">REPORT ON AVAILABLE STABLE FUNDING FOR THE PURPOSE OF CALCULATING NET STABLE FUNDING RATIO (NSFR) </t>
  </si>
  <si>
    <t xml:space="preserve">REPORT ON REQUIRED STABLE FUNDING FOR THE PURPOSE OF CALCULATING NET STABLE FUNDING RATIO </t>
  </si>
  <si>
    <t>of which the excess liquid deposits with the National Bank of Serbia</t>
  </si>
  <si>
    <t>Corporate debt securities</t>
  </si>
  <si>
    <t>Units in open-ended investment funds – high quality covered bonds eligible as level 2B liquid assets</t>
  </si>
  <si>
    <t>Units in open-ended investment funds – level 2B liquid assets in the form of corporate debt securities and shares</t>
  </si>
  <si>
    <r>
      <t>Outflows from transactions/deposits other than repurchase agreements, securities or commodities lending transactions, margin lending transactions, capital market-driven transactions</t>
    </r>
    <r>
      <rPr>
        <b/>
        <sz val="11"/>
        <color rgb="FFFF0000"/>
        <rFont val="Calibri"/>
        <family val="2"/>
        <scheme val="minor"/>
      </rPr>
      <t xml:space="preserve"> </t>
    </r>
    <r>
      <rPr>
        <b/>
        <sz val="11"/>
        <rFont val="Calibri"/>
        <family val="2"/>
        <scheme val="minor"/>
      </rPr>
      <t>and collateral swaps</t>
    </r>
  </si>
  <si>
    <t xml:space="preserve">Excess operational deposits treated as non-operational deposits </t>
  </si>
  <si>
    <t>Loss from financing asset-backed commercial papers, asset-backed commercial papers programmes, securities investment vehicles and other such financing facilities</t>
  </si>
  <si>
    <t>Credit facilities extended to non-financial customers other than natural persons and SMEs</t>
  </si>
  <si>
    <t>Liquidity facilities extended to non-financial customers other than natural persons and SMEs</t>
  </si>
  <si>
    <t xml:space="preserve">Liquidity facilities extended to personal investment companies </t>
  </si>
  <si>
    <t>Mortgage loans that have been agreed but not yet drawn down</t>
  </si>
  <si>
    <t>Planned derivative payables</t>
  </si>
  <si>
    <t xml:space="preserve">Trade finance off-balance-sheet related products </t>
  </si>
  <si>
    <r>
      <t>Outflows under repurchase agreements, securities or commodities lending transac</t>
    </r>
    <r>
      <rPr>
        <b/>
        <sz val="11"/>
        <color theme="1"/>
        <rFont val="Calibri"/>
        <family val="2"/>
        <scheme val="minor"/>
      </rPr>
      <t xml:space="preserve">tions, margin lending transactions and capital market-driven transactions </t>
    </r>
  </si>
  <si>
    <r>
      <rPr>
        <b/>
        <i/>
        <sz val="11"/>
        <color theme="1"/>
        <rFont val="Calibri"/>
        <family val="2"/>
        <scheme val="minor"/>
      </rPr>
      <t>of which collateral that meets operational requirements for inclusion in  liquid assets</t>
    </r>
    <r>
      <rPr>
        <b/>
        <i/>
        <sz val="11"/>
        <color rgb="FFFF0000"/>
        <rFont val="Calibri"/>
        <family val="2"/>
        <scheme val="minor"/>
      </rPr>
      <t xml:space="preserve">  </t>
    </r>
  </si>
  <si>
    <r>
      <t xml:space="preserve">  of which: outflows under repurchase agreements, securities or commodities lending transactions, margin lending trans</t>
    </r>
    <r>
      <rPr>
        <i/>
        <sz val="11"/>
        <color theme="1"/>
        <rFont val="Calibri"/>
        <family val="2"/>
        <scheme val="minor"/>
      </rPr>
      <t xml:space="preserve">actions and capital market-driven transactions  </t>
    </r>
  </si>
  <si>
    <t>Inflows from transactions/deposits, except reverse repurchase agreements, securities or commodities borrowing transactions, margin lending transactions, capital market-driven transactions and collateral swaps</t>
  </si>
  <si>
    <r>
      <t xml:space="preserve">Receivables from reverse repurchase agreements, securities or commodities borrowing transactions, margin lending transactions </t>
    </r>
    <r>
      <rPr>
        <b/>
        <sz val="11"/>
        <rFont val="Calibri"/>
        <family val="2"/>
        <scheme val="minor"/>
      </rPr>
      <t>an</t>
    </r>
    <r>
      <rPr>
        <b/>
        <sz val="11"/>
        <color theme="1"/>
        <rFont val="Calibri"/>
        <family val="2"/>
        <scheme val="minor"/>
      </rPr>
      <t xml:space="preserve">d capital market-driven transactions </t>
    </r>
  </si>
  <si>
    <t xml:space="preserve">Collateral is eligible as liquidity buffer   </t>
  </si>
  <si>
    <t xml:space="preserve">Of which: Receivables from reverse repurchase agreements, securities or commodities borrowing transactions, margin lending transactions, and capital market-driven transactions </t>
  </si>
  <si>
    <t xml:space="preserve">ASF from net derivative liabilities   </t>
  </si>
  <si>
    <t>Schedule 32</t>
  </si>
  <si>
    <t>Schedule 31</t>
  </si>
  <si>
    <t>Schedule 30</t>
  </si>
  <si>
    <t>Schedule 15а</t>
  </si>
  <si>
    <t xml:space="preserve">ASF from retail deposits  </t>
  </si>
  <si>
    <t xml:space="preserve">of which the reserves which the subsidiary holds with the central bank </t>
  </si>
  <si>
    <r>
      <t xml:space="preserve">Оh which: Inflows from undrawn credit or liquidity facilities provided by </t>
    </r>
    <r>
      <rPr>
        <i/>
        <sz val="11"/>
        <rFont val="Calibri"/>
        <family val="2"/>
        <scheme val="minor"/>
      </rPr>
      <t xml:space="preserve">the parent undertaking, a subsidiary or another subsidiary or the banks' parent undertaking </t>
    </r>
    <r>
      <rPr>
        <i/>
        <sz val="11"/>
        <color theme="1"/>
        <rFont val="Calibri"/>
        <family val="2"/>
        <scheme val="minor"/>
      </rPr>
      <t>where the National Bank of Serbia has not granted permission to apply a higher inflow rate on those undrawn credit or liquidity facilities</t>
    </r>
  </si>
  <si>
    <t xml:space="preserve">REPORT ON THE CALCULATION OF THE NET STABLE FUNDING RATIO </t>
  </si>
  <si>
    <r>
      <t>Inflows from undrawn credit or liquidity facilities provided by t</t>
    </r>
    <r>
      <rPr>
        <b/>
        <sz val="11"/>
        <rFont val="Calibri"/>
        <family val="2"/>
        <scheme val="minor"/>
      </rPr>
      <t>he parent undertaking, a subsidiary or another subsidiary or the banks' parent undertaking,</t>
    </r>
    <r>
      <rPr>
        <b/>
        <sz val="11"/>
        <color rgb="FFFF0000"/>
        <rFont val="Calibri"/>
        <family val="2"/>
        <scheme val="minor"/>
      </rPr>
      <t xml:space="preserve"> </t>
    </r>
    <r>
      <rPr>
        <b/>
        <sz val="11"/>
        <color theme="1"/>
        <rFont val="Calibri"/>
        <family val="2"/>
        <scheme val="minor"/>
      </rPr>
      <t>provided that  the National Bank of Serbia has granted permission to apply a higher inflow rate on those undrawn credit or liquidity facilities</t>
    </r>
  </si>
  <si>
    <t xml:space="preserve">                 E-mail address:                                                                                                                                                                                                                                                                                                                                                      </t>
  </si>
  <si>
    <t xml:space="preserve">                 Contact telephone number:                                                                                                                                                       (Signature)</t>
  </si>
  <si>
    <t xml:space="preserve">    _________________________________                                                                                                        ______________________________________                            </t>
  </si>
  <si>
    <t xml:space="preserve">  In _____________________________,______20__                                                                                                                      Report compiled by                               </t>
  </si>
  <si>
    <t>3. In column ''Type of person'' enter code "1" if the bank's shareholder is a domestic legal person, code "2" if it is a foreign person, code "3" if it is a domestic natural person or code "9" if none of the above applies.</t>
  </si>
  <si>
    <t>2. In column "Designation of relation", enter designation of mutual relation between the bank's shareholders.</t>
  </si>
  <si>
    <t>1. Fifteen largest shareholders by the level of share in the bank's voting stock are to be disclosed in the report.</t>
  </si>
  <si>
    <t xml:space="preserve">Notes: </t>
  </si>
  <si>
    <t>TOTAL:</t>
  </si>
  <si>
    <t>Others (aggregate):</t>
  </si>
  <si>
    <t>15.</t>
  </si>
  <si>
    <t>14.</t>
  </si>
  <si>
    <t>13.</t>
  </si>
  <si>
    <t>12.</t>
  </si>
  <si>
    <t>11.</t>
  </si>
  <si>
    <t>8= 5 + 6 + 7</t>
  </si>
  <si>
    <t>NO</t>
  </si>
  <si>
    <t>YES</t>
  </si>
  <si>
    <t>Other preference shares</t>
  </si>
  <si>
    <t>Cumulative preference shares</t>
  </si>
  <si>
    <t>Ordinary shares</t>
  </si>
  <si>
    <t>TOTAL</t>
  </si>
  <si>
    <t>Net borrower</t>
  </si>
  <si>
    <t>Percentage share (%)</t>
  </si>
  <si>
    <t>Amount in RSD thousand</t>
  </si>
  <si>
    <t xml:space="preserve">Registration number and name of shareholder </t>
  </si>
  <si>
    <t xml:space="preserve">Type of person </t>
  </si>
  <si>
    <t>Designation of relation</t>
  </si>
  <si>
    <t>as at __________________20__</t>
  </si>
  <si>
    <t>MAJOR BANK SHAREHOLDERS</t>
  </si>
  <si>
    <t>(Business name and seat of the bank)</t>
  </si>
  <si>
    <t>AKC Form</t>
  </si>
  <si>
    <t>_____________________________</t>
  </si>
  <si>
    <t>Schedule 1</t>
  </si>
  <si>
    <t xml:space="preserve">                  E-mail address:                                                                                                                                                                                                                                                                                                                                                      </t>
  </si>
  <si>
    <t xml:space="preserve">                  Contact telephone number:                                                                                                                                                                       (Signature)                                                                                                                                                                                               </t>
  </si>
  <si>
    <t xml:space="preserve"> ______________________________________                                                                                                                                          ________________________</t>
  </si>
  <si>
    <t xml:space="preserve">In __________________, ______20__                                                                                                                                                            Report compiled by </t>
  </si>
  <si>
    <t xml:space="preserve">2. In column ''Type of person'' enter code "1" if a non-financial sector person is a domestic legal person or code "2" if it is a foreign legal person. </t>
  </si>
  <si>
    <t xml:space="preserve">1. "Total investment in fixed assets" means bank's fixed assets as disclosed in its balance sheet. </t>
  </si>
  <si>
    <t>Notes:</t>
  </si>
  <si>
    <t>Total investment in non-financial sector persons and fixed assets of the bank</t>
  </si>
  <si>
    <t>Total investment in fixed assets</t>
  </si>
  <si>
    <t>Total investment in non-financial sector persons</t>
  </si>
  <si>
    <t>...</t>
  </si>
  <si>
    <t>8 = 6 / bank capital *100</t>
  </si>
  <si>
    <t>6 = 4 - 5</t>
  </si>
  <si>
    <t>Net carrying value</t>
  </si>
  <si>
    <t>Allowances for impairment</t>
  </si>
  <si>
    <t>Gross carrying value</t>
  </si>
  <si>
    <t xml:space="preserve">% of investment in bank capital </t>
  </si>
  <si>
    <t xml:space="preserve">
% bank's participation in the legal person's capital </t>
  </si>
  <si>
    <t>Investment in RSD thousand</t>
  </si>
  <si>
    <t>Registration number and name of the person</t>
  </si>
  <si>
    <t>Type of person</t>
  </si>
  <si>
    <t>as at __________ 20__</t>
  </si>
  <si>
    <t>AND FIXED ASSETS OF THE BANK</t>
  </si>
  <si>
    <t xml:space="preserve">INVESTMENT IN NON-FINANCIAL SECTOR PERSONS </t>
  </si>
  <si>
    <t xml:space="preserve">(Business name and seat of the bank)                                                                                                                                                             </t>
  </si>
  <si>
    <t>UB Form</t>
  </si>
  <si>
    <t>Schedule 2</t>
  </si>
  <si>
    <t xml:space="preserve">                  Contact telephone number:                                                                                                                                                                                      (Signature)                                                                                                                                                                                               </t>
  </si>
  <si>
    <t xml:space="preserve"> ______________________________________                                                                                                                                               ________________________</t>
  </si>
  <si>
    <t xml:space="preserve">In __________________, ______20__                                                                                                                                                                          Report compiled by </t>
  </si>
  <si>
    <t>1. In column ''Type of person'' enter code "1" if a financial sector person is a domestic legal person or code "2" if it is a foreign legal person.</t>
  </si>
  <si>
    <t>Note:</t>
  </si>
  <si>
    <t>Total investment in financial sector persons</t>
  </si>
  <si>
    <t xml:space="preserve">INVESTMENT IN FINANCIAL SECTOR PERSONS  </t>
  </si>
  <si>
    <t>UFS Form</t>
  </si>
  <si>
    <t>Schedule 3</t>
  </si>
  <si>
    <t xml:space="preserve">                  Email:                                                                                                                                                                                                                                                                                                                                                      </t>
  </si>
  <si>
    <t xml:space="preserve"> (signature)</t>
  </si>
  <si>
    <t xml:space="preserve">                  Contact telephone number:</t>
  </si>
  <si>
    <t>_______________________</t>
  </si>
  <si>
    <t xml:space="preserve"> ________________________________</t>
  </si>
  <si>
    <t xml:space="preserve">     Report prepared by</t>
  </si>
  <si>
    <t xml:space="preserve">In __________________, 20__ </t>
  </si>
  <si>
    <t>*A bank using the IRB Approach to calculate credit risk-weighted assets that has no large exposures or has less than 20 such exposures shall enter into column 12, on a consolidated basis, the data on its 20 largest exposures (net exposure before applying credit risk mitigation techniques).</t>
  </si>
  <si>
    <t>of which: in the non-trading book</t>
  </si>
  <si>
    <t xml:space="preserve">Ознака дужника </t>
  </si>
  <si>
    <t>of which: indirect exposures</t>
  </si>
  <si>
    <t>of which: 
off-balance sheet items</t>
  </si>
  <si>
    <t>of which: financial derivatives</t>
  </si>
  <si>
    <t>of which: balance sheet items</t>
  </si>
  <si>
    <t>Share of exposure in capital – for the non-trading book (%)</t>
  </si>
  <si>
    <t>Share of exposure in capital (%)</t>
  </si>
  <si>
    <t>Exposure after deductions</t>
  </si>
  <si>
    <t>Exceptions to the exposure limit</t>
  </si>
  <si>
    <t>Net exposure after applying credit risk mitigation techniques</t>
  </si>
  <si>
    <t>Deduction on account of exposures secured by mortgages on immovable property</t>
  </si>
  <si>
    <t>Funded credit protection instruments</t>
  </si>
  <si>
    <t>Unfunded credit protection instruments</t>
  </si>
  <si>
    <r>
      <rPr>
        <sz val="8"/>
        <rFont val="Arial"/>
        <family val="2"/>
      </rPr>
      <t xml:space="preserve">Equity interest </t>
    </r>
    <r>
      <rPr>
        <sz val="8"/>
        <color indexed="8"/>
        <rFont val="Arial"/>
        <family val="2"/>
      </rPr>
      <t>before credit risk mitigation techniques – for the non-trading book (in %)</t>
    </r>
  </si>
  <si>
    <r>
      <rPr>
        <sz val="8"/>
        <rFont val="Arial"/>
        <family val="2"/>
      </rPr>
      <t xml:space="preserve">Equity interest </t>
    </r>
    <r>
      <rPr>
        <sz val="8"/>
        <color indexed="8"/>
        <rFont val="Arial"/>
        <family val="2"/>
      </rPr>
      <t>before credit risk mitigation techniques (in %)</t>
    </r>
  </si>
  <si>
    <t>Net exposure*</t>
  </si>
  <si>
    <t>Specific credit risk adjustments, additional value adjustments and required reserve for estimated losses</t>
  </si>
  <si>
    <t>Gross exposure</t>
  </si>
  <si>
    <t>Relation with the bank</t>
  </si>
  <si>
    <t>Debtor designation</t>
  </si>
  <si>
    <t>Name of debtor (registration number/ unique personal identification number)</t>
  </si>
  <si>
    <t>EXPOSURE AFTER APPLYING CREDIT RISK MITIGATION TECHNIQUES AND DEDUCTIONS</t>
  </si>
  <si>
    <t>CREDIT PROTECTION INSTRUMENTS</t>
  </si>
  <si>
    <t>EXPOSURE BEFORE APPLYING CREDIT RISK MITIGATION TECHNIQUES</t>
  </si>
  <si>
    <t>DEBTOR IDENTIFICATION</t>
  </si>
  <si>
    <r>
      <t>as at __________ 20__</t>
    </r>
    <r>
      <rPr>
        <b/>
        <sz val="8"/>
        <color indexed="9"/>
        <rFont val="Arial"/>
        <family val="2"/>
      </rPr>
      <t>.</t>
    </r>
  </si>
  <si>
    <t>REPORT ON LARGE EXPOSURES OF THE BANK</t>
  </si>
  <si>
    <r>
      <t>(</t>
    </r>
    <r>
      <rPr>
        <i/>
        <sz val="8"/>
        <rFont val="Arial"/>
        <family val="2"/>
        <charset val="238"/>
      </rPr>
      <t>business name and head office of the bank</t>
    </r>
    <r>
      <rPr>
        <sz val="8"/>
        <rFont val="Arial"/>
        <family val="2"/>
      </rPr>
      <t>)</t>
    </r>
  </si>
  <si>
    <t>Form VI-LI</t>
  </si>
  <si>
    <t>______________________________</t>
  </si>
  <si>
    <t>Annex 4</t>
  </si>
  <si>
    <t xml:space="preserve">     E-mail address:</t>
  </si>
  <si>
    <t>(Signature)</t>
  </si>
  <si>
    <t xml:space="preserve">     Contact telephone number:</t>
  </si>
  <si>
    <t>Report compiled by</t>
  </si>
  <si>
    <t xml:space="preserve">In __________________, 20__  </t>
  </si>
  <si>
    <t>Exposure after the application of credit risk mitigation techniques</t>
  </si>
  <si>
    <t xml:space="preserve">Exposure prior to application of credit risk mitigation techniques  </t>
  </si>
  <si>
    <t>Relation to the bank</t>
  </si>
  <si>
    <t>Borrower designation</t>
  </si>
  <si>
    <t>Type of a person</t>
  </si>
  <si>
    <t>Name of borrower (Registration no/Personal identification no)</t>
  </si>
  <si>
    <t>as at__________ 20__</t>
  </si>
  <si>
    <t xml:space="preserve">            LARGE EXPOSURE TO A GROUP OF RELATED PERSONS</t>
  </si>
  <si>
    <t>VI-GPL Form</t>
  </si>
  <si>
    <t>Schedule 5</t>
  </si>
  <si>
    <t xml:space="preserve"> (Signature)</t>
  </si>
  <si>
    <t xml:space="preserve">                 Contact telephone number:                                                                                                                                                                                                                              (потпис)</t>
  </si>
  <si>
    <t xml:space="preserve">     Report compiled by </t>
  </si>
  <si>
    <t xml:space="preserve">     __________________________________                     </t>
  </si>
  <si>
    <t xml:space="preserve">  In _____________________________,______20__.                                                                                                                                                         Report compiled by                                                                                                                                                                                                   </t>
  </si>
  <si>
    <t xml:space="preserve">3. Enter "YES" in columns 7 to 10 for each type of forbearance measure applied by the bank. </t>
  </si>
  <si>
    <t>2. If allowances for impairment on debtor level in column 4 exceed calculated reserve for estimated losses in column 3, enter zero in column 5.</t>
  </si>
  <si>
    <t>1. Enter into report no more than 100 borrowers under forbearance measures, by the gross amount of forborne exposure and present all other borrowers aggregately.</t>
  </si>
  <si>
    <t>Total</t>
  </si>
  <si>
    <t xml:space="preserve">No coverage </t>
  </si>
  <si>
    <t xml:space="preserve">Adequate collateral coverage
</t>
  </si>
  <si>
    <t xml:space="preserve">Prime collateral coverage
</t>
  </si>
  <si>
    <t xml:space="preserve">Total </t>
  </si>
  <si>
    <t>Adequate collateral coverage</t>
  </si>
  <si>
    <t>Оther</t>
  </si>
  <si>
    <t>Write-off of a part of forborne receivables</t>
  </si>
  <si>
    <t>Changed interest rate</t>
  </si>
  <si>
    <t xml:space="preserve">Extended period for repayment of principal and/or interest </t>
  </si>
  <si>
    <t>Share in classified balance sheet assets (%)</t>
  </si>
  <si>
    <t xml:space="preserve">Maximum number of past due days over the last 12 months </t>
  </si>
  <si>
    <t>Type of forbearance measure*</t>
  </si>
  <si>
    <t xml:space="preserve">Date of application of forbearance measure </t>
  </si>
  <si>
    <t xml:space="preserve">Required reserve for estimated losses </t>
  </si>
  <si>
    <t>Allow.for impairment</t>
  </si>
  <si>
    <t>Calculated reserve for estimated losses</t>
  </si>
  <si>
    <t>Classification category</t>
  </si>
  <si>
    <t>Gross carrying amount</t>
  </si>
  <si>
    <t xml:space="preserve">Forborne exposures </t>
  </si>
  <si>
    <t xml:space="preserve">Name of borrower (Registration no/Personal Identification No) 
</t>
  </si>
  <si>
    <r>
      <t xml:space="preserve">as at </t>
    </r>
    <r>
      <rPr>
        <u/>
        <sz val="8"/>
        <rFont val="Arial"/>
        <family val="2"/>
        <charset val="238"/>
      </rPr>
      <t xml:space="preserve">                 20_</t>
    </r>
  </si>
  <si>
    <t>REPORT ON FORBORNE EXPOSURES</t>
  </si>
  <si>
    <t xml:space="preserve">  IRP form</t>
  </si>
  <si>
    <t>Schedule 6</t>
  </si>
  <si>
    <t xml:space="preserve">             (Signature)</t>
  </si>
  <si>
    <t>_____________________</t>
  </si>
  <si>
    <t xml:space="preserve">                       Contact telephone number:                                                                                                                                                                                                     </t>
  </si>
  <si>
    <t xml:space="preserve">  Report compiled by </t>
  </si>
  <si>
    <t xml:space="preserve">__________________________________________________                                                                                                                                                                                  </t>
  </si>
  <si>
    <t>4. The value of prime collateral referred to in Note 3 is the amount of such collateral and/or if it is a debt security – market value of such collateral which does not exceed the gross carrying amount of the exposure secured by such collateral.         
The value of adequate collateral referred to in Note 3 is the market value of such collateral less the amount of exposures with higher priority in collection, which does not exceed the gross carrying amount of the exposure secured by such collateral.                    
Where several exposures (some of which are non-performing) are secured by a single collateral and have the same order of priority in collection, the value of such collateral is first distributed to non-performing exposures, proportionate to their gross value. Where one exposure is secured by several collateral instruments, the value of prime collateral is shown first, followed by adequate collateral – mortgaged property and finally adequate collateral other than mortgaged property (defined in Note 3), provided that the sum of all collateral instruments securing an exposure may not exceed the gross carrying amount of such exposure.
.</t>
  </si>
  <si>
    <t xml:space="preserve">3. Within the meaning of this form, prime collateral means collateral defined by Section 28, paragraphs 1 and 2 of the  Decision оn the Classification of Bank Balance Sheet Assets and Off-balance Sheet Items provided that it meets the requirement specified in paragraph 3, indent 1 of that Section.  Adequate mortgaged property means property that meets the requirements defined in Section 29, paragraph 1, provision 1), indents 1 to 6 and paragraph 2 of the Decision оn the Classification of Bank Balance Sheet Assets and Off-balance Sheet Items. Adequate collateral – other than mortgaged property means pledge of warehouse receipt and/or pledge of livestock provided that they meet the requirements defined in Section 29, paragraph 1, provision 2), indents 1 and 3 of the  Decision оn the Classification of Bank Balance Sheet Assets and Off-balance Sheet Items, and/or requirements specified in provision 3), indents 1, 2 and 4 of that paragraph. </t>
  </si>
  <si>
    <r>
      <t xml:space="preserve">2. Sectoral structure is shown according to the code list from Section 1, Annex 3 of the </t>
    </r>
    <r>
      <rPr>
        <sz val="8"/>
        <color indexed="8"/>
        <rFont val="Arial"/>
        <family val="2"/>
        <charset val="238"/>
      </rPr>
      <t>Decision on Collection, Processing and Submission of data on the Balance and Structure of Accounts in the Chart of Accounts (4th and 5th figure).</t>
    </r>
  </si>
  <si>
    <t>1. For all materially significant currencies, the bank fills in the report according to internal methodology, while other currencies are shown aggregately under the code Оther. Exposures in a particular currency shall include, apart from exposures in a particular currency, also exposures in dinars indexed to such currency.</t>
  </si>
  <si>
    <t xml:space="preserve">Contingent liabilities </t>
  </si>
  <si>
    <t xml:space="preserve">OFF-BALANCE SHEET EXPOSURES </t>
  </si>
  <si>
    <t>Other debt instruments recorded in the balance sheet</t>
  </si>
  <si>
    <t xml:space="preserve">Securities available for sale but not included in the trading book </t>
  </si>
  <si>
    <t xml:space="preserve">Long-term and short-term securities held to maturity </t>
  </si>
  <si>
    <t>Receivables in respect of payments under guarantees</t>
  </si>
  <si>
    <t xml:space="preserve">Fee receivables </t>
  </si>
  <si>
    <t>Interest receivables</t>
  </si>
  <si>
    <t>Receivables in respect of advance payments</t>
  </si>
  <si>
    <t xml:space="preserve">Deposits with banks  </t>
  </si>
  <si>
    <t xml:space="preserve">Due and undue long-term loans </t>
  </si>
  <si>
    <t xml:space="preserve">Due and undue short-term loans </t>
  </si>
  <si>
    <t xml:space="preserve">DEBT INSTRUMENTS IN THE BALANCE SHEET </t>
  </si>
  <si>
    <t xml:space="preserve">Sector structure </t>
  </si>
  <si>
    <t>21=22+23+24</t>
  </si>
  <si>
    <t>17=18+19+20</t>
  </si>
  <si>
    <t>14=15+16</t>
  </si>
  <si>
    <t>12=13+14</t>
  </si>
  <si>
    <t>6=7+8</t>
  </si>
  <si>
    <t>2=3+4</t>
  </si>
  <si>
    <t>1=2+6</t>
  </si>
  <si>
    <t>of which: Adequate collateral – оther than mortgaged property</t>
  </si>
  <si>
    <t>of which: Adequate collateral – mortgaged property</t>
  </si>
  <si>
    <t xml:space="preserve">of which: Prime collateral </t>
  </si>
  <si>
    <t xml:space="preserve">Collateral received on non-performing exposures with forbearance measures  </t>
  </si>
  <si>
    <t xml:space="preserve">Collateral received on performing exposures with forbearance measures  </t>
  </si>
  <si>
    <t xml:space="preserve">Refinancing </t>
  </si>
  <si>
    <t xml:space="preserve">Instruments 
with 
modifications 
in their repayment terms 
and conditions  </t>
  </si>
  <si>
    <t xml:space="preserve">Of which: Non-performing forborne  exposures  </t>
  </si>
  <si>
    <t xml:space="preserve">of which:  Exposures for which there is objective evidence of impairment on individual or collective basis </t>
  </si>
  <si>
    <t xml:space="preserve">of which: Defaulted  </t>
  </si>
  <si>
    <t xml:space="preserve">Instruments 
with 
modifications 
in their repayment terms 
and conditions </t>
  </si>
  <si>
    <t>of which: 
Performing 
forborne 
exposures 
under 
probation</t>
  </si>
  <si>
    <t xml:space="preserve">Refinancing  </t>
  </si>
  <si>
    <t xml:space="preserve">Non-performing exposures with forbearance measures  </t>
  </si>
  <si>
    <t xml:space="preserve">Performing exposures with forbearance measures </t>
  </si>
  <si>
    <t xml:space="preserve">Performing exposures with forbearance measures  </t>
  </si>
  <si>
    <t>Collateral value</t>
  </si>
  <si>
    <t>Amount of allowances for impairment of balance sheet assets and off-balance sheet loss provisions</t>
  </si>
  <si>
    <t xml:space="preserve">Gross carrying amount of exposures with forbearance measures </t>
  </si>
  <si>
    <t xml:space="preserve">Type of exposure  </t>
  </si>
  <si>
    <t>as at _________________20__</t>
  </si>
  <si>
    <t xml:space="preserve">REPORT ON THE STRUCTURE OF FORBORNE EXPOSURES </t>
  </si>
  <si>
    <t xml:space="preserve">  FBE Form</t>
  </si>
  <si>
    <r>
      <t>(</t>
    </r>
    <r>
      <rPr>
        <i/>
        <sz val="8"/>
        <rFont val="Arial"/>
        <family val="2"/>
        <charset val="238"/>
      </rPr>
      <t>Business name and seat of the bank</t>
    </r>
    <r>
      <rPr>
        <sz val="8"/>
        <rFont val="Arial"/>
        <family val="2"/>
      </rPr>
      <t>)</t>
    </r>
  </si>
  <si>
    <t>Schedule 6a</t>
  </si>
  <si>
    <t xml:space="preserve">                   E-mail address:                                                                                                                                                                                                                                                                                                                                                      </t>
  </si>
  <si>
    <t xml:space="preserve">                 Contact telephone number:                                                                                                                                                                                                (Signature)</t>
  </si>
  <si>
    <t xml:space="preserve">     __________________________________                                                                                                                                                             ________________________________</t>
  </si>
  <si>
    <t xml:space="preserve">  In _____________________________,______20__.                                                                                                                                                     Report compiled by</t>
  </si>
  <si>
    <r>
      <t>Note</t>
    </r>
    <r>
      <rPr>
        <b/>
        <sz val="8"/>
        <color indexed="8"/>
        <rFont val="Arial"/>
        <family val="2"/>
      </rPr>
      <t>:</t>
    </r>
    <r>
      <rPr>
        <sz val="8"/>
        <color indexed="8"/>
        <rFont val="Arial"/>
        <family val="2"/>
      </rPr>
      <t xml:space="preserve"> Do not fill in cells marked gray.</t>
    </r>
  </si>
  <si>
    <t>TOTAL REQUIRED RESERVE FOR ESTIMATED LOSSES</t>
  </si>
  <si>
    <t>TOTAL OFF-BALANCE SHEET ITEMS (carrying amount before reserve deduction)</t>
  </si>
  <si>
    <t>VIII.</t>
  </si>
  <si>
    <t>OFF-BALANCE SHEET ITEMS NOT SUBJECT TO CLASSIFICATION (carrying amount before reserve deduction) covered by the definition of non-performing exposures</t>
  </si>
  <si>
    <t>VII.</t>
  </si>
  <si>
    <t xml:space="preserve">OFF-BALANCE SHEET ITEMS NOT SUBJECT TO CLASSIFICATION (carrying amount before reserve deduction) not covered by the definition of non-performing exposures </t>
  </si>
  <si>
    <t>VI.</t>
  </si>
  <si>
    <t>REQUIRED RESERVE FOR ESTIMATED LOSSES</t>
  </si>
  <si>
    <t>V.</t>
  </si>
  <si>
    <t>PROVISIONS FOR LOSSES ON OFF-BALANCE SHEET ITEMS</t>
  </si>
  <si>
    <t>IV.</t>
  </si>
  <si>
    <t xml:space="preserve">CALCULATED RESERVE FOR ESTIMATED LOSSES </t>
  </si>
  <si>
    <t>III.</t>
  </si>
  <si>
    <t>Percentage applied to the base</t>
  </si>
  <si>
    <t>BASE FOR CALCULATION OF RESERVE FOR ESTIMATED LOSSES (I - I.1. - I.2. - I.3. - I.4)</t>
  </si>
  <si>
    <t>II.</t>
  </si>
  <si>
    <t>50% of the value of tender, bid, performance, customs and tax bonds</t>
  </si>
  <si>
    <t>I.4.</t>
  </si>
  <si>
    <t xml:space="preserve">50% of the amount of unfunded commitments of lines of credit and other placements with effective maturity over a year  </t>
  </si>
  <si>
    <t>I.3.</t>
  </si>
  <si>
    <t xml:space="preserve">80% of the amount of unfunded commitments of lines of credit and other placements with effective maturity of no more than one year </t>
  </si>
  <si>
    <t>I.2.</t>
  </si>
  <si>
    <t>The amount of unfunded commitments of lines of credit and other placements subject to unconditional cancellation by the bank without prior notice or that effectively provide for automatic cancellation under the terms set out in the decision on the classification of balance sheet assets and off-balance sheet items</t>
  </si>
  <si>
    <t>I.1.</t>
  </si>
  <si>
    <t>OFF-BALANCE SHEET ITEMS SUBJECT TO CLASSIFICATION (sum of positions from 1 tо 7)</t>
  </si>
  <si>
    <t>I.</t>
  </si>
  <si>
    <t>Other off-balance sheet items subject to classification</t>
  </si>
  <si>
    <t>Contingent liabilities</t>
  </si>
  <si>
    <t>Uncovered letters of credit</t>
  </si>
  <si>
    <t>Other forms of warranties</t>
  </si>
  <si>
    <t>Avals and bill acceptances</t>
  </si>
  <si>
    <t>Performance guarantees</t>
  </si>
  <si>
    <t>Payable guarantees</t>
  </si>
  <si>
    <t xml:space="preserve">of which:  Non-performing exposures with forbearance measures </t>
  </si>
  <si>
    <t>of which: Performing exposures with forbearance measures</t>
  </si>
  <si>
    <t>of which: Non-performing exposures</t>
  </si>
  <si>
    <t>of which: Performing exposures</t>
  </si>
  <si>
    <t>E</t>
  </si>
  <si>
    <t>D</t>
  </si>
  <si>
    <t>C</t>
  </si>
  <si>
    <t>B</t>
  </si>
  <si>
    <t>А</t>
  </si>
  <si>
    <t>Exposures</t>
  </si>
  <si>
    <t xml:space="preserve"> as at _________________20__</t>
  </si>
  <si>
    <t>REPORT ON THE CLASSIFICATION OF OFF-BALANCE SHEET ITEMS</t>
  </si>
  <si>
    <t>KA 2 Form</t>
  </si>
  <si>
    <t>Schedule 7</t>
  </si>
  <si>
    <t xml:space="preserve">                 Contact telephone number:                                                                                                                                                                                             (Signature)</t>
  </si>
  <si>
    <t xml:space="preserve">     __________________________________                                                                                                                                                           ________________________________</t>
  </si>
  <si>
    <t xml:space="preserve">  In_____________________________,______20__.                                                                                                                                                          Report compiled by</t>
  </si>
  <si>
    <t>** Pursuant to Section 21а, paragraphs 3, 4 and 5 of the Decision оn the Classification of Bank Balance Sheet Assets and Off-balance Sheet Items</t>
  </si>
  <si>
    <t xml:space="preserve">* Pursuant to Section 21а, paragraphs 1, 2, 4 and 5 of the Decision оn the Classification of Bank Balance Sheet Assets and Off-balance Sheet Items </t>
  </si>
  <si>
    <t>TOTAL BALANCE SHEET ASSETS (gross carrying amount)</t>
  </si>
  <si>
    <t>BALANCE SHEET ASSETS NOT SUBJECT TO CLASSIFICATION (gross carrying amount) covered by definitions of non-performing and forborne exposures</t>
  </si>
  <si>
    <t>BALANCE SHEET ASSETS NOT SUBJECT TO CLASSIFICATION (gross carrying amount) and not covered by definitions of non-performing and forborne exposures</t>
  </si>
  <si>
    <t xml:space="preserve">ALLOWANCES FOR IMPAIRMENT OF BALANCE SHEET ASSETS </t>
  </si>
  <si>
    <t>CALCULATED RESERVE FOR ESTIMATED LOSSES</t>
  </si>
  <si>
    <t>BALANCE SHEET ASSETS SUBJECT TO CLASSIFICATION: BASE FOR CALCULATION OF RESERVES FOR ESTIMATED LOSSES (sum of positions from 1 to 12)</t>
  </si>
  <si>
    <t>Other balance sheet assets subject to classification</t>
  </si>
  <si>
    <t>Balance sheet assets included in the trading book in respect of which the bank calculates no capital charges for market risks within the meaning of the decision on bank capital adequacy</t>
  </si>
  <si>
    <t>Оther assets acquired through collection of receivables **</t>
  </si>
  <si>
    <t>Property acquired through collection of receivables *</t>
  </si>
  <si>
    <t>Bank’s participation in the capital of other legal persons, except participation deductible from capital pursuant to the decision on bank capital adequacy</t>
  </si>
  <si>
    <t>Long-term securities held to maturity, and securities available for sale but not included in the trading book</t>
  </si>
  <si>
    <t>Short-term securities held to maturity, and securities available for sale but not included in the trading book</t>
  </si>
  <si>
    <t>Interest and fees</t>
  </si>
  <si>
    <t>Deposits with banks</t>
  </si>
  <si>
    <t xml:space="preserve">Receivables due </t>
  </si>
  <si>
    <t xml:space="preserve">Long-term loans </t>
  </si>
  <si>
    <t xml:space="preserve">Short-term loans </t>
  </si>
  <si>
    <t xml:space="preserve">of which: Non-performing exposures with forbearance measures </t>
  </si>
  <si>
    <t xml:space="preserve">of which: Performing exposures </t>
  </si>
  <si>
    <t>REPORT ON THE CLASSIFICATION OF BALANCE SHEET ASSETS</t>
  </si>
  <si>
    <t>KA 1 Form</t>
  </si>
  <si>
    <t xml:space="preserve">  Report compiled by</t>
  </si>
  <si>
    <t xml:space="preserve">In _____________________________,______20__.     </t>
  </si>
  <si>
    <t>2. Do not fill in cells marked gray.</t>
  </si>
  <si>
    <t>1. Columns "amount" show the value of the respective collateral.</t>
  </si>
  <si>
    <r>
      <rPr>
        <b/>
        <sz val="8"/>
        <color indexed="8"/>
        <rFont val="Arial"/>
        <family val="2"/>
      </rPr>
      <t>Notes:</t>
    </r>
    <r>
      <rPr>
        <sz val="8"/>
        <color indexed="8"/>
        <rFont val="Arial"/>
        <family val="2"/>
      </rPr>
      <t xml:space="preserve"> </t>
    </r>
  </si>
  <si>
    <t xml:space="preserve">Livestock collateral </t>
  </si>
  <si>
    <t>B04</t>
  </si>
  <si>
    <t>Pledge of warehouse receipt</t>
  </si>
  <si>
    <t>B03</t>
  </si>
  <si>
    <t>Mortgage on other property</t>
  </si>
  <si>
    <t>B02</t>
  </si>
  <si>
    <t>Mortgage on residential property</t>
  </si>
  <si>
    <t>B01</t>
  </si>
  <si>
    <t>B. ADEQUATE COLLATERAL</t>
  </si>
  <si>
    <t>Pledge on gold</t>
  </si>
  <si>
    <t>А07</t>
  </si>
  <si>
    <t>Debt securities, as well as guarantees, other type of warranties, counter-guarantees and other similar instruments of unfunded credit protection issued by banks and allocated, pursuant to the decision on bank capital adequacy, credit quality step 3 or better</t>
  </si>
  <si>
    <t>А06</t>
  </si>
  <si>
    <t>Debt securities, as well as guarantees, other type of warranties, counter-guarantees and other similar instruments of unfunded credit protection issued by international development banks or international organisations and assigned a 0% credit risk weight pursuant to the decision on bank capital adequacy</t>
  </si>
  <si>
    <t>А05</t>
  </si>
  <si>
    <t>Debt securities, as well as guarantees, other type of warranties, counter-guarantees and other similar instruments of unfunded credit protection issued by public administrative bodies and assigned a 0% credit risk weight pursuant to the decision on bank capital adequacy</t>
  </si>
  <si>
    <t>А04</t>
  </si>
  <si>
    <t>Debt securities, as well as guarantees, other type of warranties, counter-guarantees and other similar instruments of unfunded credit protection issued by autonomous territorial and local government units and assigned a 0% credit risk weight pursuant to the decision on bank capital adequacy</t>
  </si>
  <si>
    <t>А03</t>
  </si>
  <si>
    <t xml:space="preserve">Debt securities, as well as guarantees, other type of warranties, counter-guarantees and other similar instruments of unfunded credit protection issued by governments and central banks and assigned a 0% credit risk weight pursuant to the decision on bank capital adequacy </t>
  </si>
  <si>
    <t>А02</t>
  </si>
  <si>
    <t>Cash deposit with a bank – provided it was agreed that such deposit would serve as collateral for certain receivables due to the bank, as well as that its maturity matches the maturity of the corresponding receivables and that only the bank may dispose thereof</t>
  </si>
  <si>
    <t>А01</t>
  </si>
  <si>
    <t>А. PRIME COLLATERAL</t>
  </si>
  <si>
    <t xml:space="preserve">Code </t>
  </si>
  <si>
    <t>COLLATERAL CODE LIST</t>
  </si>
  <si>
    <t>** Pursuant to Section 21а, paragraphs 3, 4 and 5 of the Decision оn the Classification of Bank Balance Sheet Assets and Off-balance Sheet Items.</t>
  </si>
  <si>
    <t>* Pursuant to Section 21а, paragraphs 1, 2, 4 and 5 of the Decision оn the Classification of Bank Balance Sheet Assets and Off-balance Sheet Items.</t>
  </si>
  <si>
    <t>TOTAL COLLATERAL FOR OFF-BALANCE SHEET ITEMS:</t>
  </si>
  <si>
    <t>TOTAL COLLATERAL:</t>
  </si>
  <si>
    <t>Off-balance sheet items not subject to classification covered by definitions of non-performing and forborne exposures</t>
  </si>
  <si>
    <t>23.</t>
  </si>
  <si>
    <t>Off-balance sheet items not subject to classification and not covered by definitions of non-performing and forborne exposures</t>
  </si>
  <si>
    <t>22.</t>
  </si>
  <si>
    <t>21.</t>
  </si>
  <si>
    <t>20.</t>
  </si>
  <si>
    <t>19.</t>
  </si>
  <si>
    <t>18.</t>
  </si>
  <si>
    <t>17.</t>
  </si>
  <si>
    <t xml:space="preserve">Performance guarantees </t>
  </si>
  <si>
    <t>16.</t>
  </si>
  <si>
    <t xml:space="preserve">TOTAL COLLATERAL FOR BALANCE SHEET ASSETS: </t>
  </si>
  <si>
    <t>Balance sheet assets not subject to classification covered by definitions of non-performing and forborne exposures</t>
  </si>
  <si>
    <t xml:space="preserve">Balance sheet assets not subject to classification and not covered by  definitions of non-performing and forborne exposures </t>
  </si>
  <si>
    <t xml:space="preserve">                                      </t>
  </si>
  <si>
    <t xml:space="preserve">                                  </t>
  </si>
  <si>
    <t xml:space="preserve">                          </t>
  </si>
  <si>
    <t>Receivables due</t>
  </si>
  <si>
    <t>Long-term loans</t>
  </si>
  <si>
    <t>Short-term loans</t>
  </si>
  <si>
    <t>amount</t>
  </si>
  <si>
    <t>code</t>
  </si>
  <si>
    <t xml:space="preserve">of which: Non-performing exposures   </t>
  </si>
  <si>
    <t xml:space="preserve"> COLLATERAL FOR EXPOSURES</t>
  </si>
  <si>
    <t>CLASSIFIED
EXPOSURES/COLLATERAL</t>
  </si>
  <si>
    <t>OVERVIEW OF COLLATERAL FOR BALANCE SHEET ASSETS AND OFF-BALANCE SHEET ITEMS</t>
  </si>
  <si>
    <r>
      <t>(</t>
    </r>
    <r>
      <rPr>
        <i/>
        <sz val="8"/>
        <color indexed="8"/>
        <rFont val="Arial"/>
        <family val="2"/>
      </rPr>
      <t>Business name and seat of the bank</t>
    </r>
    <r>
      <rPr>
        <sz val="8"/>
        <color indexed="8"/>
        <rFont val="Arial"/>
        <family val="2"/>
      </rPr>
      <t>)</t>
    </r>
  </si>
  <si>
    <r>
      <t xml:space="preserve">  </t>
    </r>
    <r>
      <rPr>
        <b/>
        <sz val="8"/>
        <color indexed="8"/>
        <rFont val="Arial"/>
        <family val="2"/>
      </rPr>
      <t>KA 3 Form</t>
    </r>
  </si>
  <si>
    <t xml:space="preserve">                  E-mail adress:                                                                                                                                                                                                                                                                                                                                                      </t>
  </si>
  <si>
    <r>
      <t xml:space="preserve">Note: </t>
    </r>
    <r>
      <rPr>
        <sz val="8"/>
        <color indexed="8"/>
        <rFont val="Arial"/>
        <family val="2"/>
      </rPr>
      <t>The report discloses, individually, all bank’s borrowers which on an aggregate basis account for 90% of total balance sheet assets and off-balance sheet items of the bank subject to classification or 2,000 largest borrowers (whichever number of borrowers is smaller), while all the remaining borrowers are shown on an aggregate basis, in one row.</t>
    </r>
  </si>
  <si>
    <t>*****If at least one receivable is foreborne, select code YES.</t>
  </si>
  <si>
    <t xml:space="preserve">****In case of natural persons, if at least one receivable is non-performing, select code YES. </t>
  </si>
  <si>
    <t>B. FOREBORNE EXPOSURE*****</t>
  </si>
  <si>
    <t>А. NON-PERFORMING EXPOSURE ****</t>
  </si>
  <si>
    <t>Code</t>
  </si>
  <si>
    <t xml:space="preserve">CODE LIST OF CLASSIFICATION CATEGORIES USED FOR ADDITIONAL ASSET QUALITY MONITORING </t>
  </si>
  <si>
    <t>***Pursuant to Section 21а, paragraphs 3, 4 and 5 of the Decision оn the Classification of Bank Balance Sheet Assets and Off-balance Sheet Items.</t>
  </si>
  <si>
    <t>** Pursuant to Section 21а, paragraphs 1, 2, 4 and 5 of the Decision оn the Classification of Bank Balance Sheet Assets and Off-balance Sheet Items.</t>
  </si>
  <si>
    <t>*Financial and insurance services sector includes codes of sectoral structure 1 (except 10 and 17), 70 and 74.</t>
  </si>
  <si>
    <t xml:space="preserve">TOTAL </t>
  </si>
  <si>
    <t>Doubtful and disputable receivables</t>
  </si>
  <si>
    <t>No prime or adequate collateral coverage</t>
  </si>
  <si>
    <t>Prime collateral coverage</t>
  </si>
  <si>
    <t>Exposures with forbearance measures</t>
  </si>
  <si>
    <t xml:space="preserve">Exposures without forbearance measures  </t>
  </si>
  <si>
    <t>Total base for the calculation of reserves for estimated losses (sum of columns 14 and 24)</t>
  </si>
  <si>
    <t>Base for the calculation of reserves for estimated losses (difference between columns 22 and 23)</t>
  </si>
  <si>
    <t xml:space="preserve">Deductibles </t>
  </si>
  <si>
    <t>Off-balance sheet items subject to classification (sum of columns from 15 to 21)</t>
  </si>
  <si>
    <t>Contigent liabilities</t>
  </si>
  <si>
    <t xml:space="preserve">Payable guarantees </t>
  </si>
  <si>
    <t>Required reserve for estimated losses (positive difference between column 33 and the sum of columns 34 and 35)</t>
  </si>
  <si>
    <t>Provisions for losses on off-balance sheet items</t>
  </si>
  <si>
    <t>Allowances for impairment of balance sheet assets</t>
  </si>
  <si>
    <t xml:space="preserve">Non-performing exposures </t>
  </si>
  <si>
    <t xml:space="preserve">Performing exposures </t>
  </si>
  <si>
    <t>Foreborne exposure (code)</t>
  </si>
  <si>
    <t>Non-performing exposure (code)</t>
  </si>
  <si>
    <t xml:space="preserve">Off-balance sheet items </t>
  </si>
  <si>
    <t>Receivables</t>
  </si>
  <si>
    <t>Balance sheet assets subject to classification: Base for the calculation of reserves for estimated losses (sum of columns from 2 tо 13)</t>
  </si>
  <si>
    <t>Оther assets acquired through collection of receivables ***</t>
  </si>
  <si>
    <t>Property acquired through collection of receivables  **</t>
  </si>
  <si>
    <t>Total amount of balance sheet assets and off-balance sheet items</t>
  </si>
  <si>
    <t xml:space="preserve">Balance sheet assets </t>
  </si>
  <si>
    <t xml:space="preserve">C.  Оther receivables that are subject to classification </t>
  </si>
  <si>
    <t xml:space="preserve">Allowances for impairment of balance sheet assets </t>
  </si>
  <si>
    <t xml:space="preserve">Classification category </t>
  </si>
  <si>
    <t>Forborne exposure (code)</t>
  </si>
  <si>
    <t>Оther assets acquired through collection of receivables  **</t>
  </si>
  <si>
    <t>B.  Bank’s participation in the capital of other legal persons that are subject to classification and assets acquired through collection of receivables that are subject to classification</t>
  </si>
  <si>
    <t>Оther assets acquired through collection of receivables  ***</t>
  </si>
  <si>
    <t>Property acquired through collection of receivables **</t>
  </si>
  <si>
    <t>Balance sheet assets</t>
  </si>
  <si>
    <t>А.  Receivables assigned a 0% credit risk weight pursuant to the decision on bank capital adequacy and receivables due from persons belonging to the sector of financial and insurance services *</t>
  </si>
  <si>
    <t xml:space="preserve">REPORT ON THE CLASSIFICATION OF BALANCE SHEET ASSETS AND OFF-BALANCE SHEET ITEMS BY BORROWER </t>
  </si>
  <si>
    <t>KA 4 Form</t>
  </si>
  <si>
    <t xml:space="preserve">                Contact telephone number:                                                                                                                                                                                            (Signature)</t>
  </si>
  <si>
    <t>__________________________________________________                                                                                                                                               ______________________</t>
  </si>
  <si>
    <t>In _____________________________,______20__.                                                                                                                                                                    Report compiled by</t>
  </si>
  <si>
    <t>Other financial organisations in bankruptcy</t>
  </si>
  <si>
    <t>9.6.</t>
  </si>
  <si>
    <t>Entrepreneurs in bankruptcy</t>
  </si>
  <si>
    <t>9.5.</t>
  </si>
  <si>
    <t>Other legal entities - non-financial sector in bankruptcy</t>
  </si>
  <si>
    <t>9.4.</t>
  </si>
  <si>
    <t>Banks in bankruptcy</t>
  </si>
  <si>
    <t>9.3.</t>
  </si>
  <si>
    <t xml:space="preserve">Legal entities and entities engaged in social activities that are not budget-financed </t>
  </si>
  <si>
    <t>9.2.</t>
  </si>
  <si>
    <t>Non-profit legal entities and entities engaged in social activities that are not budget-financed</t>
  </si>
  <si>
    <t>9.1.</t>
  </si>
  <si>
    <t>OTHER CLIENTS</t>
  </si>
  <si>
    <t>Registered agricultural producers</t>
  </si>
  <si>
    <t>Private households with employed persons</t>
  </si>
  <si>
    <t xml:space="preserve">PRIVATE HOUSEHOLDS WITH EMPLOYED PERSONS AND REGISTERED AGRICULTURAL PRODUCERS </t>
  </si>
  <si>
    <t>Extraterritorial bodies and organisations</t>
  </si>
  <si>
    <t>7.5.</t>
  </si>
  <si>
    <t xml:space="preserve">Domestic natural persons – non-residents </t>
  </si>
  <si>
    <t>Foreign natural persons</t>
  </si>
  <si>
    <t>Foreign legal entities other than banks</t>
  </si>
  <si>
    <t>Foreign banks</t>
  </si>
  <si>
    <t>FOREIGN PERSONS</t>
  </si>
  <si>
    <t>Foreign natural persons – residents</t>
  </si>
  <si>
    <t>Domestic natural persons</t>
  </si>
  <si>
    <t xml:space="preserve">HOUSEHOLDS </t>
  </si>
  <si>
    <t>Legal entities engaged in social activities financed from the budget of local government units</t>
  </si>
  <si>
    <t>5.7.</t>
  </si>
  <si>
    <t>Legal entities engaged in social activities financed from the provincial budget</t>
  </si>
  <si>
    <t>5.6.</t>
  </si>
  <si>
    <t>Legal entities engaged in social services financed from the budget of the Republic of Serbia</t>
  </si>
  <si>
    <t>5.5.</t>
  </si>
  <si>
    <t>Local government units – bodies and public services</t>
  </si>
  <si>
    <t>5.4.</t>
  </si>
  <si>
    <t>Autonomous province – provincial bodies and public services</t>
  </si>
  <si>
    <t>5.3.</t>
  </si>
  <si>
    <t>Mandatory social insurance funds</t>
  </si>
  <si>
    <t>5.2.</t>
  </si>
  <si>
    <t xml:space="preserve">Republic bodies and organisations </t>
  </si>
  <si>
    <t>5.1.</t>
  </si>
  <si>
    <t xml:space="preserve">PUBLIC SECTOR </t>
  </si>
  <si>
    <t>ENTREPRENEURS</t>
  </si>
  <si>
    <t>Real estate, professional, scientific, innovation and technical activities, administrative and support service activities, arts</t>
  </si>
  <si>
    <t>3.7.</t>
  </si>
  <si>
    <t>Transport and storage, hotels and restaurants, information and communication</t>
  </si>
  <si>
    <t>3.6.</t>
  </si>
  <si>
    <t xml:space="preserve">Wholesale and retail trade, repair of motor vehicles and motorcycles  </t>
  </si>
  <si>
    <t>Construction</t>
  </si>
  <si>
    <t>Electricity, gas, steam and air conditioning supply</t>
  </si>
  <si>
    <t>Mining, manufacturing, water supply, sewerage, waste management and remediation</t>
  </si>
  <si>
    <t xml:space="preserve">Agriculture, forestry and fishing </t>
  </si>
  <si>
    <t>COMPANIES</t>
  </si>
  <si>
    <t>Real estate, professional, scientific, innovation and technical activities, administrative and support service activities, arts, entertainment and recreation, other services</t>
  </si>
  <si>
    <t>Transport and storage,  hotels and restaurants, information and communication</t>
  </si>
  <si>
    <t xml:space="preserve">PUBLIC ENTERPRISES </t>
  </si>
  <si>
    <t xml:space="preserve">Money market funds (open-end investment funds) </t>
  </si>
  <si>
    <t xml:space="preserve">Other credit granting and funding services, except insurance and pension funding </t>
  </si>
  <si>
    <t>Holding company activities</t>
  </si>
  <si>
    <t>Trusts, investment and similar funds, except money market funds</t>
  </si>
  <si>
    <t>Services auxiliary to financial services and insurance – pension fund management companies, investment fund management companies, the Belgrade Stock Exchange, Central Securities Registry, Depository and Clearing, exchange dealers, broker-dealer companies, Association of Serbian Banks, etc.</t>
  </si>
  <si>
    <t>Financial leasing</t>
  </si>
  <si>
    <t>Pension funds</t>
  </si>
  <si>
    <t>Insurance undertakings</t>
  </si>
  <si>
    <t>Domestic banks and other monetary intermediation</t>
  </si>
  <si>
    <t xml:space="preserve">Central bank </t>
  </si>
  <si>
    <t>FINANCE AND INSURANCE</t>
  </si>
  <si>
    <t>68=37+42+47+52+57+62+63</t>
  </si>
  <si>
    <t>32=1+6+11+16+21+26+27</t>
  </si>
  <si>
    <t xml:space="preserve">of which: Non-performing exposures </t>
  </si>
  <si>
    <t xml:space="preserve">Total off-balance sheet items  </t>
  </si>
  <si>
    <t xml:space="preserve">Off-balance sheet items not subject to classification covered by definitions of non-performing and forborne exposures </t>
  </si>
  <si>
    <t xml:space="preserve">Total balance sheet assets </t>
  </si>
  <si>
    <t>Balance sheet assets not  subject to classification covered by definitions of non-performing and forborne exposures</t>
  </si>
  <si>
    <t xml:space="preserve">Balance sheet assets not subject to classification and not covered by definitions of non-performing and forborne exposures </t>
  </si>
  <si>
    <t>OFF-BALANCE SHEET ITEMS 
(gross carrying amount)</t>
  </si>
  <si>
    <t>BALANCE SHEET ASSETS 
(gross carrying amount)</t>
  </si>
  <si>
    <t xml:space="preserve">SECTOR </t>
  </si>
  <si>
    <t xml:space="preserve"> (in RSD thousand)</t>
  </si>
  <si>
    <t>REPORT ON CLASSIFIED BALANCE SHEET ASSETS AND OFF-BALANCE SHEET ITEMS BY SECTOR</t>
  </si>
  <si>
    <r>
      <t xml:space="preserve">  </t>
    </r>
    <r>
      <rPr>
        <b/>
        <sz val="8"/>
        <color indexed="8"/>
        <rFont val="Arial"/>
        <family val="2"/>
      </rPr>
      <t>KA 5 Form</t>
    </r>
  </si>
  <si>
    <t xml:space="preserve">In _____________________________,______20__     </t>
  </si>
  <si>
    <r>
      <t xml:space="preserve">4. For all materially significant currencies, the bank fills in the report according to internal methodology, while other currencies are shown aggregately under the code </t>
    </r>
    <r>
      <rPr>
        <i/>
        <sz val="8"/>
        <rFont val="Arial"/>
        <family val="2"/>
      </rPr>
      <t>Оther.</t>
    </r>
    <r>
      <rPr>
        <sz val="8"/>
        <rFont val="Arial"/>
        <family val="2"/>
      </rPr>
      <t xml:space="preserve">  </t>
    </r>
    <r>
      <rPr>
        <i/>
        <sz val="8"/>
        <rFont val="Arial"/>
        <family val="2"/>
      </rPr>
      <t>Loans in a particular currency</t>
    </r>
    <r>
      <rPr>
        <sz val="8"/>
        <rFont val="Arial"/>
        <family val="2"/>
      </rPr>
      <t xml:space="preserve"> shall include, apart from loans denominated in a particular currency, also loans in dinars indexed to such currency.</t>
    </r>
  </si>
  <si>
    <r>
      <t xml:space="preserve">3. </t>
    </r>
    <r>
      <rPr>
        <i/>
        <sz val="8"/>
        <rFont val="Arial"/>
        <family val="2"/>
        <charset val="238"/>
      </rPr>
      <t xml:space="preserve">Natural persons </t>
    </r>
    <r>
      <rPr>
        <sz val="8"/>
        <rFont val="Arial"/>
        <family val="2"/>
      </rPr>
      <t>shall mean the following categories: households, entrepreneurs, private households with employed persons and registered agricultural producers (the sum of positions 1 to 9 in the part B of the form must be equal to the sum of positions 4, 6 and 8 in the part A of the form).</t>
    </r>
  </si>
  <si>
    <r>
      <t xml:space="preserve">2. </t>
    </r>
    <r>
      <rPr>
        <i/>
        <sz val="8"/>
        <rFont val="Arial"/>
        <family val="2"/>
        <charset val="238"/>
      </rPr>
      <t>Non-performing loan</t>
    </r>
    <r>
      <rPr>
        <sz val="8"/>
        <rFont val="Arial"/>
        <family val="2"/>
      </rPr>
      <t xml:space="preserve"> represents the total outstanding debt under an individual loan (including the amount of arrears):
   – where the payment of principal or interest is past due (within the meaning of the decision on classification of balance sheet assets and off-balance sheet items) over 90 days,
   – where at least 90 days of interest payments have been added to the loan balance, capitalized, refinanced or delayed by agreement, 
   – where payments are less than 90 days overdue, but the bank has assessed that the borrower's repayment ability has deteriorated and doubts that the payments will be made in full.</t>
    </r>
  </si>
  <si>
    <r>
      <t xml:space="preserve">1. </t>
    </r>
    <r>
      <rPr>
        <i/>
        <sz val="8"/>
        <rFont val="Arial"/>
        <family val="2"/>
        <charset val="238"/>
      </rPr>
      <t>Total loans</t>
    </r>
    <r>
      <rPr>
        <sz val="8"/>
        <rFont val="Arial"/>
        <family val="2"/>
      </rPr>
      <t xml:space="preserve"> means loans, receivables due in respect of loans, and loan interest and fees as disclosed in the balance sheet.</t>
    </r>
  </si>
  <si>
    <t>Other</t>
  </si>
  <si>
    <t xml:space="preserve">Car loans </t>
  </si>
  <si>
    <t>Housing construction</t>
  </si>
  <si>
    <t>Performance of other activities</t>
  </si>
  <si>
    <t>Agricultural activity</t>
  </si>
  <si>
    <t xml:space="preserve">Consumer loans </t>
  </si>
  <si>
    <t xml:space="preserve">Cash loans </t>
  </si>
  <si>
    <t xml:space="preserve">Number of clients with NPLs </t>
  </si>
  <si>
    <t xml:space="preserve">Total number of clients </t>
  </si>
  <si>
    <t xml:space="preserve">Number of NPLs </t>
  </si>
  <si>
    <t xml:space="preserve">Total number of loans </t>
  </si>
  <si>
    <t>Allowances for impairment
- NPLs</t>
  </si>
  <si>
    <t>NPLs (gross carrying amount)</t>
  </si>
  <si>
    <t>Allowances for impairment
- gross loans</t>
  </si>
  <si>
    <t>Total loans 
(gross carrying amount)</t>
  </si>
  <si>
    <t xml:space="preserve">No 
</t>
  </si>
  <si>
    <t xml:space="preserve">B.   Structure of lending to natural persons </t>
  </si>
  <si>
    <t>Other legal persons - non-financial sector in bankruptcy</t>
  </si>
  <si>
    <t>Legal persons and clients engaged in social activities that are not budget-financed</t>
  </si>
  <si>
    <t>Non-profit legal persons and clients engaged in social activities that are not budget-financed</t>
  </si>
  <si>
    <t>PRIVATE HOUSEHOLDS WITH EMPLOYED PERSONS AND REGISTERED AGRICULTURAL PRODUCERS</t>
  </si>
  <si>
    <t>Foreign legal persons (other than banks)</t>
  </si>
  <si>
    <t>HOUSEHOLDS</t>
  </si>
  <si>
    <t>Legal persons engaged in social services financed from the budget of local government units</t>
  </si>
  <si>
    <t>Legal persons engaged in social services financed from the provincial budget</t>
  </si>
  <si>
    <t>Legal persons engaged in social services financed from the budget of the Republic of Serbia</t>
  </si>
  <si>
    <t>PUBLIC SECTOR</t>
  </si>
  <si>
    <t xml:space="preserve">Real estate, professional, scientific, innovation and technical activities, administrative and support service activities, arts </t>
  </si>
  <si>
    <t xml:space="preserve">Real estate, professional, scientific, innovation and technical activities, administrative and support service activities, arts, entertainment and recreation, other services </t>
  </si>
  <si>
    <t xml:space="preserve">PUBLIC ENTERPRISES  </t>
  </si>
  <si>
    <t>Money market funds (open-end investment funds)</t>
  </si>
  <si>
    <t>Other credit granting and funding services, except insurance and pension funding</t>
  </si>
  <si>
    <t xml:space="preserve">Number of clients with NPLs  </t>
  </si>
  <si>
    <t>SECTOR</t>
  </si>
  <si>
    <t>А.  S e c t o r  b r e a k d o w n</t>
  </si>
  <si>
    <r>
      <rPr>
        <sz val="8"/>
        <rFont val="Arial"/>
        <family val="2"/>
        <charset val="238"/>
      </rPr>
      <t xml:space="preserve">as at _____________ </t>
    </r>
    <r>
      <rPr>
        <u/>
        <sz val="8"/>
        <rFont val="Arial"/>
        <family val="2"/>
        <charset val="238"/>
      </rPr>
      <t xml:space="preserve">   </t>
    </r>
    <r>
      <rPr>
        <b/>
        <u/>
        <sz val="8"/>
        <rFont val="Arial"/>
        <family val="2"/>
        <charset val="238"/>
      </rPr>
      <t xml:space="preserve">              </t>
    </r>
  </si>
  <si>
    <t xml:space="preserve">REPORT ON THE STRUCTURE OF NON-PERFORMING LOANS (NPLs) </t>
  </si>
  <si>
    <t xml:space="preserve">  NPL1 Form</t>
  </si>
  <si>
    <t>Schedule 8</t>
  </si>
  <si>
    <t xml:space="preserve">In _____________________________,______20__.                                                                                                                                                                 </t>
  </si>
  <si>
    <t>3. Natural persons shall mean the following categories: households, entrepreneurs, private households with employed persons and registered agricultural producers (the sum of positions 1 to 9 in the part B of the form must be equal to the sum of positions 4, 6 and 8 in the part A of the form).</t>
  </si>
  <si>
    <r>
      <t xml:space="preserve">1.  </t>
    </r>
    <r>
      <rPr>
        <i/>
        <sz val="8"/>
        <rFont val="Arial"/>
        <family val="2"/>
        <charset val="238"/>
      </rPr>
      <t>Total loans</t>
    </r>
    <r>
      <rPr>
        <sz val="8"/>
        <rFont val="Arial"/>
        <family val="2"/>
      </rPr>
      <t xml:space="preserve"> means loans, receivables due in respect of loans, and loan interest and fees as disclosed in the balance sheet.</t>
    </r>
  </si>
  <si>
    <t>оf which: in respect of interest receivables</t>
  </si>
  <si>
    <t xml:space="preserve">оf which: interest receivables </t>
  </si>
  <si>
    <t>Allowances for impairment of NPLs</t>
  </si>
  <si>
    <t xml:space="preserve">over 1825 days past due </t>
  </si>
  <si>
    <t>1461-1825 days past due</t>
  </si>
  <si>
    <t xml:space="preserve">1096-1460 days past due </t>
  </si>
  <si>
    <t xml:space="preserve">731-1095 days past due </t>
  </si>
  <si>
    <t>366-730 days past due</t>
  </si>
  <si>
    <t>181-365 days past due</t>
  </si>
  <si>
    <t>91-180 days past due</t>
  </si>
  <si>
    <t xml:space="preserve">Up to 90 days past due </t>
  </si>
  <si>
    <t xml:space="preserve">оf which: interest receivables  </t>
  </si>
  <si>
    <t xml:space="preserve">оf which: in respect of interest receivables </t>
  </si>
  <si>
    <t xml:space="preserve">оf which: in respect of interest receivables  </t>
  </si>
  <si>
    <t>over 1825 days past due</t>
  </si>
  <si>
    <t>1096-1460 days past due</t>
  </si>
  <si>
    <t>731-1095 days past due</t>
  </si>
  <si>
    <t>Up to 90 days past due</t>
  </si>
  <si>
    <t>as at _____________</t>
  </si>
  <si>
    <t>REPORT ON THE STRUCTURE OF NON-PERFORMING LOANS BY PAST DUE STATUS</t>
  </si>
  <si>
    <r>
      <t xml:space="preserve">  </t>
    </r>
    <r>
      <rPr>
        <b/>
        <sz val="8"/>
        <color indexed="8"/>
        <rFont val="Arial"/>
        <family val="2"/>
      </rPr>
      <t>NPL 2 Form</t>
    </r>
  </si>
  <si>
    <t xml:space="preserve">In _____________________________,______20__.                                                                                                                                                                                        </t>
  </si>
  <si>
    <r>
      <t>3. Natural persons shall mean the following categories: households, entrepreneurs, private households with employed persons and registered agricultural producers (the sum of positions 1 to 9 in part B of the form must be equal to the sum of positions 4, 6 and 8 in part A of the form)</t>
    </r>
    <r>
      <rPr>
        <sz val="8"/>
        <rFont val="Arial"/>
        <family val="2"/>
        <charset val="238"/>
      </rPr>
      <t>.</t>
    </r>
  </si>
  <si>
    <t>2. Non-performing loan represents the total outstanding debt under an individual loan (including the amount of arrears):
   – where the payment of principal or interest is past due (within the meaning of the decision on classification of balance sheet assets and off-balance sheet items) over 90 days,
   – where at least 90 days of interest payments have been added to the loan balance, capitalized, refinanced or delayed by agreement, 
   – where payments are less than 90 days overdue, but the bank has assessed that the borrower's repayment ability has deteriorated and doubts that the payments will be made in full.</t>
  </si>
  <si>
    <t>1. Total loans means loans, receivables due in respect of loans, and loan interest and fees as disclosed in the balance sheet.</t>
  </si>
  <si>
    <t>Decrease</t>
  </si>
  <si>
    <t>Increase</t>
  </si>
  <si>
    <t>Notes</t>
  </si>
  <si>
    <t>Gross carrying amount of NPLs as at the last day of the reporting month</t>
  </si>
  <si>
    <t>Change due to other changes</t>
  </si>
  <si>
    <t>Change due to a change in sector belonging</t>
  </si>
  <si>
    <t>Change based on currency differentials</t>
  </si>
  <si>
    <t xml:space="preserve">Change through takeover/purchase or ceding/sale </t>
  </si>
  <si>
    <t xml:space="preserve">Cessation of NPL status due to forbearance measures </t>
  </si>
  <si>
    <t xml:space="preserve">Decrease through forbearance measures  </t>
  </si>
  <si>
    <t>Decrease through direct write-off (derecognition)</t>
  </si>
  <si>
    <t>Decrease through collection</t>
  </si>
  <si>
    <t>Increase due to new NPLs</t>
  </si>
  <si>
    <t xml:space="preserve">Increase due to newly calculated interest on existing NPLs </t>
  </si>
  <si>
    <t>Gross carrying amount of NPLs as at the last day of the previous month</t>
  </si>
  <si>
    <t xml:space="preserve">B.   S t r u c t u r e  o f  l e n d i n g  t o  n a t u r a l  p e r s o n s  </t>
  </si>
  <si>
    <t>Domestic natural persons – non-residents</t>
  </si>
  <si>
    <t xml:space="preserve">Wholesale and retail trade, repair of motor vehicles and motorcycles </t>
  </si>
  <si>
    <t>Agriculture, forestry and fishing</t>
  </si>
  <si>
    <t>PUBLIC ENTERPRISES</t>
  </si>
  <si>
    <t xml:space="preserve">Pension funds </t>
  </si>
  <si>
    <t xml:space="preserve">Change based on currency differentials </t>
  </si>
  <si>
    <t>Change through takeover/purchase or ceding/sale</t>
  </si>
  <si>
    <t>Cessation of NPL status due to forbearance measures</t>
  </si>
  <si>
    <t xml:space="preserve">Decrease through collection </t>
  </si>
  <si>
    <t xml:space="preserve">Increase due to newly calculated interest on existing NPLs  </t>
  </si>
  <si>
    <t xml:space="preserve">REPORT ON CHANGES IN AMOUNTS OF NON-PERFORMING LOANS </t>
  </si>
  <si>
    <r>
      <t xml:space="preserve">  </t>
    </r>
    <r>
      <rPr>
        <b/>
        <sz val="8"/>
        <color indexed="8"/>
        <rFont val="Arial"/>
        <family val="2"/>
      </rPr>
      <t>NPL 3 Form</t>
    </r>
  </si>
  <si>
    <t>6. Gross LTV ratio is the ratio of the gross carrying amount of receivables in respect of a loan, appertaining interest and fees as at the reporting day and market value of mortgaged property (referred to in Note 4) less the amount of receivables with higher priority in collection. Net LTV ratio is the ratio of the net carrying amount of receivables in respect of a loan, appertaining interest and fees as at the reporting day and market value of mortgaged property (referred to in Note 4) less the amount of receivables with higher priority in collection.</t>
  </si>
  <si>
    <t>5. The value of prime collateral referred to in Note 4 is the amount of such collateral and/or if it is a debt security – market value of such collateral which does not exceed the gross carrying amount of the loan secured by such collateral.         
The value of adequate collateral referred to in Note 4 is the market value of such collateral less the amount of receivables with higher priority in collection, which does not exceed the gross carrying amount of the loan secured by such collateral.                    
Where several loans (some of which are NPLs) are secured by a single collateral and have the same order of priority in collection, the value of such collateral is first distributed to NPLs, proportionate to their gross value. Where one loan is secured by several collateral instruments, the value of prime collateral is shown first, followed by adequate collateral – mortgaged property and finally adequate collateral other than mortgaged property (defined in Note 4), provided that the sum of all collateral instruments securing an NPL may not exceed the gross carrying amount of such NPL.</t>
  </si>
  <si>
    <t xml:space="preserve">4. Within the meaning of this form, prime collateral means collateral defined by Section 28, paragraphs 1 and 2 of the  Decision оn the Classification of Bank Balance Sheet Assets and Off-balance Sheet Items (“RS Official Gazette” Nos 94/2011, 57/2012, 123/2012, 43/2013, 113/2013, 135/2014, 25/2015 and 38/2015) provided that it meets the requirement specified in paragraph 3, indent 1 of that Section.  Adequate mortgaged property means property that meets the requirements defined in Section 29, paragraph 1, provision 1), indents 1 to 6 and paragraph 2 of the Decision оn the Classification of Bank Balance Sheet Assets and Off-balance Sheet Items. Adequate collateral – other than mortgaged property means pledge of warehouse receipt and/or pledge of livestock provided that they meet the requirements defined in Section 29, paragraph 1, provision 2), indents 1 and 3 of the  Decision оn the Classification of Bank Balance Sheet Assets and Off-balance Sheet Items, and/or requirements specified in provision 3), indents 1, 2 and 4 of that paragraph. </t>
  </si>
  <si>
    <t>3. Natural persons shall mean the following categories: households, entrepreneurs, private households with employed persons and registered agricultural producers (the sum of positions 1 to 9 in part B of the form must be equal to the sum of positions 4, 6 and 8 in part A of the form).</t>
  </si>
  <si>
    <t>Over 100%</t>
  </si>
  <si>
    <t xml:space="preserve"> Over 80% - 100%</t>
  </si>
  <si>
    <t>Over 50% - 80%</t>
  </si>
  <si>
    <t>Below 50%</t>
  </si>
  <si>
    <t xml:space="preserve">Аdequate collateral – other than mortgaged  property </t>
  </si>
  <si>
    <t xml:space="preserve">Аdequate collateral – mortgaged  property </t>
  </si>
  <si>
    <t xml:space="preserve">Prime collateral </t>
  </si>
  <si>
    <t>Gross carrying amount of NPLs with a net LTV ratio</t>
  </si>
  <si>
    <t xml:space="preserve">Gross carrying amount of NPLs with a gross LTV ratio </t>
  </si>
  <si>
    <t xml:space="preserve">Over 1825 days past due </t>
  </si>
  <si>
    <t xml:space="preserve">1461-1825 days past due </t>
  </si>
  <si>
    <t xml:space="preserve">366-730 days past due </t>
  </si>
  <si>
    <t xml:space="preserve">181-365 days past due </t>
  </si>
  <si>
    <t>B.   S t r u c t u r e  o f  l e n d i n g  t o  n a t u r a l  p e r s o n s</t>
  </si>
  <si>
    <t>Prime collateral</t>
  </si>
  <si>
    <t>Аdequate collateral – other than mortgaged property</t>
  </si>
  <si>
    <t>Аdequate collateral – mortgaged property</t>
  </si>
  <si>
    <t xml:space="preserve">91-180 days past due </t>
  </si>
  <si>
    <t xml:space="preserve">REPORT ON THE VALUE OF COLLATERAL INSTRUMENTS SECURING NPLs  </t>
  </si>
  <si>
    <t>NPL 4 Form</t>
  </si>
  <si>
    <t xml:space="preserve"> E-mail adress:                                                                                                                                                                                                                                                                                                                                                     </t>
  </si>
  <si>
    <t xml:space="preserve">Contact telephone number:                                                                                                                                                                                                     </t>
  </si>
  <si>
    <t xml:space="preserve">In _____________________________,______20__.      </t>
  </si>
  <si>
    <t xml:space="preserve">5. The number of days past due is determined in accordance with the provisions of the decision governing the classification of balance sheet assets and off-balance sheet items of the bank. At the borrower level, the bank shows the average number of days past due weighted by the gross carrying amount of individual loans.  </t>
  </si>
  <si>
    <t>4. The report discloses, individually, all bank’s borrowers from non-financial and non-government sectors whose NPLs account on an aggregate basis for 90% of total bank's NPLs or 2,000 largest bank's borrowers with NPLs (whichever number of borrowers is smaller), while all the remaining borrowers with NPLs are shown on an aggregate basis, in one row.</t>
  </si>
  <si>
    <t>3. Non-financial and non-government sectors mean sectors designated by the following sector codes specified  in Schedule of the  Decision on Collection, Processing and Submission of Data on the Balance and Structure of Accounts in the Chart of Accounts: 17, 20, 21, 22, 23, 24, 25, 27, 30, 31, 32, 33, 34, 35, 37, 40, 60, 61, 71, 72, 73, 80, 81, 90, 91, 92, 93, 94, 95 and 96.</t>
  </si>
  <si>
    <t>Оther borrowers (aggregately)</t>
  </si>
  <si>
    <t>…</t>
  </si>
  <si>
    <t>Number of days past due of non-performing loans</t>
  </si>
  <si>
    <t xml:space="preserve">Allowances for impairment of performing loans </t>
  </si>
  <si>
    <t xml:space="preserve">Gross carrying amount of performing loans </t>
  </si>
  <si>
    <t xml:space="preserve">Gross carrying amount of NPLs </t>
  </si>
  <si>
    <t xml:space="preserve">Sector code </t>
  </si>
  <si>
    <t>Registration number / Personal Identification Number/ Code</t>
  </si>
  <si>
    <t>as at___________</t>
  </si>
  <si>
    <t>REPORT ON THE STRUCTURE OF NON-PERFORMING LOANS BY BORROWERS FROM NON-FINANCIAL AND NON-GOVERNMENT SECTORS</t>
  </si>
  <si>
    <r>
      <t>(</t>
    </r>
    <r>
      <rPr>
        <i/>
        <sz val="8"/>
        <color indexed="8"/>
        <rFont val="Arial"/>
        <family val="2"/>
        <charset val="238"/>
      </rPr>
      <t>Business name and seat of the bank</t>
    </r>
    <r>
      <rPr>
        <sz val="8"/>
        <color indexed="8"/>
        <rFont val="Arial"/>
        <family val="2"/>
      </rPr>
      <t>)</t>
    </r>
  </si>
  <si>
    <t>NPL 5 Form</t>
  </si>
  <si>
    <t xml:space="preserve">                          E-mail address:                                                                                                                                                                                                                                                                                                                                                      </t>
  </si>
  <si>
    <t>4. The value of prime collateral referred to in Note 3 is the amount of such collateral and/or if it is a debt security – market value of such collateral which does not exceed the gross carrying amount of the exposure secured by such collateral.       
The value of adequate collateral referred to in Note 3 is the market value of such collateral less the amount of exposures with higher priority in collection, which does not exceed the gross carrying amount of the exposure secured by such collateral.                    
Where several exposures (some of which are non-performing) are secured by a single collateral and have the same order of priority in collection, the value of such collateral is first distributed to non-performing exposures, proportionate to their gross value. Where one exposure is secured by several collateral instruments, the value of prime collateral is shown first, followed by adequate collateral – mortgaged property and finally adequate collateral other than mortgaged property (defined in Note 3), provided that the sum of all collateral instruments securing an exposure may not exceed the gross carrying amount of such exposure.</t>
  </si>
  <si>
    <t>2. Sectoral structure is shown according to the code list from Section 1, Annex 3 of the Decision on Collection, Processing and Submission of data on the Balance and Structure of Accounts in the Chart of Accounts (4th and 5th figure).</t>
  </si>
  <si>
    <t>Other off-balance sheet items in respect of which the bank may have to make payments</t>
  </si>
  <si>
    <t xml:space="preserve">Payable and performance guarantees </t>
  </si>
  <si>
    <t>1.11.</t>
  </si>
  <si>
    <t>Securities available for sale but not included in the trading book</t>
  </si>
  <si>
    <t xml:space="preserve">Long- and short-term securities held to maturity </t>
  </si>
  <si>
    <t>Funds in accounts with the National Bank of Serbia</t>
  </si>
  <si>
    <t xml:space="preserve">Deposits with banks </t>
  </si>
  <si>
    <t>39=40+41+42</t>
  </si>
  <si>
    <t>35=36+37+38</t>
  </si>
  <si>
    <t>24=25+…32</t>
  </si>
  <si>
    <t>19=20+…+23</t>
  </si>
  <si>
    <t>18=19+24</t>
  </si>
  <si>
    <t>7=8+…+15</t>
  </si>
  <si>
    <t>2=3+4+5+6</t>
  </si>
  <si>
    <t>1=2+7</t>
  </si>
  <si>
    <t xml:space="preserve">of which: Exposures for which there is objective evidence of impairment  on individual or collective basis </t>
  </si>
  <si>
    <t xml:space="preserve">of which: Deafulted </t>
  </si>
  <si>
    <t>Over 1825 days past due</t>
  </si>
  <si>
    <t>1461 tо 1825 days past due</t>
  </si>
  <si>
    <t>1096 tо1460 days past due</t>
  </si>
  <si>
    <t>731 tо 1095 days past due</t>
  </si>
  <si>
    <t>366 to 730 days past due</t>
  </si>
  <si>
    <t>181 tо 365 days past due</t>
  </si>
  <si>
    <t xml:space="preserve">91 to 180 days past due </t>
  </si>
  <si>
    <t xml:space="preserve">Not past due and up to 90 days past due </t>
  </si>
  <si>
    <t xml:space="preserve">61 to 90 days past due </t>
  </si>
  <si>
    <t xml:space="preserve">31 to 60 days past due </t>
  </si>
  <si>
    <t xml:space="preserve">Up to 30 days past due </t>
  </si>
  <si>
    <t xml:space="preserve">Not past due </t>
  </si>
  <si>
    <t xml:space="preserve">Collateral received on non-performing exposures </t>
  </si>
  <si>
    <t xml:space="preserve">Collateral received on performing exposures </t>
  </si>
  <si>
    <t>Non-performing exposures</t>
  </si>
  <si>
    <t>Performing exposures</t>
  </si>
  <si>
    <t xml:space="preserve">Collateral value </t>
  </si>
  <si>
    <t xml:space="preserve">Gross carrying amount </t>
  </si>
  <si>
    <t xml:space="preserve">Type of exposure </t>
  </si>
  <si>
    <t xml:space="preserve">REPORT ON NON-PERFORMING EXPOSURES  </t>
  </si>
  <si>
    <t xml:space="preserve">  NPE Form</t>
  </si>
  <si>
    <r>
      <t xml:space="preserve">Schedule </t>
    </r>
    <r>
      <rPr>
        <b/>
        <sz val="12"/>
        <color indexed="8"/>
        <rFont val="Arial"/>
        <family val="2"/>
        <charset val="238"/>
      </rPr>
      <t>8</t>
    </r>
    <r>
      <rPr>
        <b/>
        <sz val="12"/>
        <color indexed="8"/>
        <rFont val="Arial"/>
        <family val="2"/>
      </rPr>
      <t>a</t>
    </r>
  </si>
  <si>
    <t xml:space="preserve">           Contact telephone number:                                                                       (Signature)</t>
  </si>
  <si>
    <t xml:space="preserve">    _________________________                                                             _________________________</t>
  </si>
  <si>
    <t>In __________________, ______20__.                                                        Report compiled by</t>
  </si>
  <si>
    <t>CASH AND CASH EQUIVALENTS AT END-PERIOD  (F. - G. + H. + I. - J.)</t>
  </si>
  <si>
    <t>K.</t>
  </si>
  <si>
    <t>EXCHANGE RATE LOSSES</t>
  </si>
  <si>
    <t>J.</t>
  </si>
  <si>
    <t>EXCHANGE RATE GAINS</t>
  </si>
  <si>
    <t xml:space="preserve">CASH AND CASH EQUIVALENTS AT THE BEGINNING OF THE YEAR  </t>
  </si>
  <si>
    <t>H.</t>
  </si>
  <si>
    <t xml:space="preserve">NET DECREASE IN CASH (E. - D.) </t>
  </si>
  <si>
    <t>G.</t>
  </si>
  <si>
    <t>NET INCREASE IN CASH  (D. - E.)</t>
  </si>
  <si>
    <t>F.</t>
  </si>
  <si>
    <t>TOTAL CASH OUTFLOW (A.II. + A.VI. + A.22. + A.23. + B.II. + C.II.)</t>
  </si>
  <si>
    <t>E.</t>
  </si>
  <si>
    <t>TOTAL CASH INFLOW (A.I. + A.V. + B.I. + C.I.)</t>
  </si>
  <si>
    <t>D.</t>
  </si>
  <si>
    <t>Net cash outflow for financing activities (II - I)</t>
  </si>
  <si>
    <t>Net cash inflow from financing activities (I - II)</t>
  </si>
  <si>
    <t xml:space="preserve">Оther outflow for financing activities  </t>
  </si>
  <si>
    <t>Issuance of own securities</t>
  </si>
  <si>
    <t xml:space="preserve">Loans taken </t>
  </si>
  <si>
    <t xml:space="preserve">Subordinated liabilities </t>
  </si>
  <si>
    <t xml:space="preserve">Purchase of own shares </t>
  </si>
  <si>
    <t>Оutflow for financing activities (from 7 tо 11)</t>
  </si>
  <si>
    <t xml:space="preserve">Оther inflow from financing activities </t>
  </si>
  <si>
    <t xml:space="preserve">Sale of own shares  </t>
  </si>
  <si>
    <t xml:space="preserve">Issuance of own securities  </t>
  </si>
  <si>
    <t xml:space="preserve">Capital increase </t>
  </si>
  <si>
    <t>Cash inflow from financing activities  (from 1 to 6)</t>
  </si>
  <si>
    <t xml:space="preserve">CASH FLOW FROM FINANCING ACTIVITIES </t>
  </si>
  <si>
    <t>C.</t>
  </si>
  <si>
    <t>Net cash outflow for investing activities (II - I)</t>
  </si>
  <si>
    <t>Net cash inflow from investing activities (I - II)</t>
  </si>
  <si>
    <t>Оther outflow for investment activities</t>
  </si>
  <si>
    <t xml:space="preserve">Purchase of investment property  </t>
  </si>
  <si>
    <t xml:space="preserve">Purchase of intangible investments, property, plants and equipment </t>
  </si>
  <si>
    <t>Purchase of investments into subsidiaries and associated companies and joint ventures</t>
  </si>
  <si>
    <t>Investment into investment securities</t>
  </si>
  <si>
    <t>Cash outflow for investing activities (from 6 tо 10)</t>
  </si>
  <si>
    <t xml:space="preserve">Оther inflow from investment </t>
  </si>
  <si>
    <t xml:space="preserve">Sale of investment property  </t>
  </si>
  <si>
    <t xml:space="preserve">Sale of intangible investments, property, plants and equipment </t>
  </si>
  <si>
    <t>Sale of investments into subsidiaries and associated companies and joint ventures</t>
  </si>
  <si>
    <t xml:space="preserve">Investment into investment securities </t>
  </si>
  <si>
    <t>Cash inflow from investing activities (from 1 tо 5)</t>
  </si>
  <si>
    <t xml:space="preserve">CASH FLOW FROM INVESTING ACTIVITIES </t>
  </si>
  <si>
    <t>Net cash outflow from operating activities (VIII - VII + 22 + 23)</t>
  </si>
  <si>
    <t>X.</t>
  </si>
  <si>
    <t>Net cash inflow from operating activities (VII - VIII - 22 - 23)</t>
  </si>
  <si>
    <t>IX.</t>
  </si>
  <si>
    <t xml:space="preserve">Dividends paid </t>
  </si>
  <si>
    <t>Profit tax paid</t>
  </si>
  <si>
    <t xml:space="preserve">Net cash outflow from operating activities before profit tax (IV - III + VI - V)   </t>
  </si>
  <si>
    <t xml:space="preserve">Net cash inflow from operating activities before profit tax (III - IV + V - VI) </t>
  </si>
  <si>
    <t>Decrease in liabilities arising from hedging derivatives and change in fair value of hedged items</t>
  </si>
  <si>
    <t>Decrease in other financial liabilities</t>
  </si>
  <si>
    <t xml:space="preserve">Decrease in deposits and other financial liabilities to banks, other financial organisations, central banks and clients   </t>
  </si>
  <si>
    <t>Increase in receivables arising from hedging derivatives and change in fair value of hedged items</t>
  </si>
  <si>
    <t xml:space="preserve">Increase in receivables arising from securities, derivatives and other financial assets not intended for investment </t>
  </si>
  <si>
    <t xml:space="preserve">Increase in loans and other receivables from banks, other financial organisations, central bank and clients </t>
  </si>
  <si>
    <t>Increase in financial assets and decrease in financial liabilities (from 16 tо 21)</t>
  </si>
  <si>
    <t>Increase in liabilities arising from hedging derivatives and change in fair value of hedged items</t>
  </si>
  <si>
    <t xml:space="preserve">Increase in other financial liabilities  </t>
  </si>
  <si>
    <t xml:space="preserve">Increase in deposits and other financial liabilities to banks, other financial organisations, central bank and clients  </t>
  </si>
  <si>
    <t xml:space="preserve"> </t>
  </si>
  <si>
    <t xml:space="preserve">Decrease in receivables arising from hedging derivatives and change in fair value of hedged items  </t>
  </si>
  <si>
    <t xml:space="preserve">Decrease in receivables arising from securities, derivatives and other financial assets not intended for investment </t>
  </si>
  <si>
    <t xml:space="preserve">Decrease in loans and other receivables from banks, other financial organisations, central banks and clients </t>
  </si>
  <si>
    <t>Decrease in  financial assets and increase in financial liabilities (from 10 tо 15)</t>
  </si>
  <si>
    <t>Net cash outflow for operating activities before an increase or decrease in financial assets and financial liabilities (II - I)</t>
  </si>
  <si>
    <t>Net cash inflow from operating activities before an increase or decrease in financial assets and financial liabilities  (I - II)</t>
  </si>
  <si>
    <t>Other operating expenses</t>
  </si>
  <si>
    <t>Taxes, contributions and other duties charged to income</t>
  </si>
  <si>
    <t xml:space="preserve">
Gross salaries, salary compensations and other personal expenses
</t>
  </si>
  <si>
    <t xml:space="preserve">Fees </t>
  </si>
  <si>
    <t>Interest</t>
  </si>
  <si>
    <t>Cash outflow from operating activities (from 5 to 9)</t>
  </si>
  <si>
    <t>Dividends and profit sharing</t>
  </si>
  <si>
    <t>Other operating income</t>
  </si>
  <si>
    <t>Fees</t>
  </si>
  <si>
    <t xml:space="preserve">Cash inflow from operating activities (from 1 to 4) </t>
  </si>
  <si>
    <t xml:space="preserve">CASH FLOW FROM ОPERATING ACTIVITIES  </t>
  </si>
  <si>
    <t>A.</t>
  </si>
  <si>
    <t xml:space="preserve">   for the period from _______ to __________ 20__ </t>
  </si>
  <si>
    <t xml:space="preserve">CASH FLOW REPORT </t>
  </si>
  <si>
    <r>
      <t>TG Form</t>
    </r>
    <r>
      <rPr>
        <sz val="8"/>
        <color indexed="8"/>
        <rFont val="Arial"/>
        <family val="2"/>
      </rPr>
      <t xml:space="preserve"> </t>
    </r>
  </si>
  <si>
    <t xml:space="preserve">(Business name and seat of the bank)                                                                            </t>
  </si>
  <si>
    <t>Schedule 9</t>
  </si>
  <si>
    <t xml:space="preserve">             Contact telephone number:                                                                                                    (Signature)</t>
  </si>
  <si>
    <t>__________________________________                                                                                ___________________</t>
  </si>
  <si>
    <t xml:space="preserve">In __________________, ______20__                                                                                        Report compiled by </t>
  </si>
  <si>
    <t>TOTAL LIABILITIES (0414 + 0422 - 0423)</t>
  </si>
  <si>
    <t>PO.XXIII</t>
  </si>
  <si>
    <t>TOTAL CAPITAL SHORTFALL (0415 - 0416 + 0417 - 0418 + 0419 - 0420) &lt; 0</t>
  </si>
  <si>
    <t>PO.XXII</t>
  </si>
  <si>
    <t>TOTAL CAPITAL (0415 - 0416 + 0417 - 0418 + 0419 - 0420) ≥ 0</t>
  </si>
  <si>
    <t>PO.XXI</t>
  </si>
  <si>
    <t>Unrealised losses</t>
  </si>
  <si>
    <t>PO.XX</t>
  </si>
  <si>
    <t xml:space="preserve">Reserves </t>
  </si>
  <si>
    <t>PO.XIX</t>
  </si>
  <si>
    <t>Loss</t>
  </si>
  <si>
    <t>PO.XVIII</t>
  </si>
  <si>
    <t xml:space="preserve">Profit </t>
  </si>
  <si>
    <t>PO.XVII</t>
  </si>
  <si>
    <t xml:space="preserve">Own shares  </t>
  </si>
  <si>
    <t>PO.XVI</t>
  </si>
  <si>
    <t xml:space="preserve">Share capital </t>
  </si>
  <si>
    <t>PO.XV</t>
  </si>
  <si>
    <t xml:space="preserve">CAPITAL </t>
  </si>
  <si>
    <t>TOTAL LIABILITIES (0401 tо 0413)</t>
  </si>
  <si>
    <t>PO.XIV</t>
  </si>
  <si>
    <t xml:space="preserve">Оther liabilities </t>
  </si>
  <si>
    <t>PO.XIII</t>
  </si>
  <si>
    <t>PO.XII</t>
  </si>
  <si>
    <t xml:space="preserve">Current tax liabilities </t>
  </si>
  <si>
    <t>PO.XI</t>
  </si>
  <si>
    <t>Liabilities under assets held for sale and discontinued operations</t>
  </si>
  <si>
    <t>PO.X</t>
  </si>
  <si>
    <t xml:space="preserve">Provisions </t>
  </si>
  <si>
    <t>PO.IX</t>
  </si>
  <si>
    <t>PO.VIII</t>
  </si>
  <si>
    <t xml:space="preserve">Own securities issued and other borrowings </t>
  </si>
  <si>
    <t>PO.VII</t>
  </si>
  <si>
    <t xml:space="preserve">Change in fair value of hedged items </t>
  </si>
  <si>
    <t>PO.VI</t>
  </si>
  <si>
    <t xml:space="preserve">Deposits and other liabilities to other clients   </t>
  </si>
  <si>
    <t>PO.V</t>
  </si>
  <si>
    <t xml:space="preserve">Deposits and other liabilities to banks, other financial organisations and central bank  </t>
  </si>
  <si>
    <t>PO.IV</t>
  </si>
  <si>
    <t xml:space="preserve">Liabilities arising from hedging derivatives </t>
  </si>
  <si>
    <t>PO.III</t>
  </si>
  <si>
    <t xml:space="preserve">Financial liabilities initially recognised at fair value through income statement  </t>
  </si>
  <si>
    <t>PO.II</t>
  </si>
  <si>
    <t xml:space="preserve">Financial liabilities recognised at fair value through income statement and held for trading </t>
  </si>
  <si>
    <t>PO.I</t>
  </si>
  <si>
    <t xml:space="preserve">LIABILITIES </t>
  </si>
  <si>
    <t>PO</t>
  </si>
  <si>
    <t>P</t>
  </si>
  <si>
    <t>TOTAL ASSETS (0001 tо 0019)</t>
  </si>
  <si>
    <t>A.XX</t>
  </si>
  <si>
    <t xml:space="preserve">Оther assets </t>
  </si>
  <si>
    <t>A.XIX</t>
  </si>
  <si>
    <t>Non-current assets held for sale and discontinued operations</t>
  </si>
  <si>
    <t>A.XVIII</t>
  </si>
  <si>
    <t xml:space="preserve">Deferred tax assets </t>
  </si>
  <si>
    <t>A.XVII</t>
  </si>
  <si>
    <t xml:space="preserve">Current tax assets </t>
  </si>
  <si>
    <t>A.XVI</t>
  </si>
  <si>
    <t xml:space="preserve">Investment property </t>
  </si>
  <si>
    <t>A.XV</t>
  </si>
  <si>
    <t xml:space="preserve">Property, plant and equipment </t>
  </si>
  <si>
    <t>A.XIV</t>
  </si>
  <si>
    <t>Intangible investments</t>
  </si>
  <si>
    <t>A.XIII</t>
  </si>
  <si>
    <t xml:space="preserve">Investments into subsidiaries </t>
  </si>
  <si>
    <t>A.XII</t>
  </si>
  <si>
    <t>Investments in associated companies and joint ventures</t>
  </si>
  <si>
    <t>A.XI</t>
  </si>
  <si>
    <t xml:space="preserve">Receivables arising from hedging derivatives </t>
  </si>
  <si>
    <t>A.X</t>
  </si>
  <si>
    <t>A.IX</t>
  </si>
  <si>
    <t xml:space="preserve">Loans and receivables from clients </t>
  </si>
  <si>
    <t>A.VIII</t>
  </si>
  <si>
    <t xml:space="preserve">Loans and receivables from banks and other financial organisations  </t>
  </si>
  <si>
    <t>A.VII</t>
  </si>
  <si>
    <t xml:space="preserve">Financial assets held to maturity </t>
  </si>
  <si>
    <t>A.VI</t>
  </si>
  <si>
    <t xml:space="preserve">Financial assets available for sale </t>
  </si>
  <si>
    <t>A.V</t>
  </si>
  <si>
    <t xml:space="preserve">Financial assets initially recognised at fair value through income statement </t>
  </si>
  <si>
    <t>A.IV</t>
  </si>
  <si>
    <t xml:space="preserve">Financial assets recognised at fair value through income statement and held for trading </t>
  </si>
  <si>
    <t>A.III</t>
  </si>
  <si>
    <t>Pledged financial assets</t>
  </si>
  <si>
    <t>A.II</t>
  </si>
  <si>
    <t xml:space="preserve">Cash and assets held with the central bank  </t>
  </si>
  <si>
    <t>A.I</t>
  </si>
  <si>
    <t>ASSETS</t>
  </si>
  <si>
    <t>in RSD thousand</t>
  </si>
  <si>
    <t xml:space="preserve">as at ____________20__ </t>
  </si>
  <si>
    <t xml:space="preserve">BANK BALANCE SHEET </t>
  </si>
  <si>
    <t xml:space="preserve">BS Form </t>
  </si>
  <si>
    <t>Schedule 10</t>
  </si>
  <si>
    <t xml:space="preserve">                            (signature) </t>
  </si>
  <si>
    <t xml:space="preserve">             Contact telephone number:                                                                                                            (потпис)</t>
  </si>
  <si>
    <t>__________________________________                                                                                ______________________</t>
  </si>
  <si>
    <t>In __________________, ______20__                                                                                                Report prepared by:</t>
  </si>
  <si>
    <t>RESULT FOR THE PERIOD – LOSSES 
(resulting from summing up and/or deduction of the following ADP codes from the income statement: 1037 - 1038 + 1039 - 1040) &lt; 0</t>
  </si>
  <si>
    <t xml:space="preserve">XXI.2 </t>
  </si>
  <si>
    <t>RESULT FOR THE PERIOD – PROFIT
(resulting from summing up and/or deduction of the following ADP codes from the income statement: 1037 - 1038 + 1039 - 1040) ≥ 0</t>
  </si>
  <si>
    <t xml:space="preserve">XXI.1 </t>
  </si>
  <si>
    <t>Net losses on discontinued operations</t>
  </si>
  <si>
    <t>XX.2</t>
  </si>
  <si>
    <t>Net profit from discontinued operations</t>
  </si>
  <si>
    <t xml:space="preserve">XX.1 </t>
  </si>
  <si>
    <t>LOSSES AFTER TAX
(resulting from summing up and/or deduction of the following ADP codes from the income statement: 1032 – 1033 – 1034 + 1035 - 1036) &lt; 0</t>
  </si>
  <si>
    <t xml:space="preserve">XIX.2 </t>
  </si>
  <si>
    <t>PROFIT AFTER TAX
(resulting from summing up and/or deduction of the following ADP codes from the income statement: 1032 – 1033 – 1034 + 1035 - 1036) ≥ 0</t>
  </si>
  <si>
    <t>XIX.1</t>
  </si>
  <si>
    <t>Losses on deferred taxes</t>
  </si>
  <si>
    <t xml:space="preserve">XVIII.2 </t>
  </si>
  <si>
    <t>Gains from deferred taxes</t>
  </si>
  <si>
    <t xml:space="preserve">XVIII.1 </t>
  </si>
  <si>
    <t>Profit tax</t>
  </si>
  <si>
    <t xml:space="preserve">XVII </t>
  </si>
  <si>
    <t>LOSSES BEFORE TAX 
(resulting from summing up and/or deduction of the following ADP codes from the income statement: 1026 - 1027 - 1028 -  1029 + 1030 – 1031) &lt; 0</t>
  </si>
  <si>
    <t xml:space="preserve">XVI.2 </t>
  </si>
  <si>
    <t>PROFIT BEFORE TAX  
(resulting from summing up and/or deduction of the following ADP codes from the income statement: 1026 - 1027 - 1028 -  1029 + 1030 – 1031) ≥ 0</t>
  </si>
  <si>
    <t xml:space="preserve">XVI.1 </t>
  </si>
  <si>
    <t>Оther expenses</t>
  </si>
  <si>
    <t xml:space="preserve">XV.2 </t>
  </si>
  <si>
    <t>Other income</t>
  </si>
  <si>
    <t xml:space="preserve">XV.1 </t>
  </si>
  <si>
    <t xml:space="preserve">Depreciation costs </t>
  </si>
  <si>
    <t>XIV</t>
  </si>
  <si>
    <t>Salaries, salary compensations and other personal expenses</t>
  </si>
  <si>
    <t xml:space="preserve">XIII </t>
  </si>
  <si>
    <t>TOTAL NET OPERATING EXPENSES 
(resulting from summing up and/or deduction of the following ADP codes from the income statement: 1003 - 1004 + 1007 - 1008 + 1009 - 1010 + 1011 - 1012 + 1013 - 1014 + 1015 - 1016 + 1017 - 1018 + 1019 - 1020 + 1021 -1022 + 1023 – 1024 +1025 ) &lt; 0</t>
  </si>
  <si>
    <t xml:space="preserve">XII.2 </t>
  </si>
  <si>
    <t>TOTAL NET OPERATING INCOME  
(resulting from summing up and/or deduction of the following ADP codes from the income statement: 1003 - 1004 + 1007 - 1008 + 1009 - 1010 + 1011 - 1012 + 1013 - 1014 + 1015 - 1016 + 1017 - 1018 + 1019 - 1020 + 1021 -1022 + 1023 – 1024 +1025 ) ≥ 0</t>
  </si>
  <si>
    <t xml:space="preserve">XII.1 </t>
  </si>
  <si>
    <t xml:space="preserve">Оther operating income </t>
  </si>
  <si>
    <t>XI</t>
  </si>
  <si>
    <t xml:space="preserve">Net losses from derecognition of investments in associated companies and joint ventures        </t>
  </si>
  <si>
    <t xml:space="preserve">X.2 </t>
  </si>
  <si>
    <t xml:space="preserve">Net gains from derecognition of investments in associated companies and joint ventures   </t>
  </si>
  <si>
    <t xml:space="preserve">X.1 </t>
  </si>
  <si>
    <t>Net losses from derecognition of financial instruments measured at amortised value</t>
  </si>
  <si>
    <t>IX 2</t>
  </si>
  <si>
    <t xml:space="preserve">Net gains from derecognition of financial instruments measured at amortised value  </t>
  </si>
  <si>
    <t>IX 1</t>
  </si>
  <si>
    <t xml:space="preserve">Net losses from reduction in impairment of financial assets not measured at fair value through income statement  </t>
  </si>
  <si>
    <t xml:space="preserve">VIII.2 </t>
  </si>
  <si>
    <t xml:space="preserve">Net gains from reduction in impairment of financial assets not measured at fair value through income statement   </t>
  </si>
  <si>
    <t xml:space="preserve">VIII.1 </t>
  </si>
  <si>
    <t xml:space="preserve">Net exchange rate losses and losses from agreed currency clause   </t>
  </si>
  <si>
    <t xml:space="preserve">VII.2 </t>
  </si>
  <si>
    <t xml:space="preserve">Net exchange rate gains and gains from agreed currency clause    </t>
  </si>
  <si>
    <t xml:space="preserve">VII.1 </t>
  </si>
  <si>
    <t>Net losses from hedging</t>
  </si>
  <si>
    <t xml:space="preserve">VI.2 </t>
  </si>
  <si>
    <t>Net gains from hedging</t>
  </si>
  <si>
    <t xml:space="preserve">VI.1 </t>
  </si>
  <si>
    <t>Net losses from derecognition of financial instruments measured at fair value</t>
  </si>
  <si>
    <t xml:space="preserve">V.2 </t>
  </si>
  <si>
    <t>Net gains from derecognition of financial instruments measured at fair value</t>
  </si>
  <si>
    <t xml:space="preserve">V.1 </t>
  </si>
  <si>
    <t xml:space="preserve">Net losses from reclassification of financial instruments </t>
  </si>
  <si>
    <t xml:space="preserve">IV.2 </t>
  </si>
  <si>
    <t xml:space="preserve">Net gains from reclassification of financial instruments </t>
  </si>
  <si>
    <t xml:space="preserve">IV.1 </t>
  </si>
  <si>
    <t xml:space="preserve">Net losses from change in fair value of financial instruments </t>
  </si>
  <si>
    <t xml:space="preserve">III.2 </t>
  </si>
  <si>
    <t>Net gains from change in fair value of financial instruments</t>
  </si>
  <si>
    <t xml:space="preserve">III.1 </t>
  </si>
  <si>
    <t>Net losses on fees and and commissions (resulting from deduction of the following ADP codes from the income statement: 1006 - 1005)</t>
  </si>
  <si>
    <t xml:space="preserve">II.2 </t>
  </si>
  <si>
    <t>Net gains from fees and commissions (resulting from deduction of the following ADP codes from the income statement: 1005 - 1006)</t>
  </si>
  <si>
    <t xml:space="preserve">II.1 </t>
  </si>
  <si>
    <t>Expenses on fees and commissions</t>
  </si>
  <si>
    <t xml:space="preserve">II.b </t>
  </si>
  <si>
    <t xml:space="preserve">Income from fees and commissions </t>
  </si>
  <si>
    <t xml:space="preserve">II.a </t>
  </si>
  <si>
    <t xml:space="preserve">Net interest losses (resulting from deduction of the following ADP codes from the income statement: 1002 - 1001) </t>
  </si>
  <si>
    <t xml:space="preserve">I.2 </t>
  </si>
  <si>
    <t>Net interest gains (resulting from deduction of the following ADP codes from the income statement: 1001 - 1002)</t>
  </si>
  <si>
    <t xml:space="preserve">I.1 </t>
  </si>
  <si>
    <t>Interest expenses</t>
  </si>
  <si>
    <t xml:space="preserve">I.b </t>
  </si>
  <si>
    <t xml:space="preserve">Interest income </t>
  </si>
  <si>
    <t xml:space="preserve">I.a </t>
  </si>
  <si>
    <t>for the period from 1 January to______20__</t>
  </si>
  <si>
    <t>INCOME STATEMENT OF THE BANK</t>
  </si>
  <si>
    <t>BU Form</t>
  </si>
  <si>
    <t>(business name and seat of the bank)</t>
  </si>
  <si>
    <t>Schedule 11</t>
  </si>
  <si>
    <t xml:space="preserve">            Contact telephone number:                                                                                                            (Signature)</t>
  </si>
  <si>
    <t xml:space="preserve">In __________________, ______20__.                                                                                          Report prepared by </t>
  </si>
  <si>
    <t>Total negative comprehensive income for the period attributable to non-controlling owners</t>
  </si>
  <si>
    <t>Total negative comprehensive income for the period attributable to the parent entity</t>
  </si>
  <si>
    <t>Total positive comprehensive income for the period attributable to non-controlling owners</t>
  </si>
  <si>
    <t xml:space="preserve">Total positive comprehensive income for the period attributable to the parent entity </t>
  </si>
  <si>
    <t>TOTAL NEGATIVE COMPREHENSIVE INCOME FOR THE PERIOD  
(the result of adding up and/or subtracting the following ADP codes in the statement of other comprehensive income: 2001 - 2002 + 2029 - 2030) &lt; 0</t>
  </si>
  <si>
    <t>V.2</t>
  </si>
  <si>
    <t>TOTAL POSITIVE COMPREHENSIVE INCOME FOR THE PERIOD 
(the result of adding up and/or subtracting the following ADP codes in the statement of other comprehensive income: 2001 - 2002 + 2029 - 2030) ≥ 0</t>
  </si>
  <si>
    <t>V.1</t>
  </si>
  <si>
    <t>TOTAL NEGATIVE OTHER COMPREHENSIVE INCOME
(the result of adding up and/or subtracting the following ADP codes in the statement of other comprehensive income: 2003 - 2004 + 2005 - 2006 + 2007 - 2008 + 2009 - 2010 + 2011 - 2012 + 2013 - 2014 + 2015 - 2016 + 2017 – 2018 + 2019 – 2020 + 2021 – 2022 + 2023 -2024 + 2025 - 2026 + 2027 - 2028) &lt; 0</t>
  </si>
  <si>
    <t>IV.2</t>
  </si>
  <si>
    <t>TOTAL POSITIVE OTHER COMPREHENSIVE INCOME 
(the result of adding up and/or subtracting the following ADP codes in the statement of other comprehensive income: 2003 - 2004 + 2005 - 2006 + 2007 - 2008 + 2009 - 2010 + 2011 - 2012 + 2013 - 2014 + 2015 - 2016 + 2017 – 2018 + 2019 – 2020 + 2021 – 2022 + 2023 -2024 + 2025 - 2026 + 2027 - 2028) ≥ 0</t>
  </si>
  <si>
    <t>IV.1</t>
  </si>
  <si>
    <t>Tax losses relating to other comprehensive income for the period</t>
  </si>
  <si>
    <t>III.2</t>
  </si>
  <si>
    <t xml:space="preserve">Tax gains relating to other comprehensive income for the period </t>
  </si>
  <si>
    <t>III.1</t>
  </si>
  <si>
    <t>Negative effects of changes in value arising from other items of other comprehensive income that may be reclassified to profit or loss</t>
  </si>
  <si>
    <t>II.6.2</t>
  </si>
  <si>
    <t>Positive effects of changes in value arising from other items of other comprehensive income that may be reclassified to profit or loss</t>
  </si>
  <si>
    <t>II.6.1</t>
  </si>
  <si>
    <t>Unrealized losses from other hedging instruments</t>
  </si>
  <si>
    <t>II.5.2</t>
  </si>
  <si>
    <t xml:space="preserve">Unrealized gains from other hedging instruments </t>
  </si>
  <si>
    <t>II.5.1</t>
  </si>
  <si>
    <t>Unrealized losses from hedge of net investments in foreign operations</t>
  </si>
  <si>
    <t>II.4.2</t>
  </si>
  <si>
    <t>Unrealized gains from hedge of net investments in foreign operations</t>
  </si>
  <si>
    <t>II.4.1</t>
  </si>
  <si>
    <t>Unrealized losses from translation of foreign currency transactions and operations</t>
  </si>
  <si>
    <t>II.3.2</t>
  </si>
  <si>
    <t xml:space="preserve">Unrealized gains from translation of foreign currency transactions and operations </t>
  </si>
  <si>
    <t>II.3.1</t>
  </si>
  <si>
    <t>Losses from cash flow hedges</t>
  </si>
  <si>
    <t>II.2.2</t>
  </si>
  <si>
    <t xml:space="preserve">Gains from cash flow hedges  </t>
  </si>
  <si>
    <t>II.2.1</t>
  </si>
  <si>
    <t>Negative effects of change in value of debt securities measured at fair value through other comprehensive income</t>
  </si>
  <si>
    <t>II.1.2</t>
  </si>
  <si>
    <t>Positive effects of change in value of debt securities measured at fair value through other comprehensive income</t>
  </si>
  <si>
    <t>II.1.1</t>
  </si>
  <si>
    <t xml:space="preserve">Items of other comprehensive income that may be reclassified to profit or loss </t>
  </si>
  <si>
    <t>II</t>
  </si>
  <si>
    <t>Negative  effects  of  changes  in  value  arising from other items of other comprehensive income that may not be reclassified to profit or loss</t>
  </si>
  <si>
    <t>I.6.2</t>
  </si>
  <si>
    <t>Positive  effects  of  changes  in  value  arising from other items of other comprehensive income that may not be reclassified to profit or loss</t>
  </si>
  <si>
    <t>I.6.1</t>
  </si>
  <si>
    <r>
      <t>Unrealized losses from bank's financial liabilities measured at fair value through profit or loss attributable to changes in bank's creditworthiness</t>
    </r>
    <r>
      <rPr>
        <sz val="8"/>
        <color indexed="10"/>
        <rFont val="Arial"/>
        <family val="2"/>
        <charset val="238"/>
      </rPr>
      <t xml:space="preserve">  </t>
    </r>
  </si>
  <si>
    <t>I.5.2</t>
  </si>
  <si>
    <r>
      <t>Unrealized gains from bank's financial liabilities measured at fair value through profit or loss attributable to changes in bank's</t>
    </r>
    <r>
      <rPr>
        <sz val="8"/>
        <color indexed="8"/>
        <rFont val="Arial"/>
        <family val="2"/>
        <charset val="238"/>
      </rPr>
      <t xml:space="preserve"> creditworthiness </t>
    </r>
  </si>
  <si>
    <t>I.5.1</t>
  </si>
  <si>
    <t xml:space="preserve">Unrealized losses from hedge accounting of equity securities at fair value through other comprehensive income </t>
  </si>
  <si>
    <t>I.4.2</t>
  </si>
  <si>
    <t xml:space="preserve">Unrealized gains from hedge accounting of equity securities at fair value through other comprehensive income  </t>
  </si>
  <si>
    <t>I.4.1</t>
  </si>
  <si>
    <t>Negative effects of change in value of equity instruments measured at fair value through other comprehensive income</t>
  </si>
  <si>
    <t>I.3.2</t>
  </si>
  <si>
    <t xml:space="preserve">Positive effects of change in value of equity instruments measured at fair value through other comprehensive income </t>
  </si>
  <si>
    <t>I.3.1</t>
  </si>
  <si>
    <t>Actuarial losses</t>
  </si>
  <si>
    <t>I.2 .2</t>
  </si>
  <si>
    <t>Actuarial gains</t>
  </si>
  <si>
    <t>I.2.1</t>
  </si>
  <si>
    <t>Decrease in revaluation reserves based on intangible assets and fixed assets</t>
  </si>
  <si>
    <t xml:space="preserve">I.1.2 </t>
  </si>
  <si>
    <t>Increase in revaluation reserves based on intangible assets and fixed assets</t>
  </si>
  <si>
    <t xml:space="preserve">I.1.1 </t>
  </si>
  <si>
    <t>Items of other comprehensive income that may not be reclassified to profit or loss</t>
  </si>
  <si>
    <t>I</t>
  </si>
  <si>
    <t>LOSS FOR THE PERIOD 
(ADP 2002 from the statement of other comprehensive income)</t>
  </si>
  <si>
    <t>PROFIT FOR THE PERIOD  
(ADP 2001 from the statement of other comprehensive income)</t>
  </si>
  <si>
    <t xml:space="preserve">Amount in RSD thousand </t>
  </si>
  <si>
    <t xml:space="preserve">for the period from 1 January to ______ 20__. </t>
  </si>
  <si>
    <t>STATEMENT OF OTHER COMPREHENSIVE INCOME OF THE BANK</t>
  </si>
  <si>
    <t xml:space="preserve">OCI Form </t>
  </si>
  <si>
    <t>Schedule 11а</t>
  </si>
  <si>
    <t xml:space="preserve">                                                     </t>
  </si>
  <si>
    <t xml:space="preserve">                                                    </t>
  </si>
  <si>
    <t xml:space="preserve"> E-mail address:                                                                                                                                                                                                                                                                                                                                                      </t>
  </si>
  <si>
    <t xml:space="preserve"> Contact telephone number:                                                                                                                                                                                                                                                                                                                                                   </t>
  </si>
  <si>
    <t>____________________</t>
  </si>
  <si>
    <t xml:space="preserve">___________________                                                                                                                                                                                                                                                                                                                                            </t>
  </si>
  <si>
    <t xml:space="preserve">   Report compiled by    </t>
  </si>
  <si>
    <t xml:space="preserve">In __________________, ______20__.                                                                                                                                                                                                                                                                                                                                                                                                                              </t>
  </si>
  <si>
    <t>VIII – Ph.D.</t>
  </si>
  <si>
    <t>VII/2 – M.A./M.Sc, specialist</t>
  </si>
  <si>
    <t>VII/1 – B.A./B.Sc.</t>
  </si>
  <si>
    <t>VI/1 – Two-year college</t>
  </si>
  <si>
    <t>V – Highly skilled</t>
  </si>
  <si>
    <t>IV – Secondary school</t>
  </si>
  <si>
    <t>III – Skilled, Secondary school</t>
  </si>
  <si>
    <t>II – Semi-skilled</t>
  </si>
  <si>
    <t>I – Elementary school</t>
  </si>
  <si>
    <t>Over 60 years</t>
  </si>
  <si>
    <t>51 – 60 years</t>
  </si>
  <si>
    <t>41 – 50 years</t>
  </si>
  <si>
    <t>31 – 40 years</t>
  </si>
  <si>
    <t>Under 30 years</t>
  </si>
  <si>
    <t xml:space="preserve">  Years of age  
Education                        </t>
  </si>
  <si>
    <t>INFORMATION ABOUT EMPLOYEES</t>
  </si>
  <si>
    <t>2. In the column "Number of organisational units", enter a total number of organisational units within each organisational form.</t>
  </si>
  <si>
    <t>1. .In the column "Code of the organisational form", enter a code designating the relevant organisational form: business unit (incl. the head office), branch, branch office, teller, agency or exchange office.</t>
  </si>
  <si>
    <t>TOTAL FOR THE BANK:</t>
  </si>
  <si>
    <t>Total for the organisational form:</t>
  </si>
  <si>
    <t>Exchange offices</t>
  </si>
  <si>
    <t>Agencies</t>
  </si>
  <si>
    <t>Tellers</t>
  </si>
  <si>
    <t>Branch offices</t>
  </si>
  <si>
    <t>Branches</t>
  </si>
  <si>
    <t>Business units</t>
  </si>
  <si>
    <t>City code</t>
  </si>
  <si>
    <t>Municipality code</t>
  </si>
  <si>
    <t>Address</t>
  </si>
  <si>
    <t>Number of employees</t>
  </si>
  <si>
    <t xml:space="preserve">Number of org. units 
</t>
  </si>
  <si>
    <t>Data on the organisational form</t>
  </si>
  <si>
    <t>Name of the organisational form</t>
  </si>
  <si>
    <t>Code of the organisational form</t>
  </si>
  <si>
    <t>ORGANISATIONAL FORMS OF THE BANK</t>
  </si>
  <si>
    <r>
      <rPr>
        <b/>
        <sz val="8"/>
        <rFont val="Arial"/>
        <family val="2"/>
      </rPr>
      <t>Notes:</t>
    </r>
    <r>
      <rPr>
        <sz val="8"/>
        <rFont val="Arial"/>
        <family val="2"/>
      </rPr>
      <t xml:space="preserve">  
1. If a member of the bank's managing board is not a shareholder or a shareholder's representative, in the column  "Shareholder represented" enter the business name and seat of the company employing the member of the bank's managing board. If the member is not employed, enter his/her personal identification number. 
2. In the column "Address of the managing board member" and "Address of the executive board member" enter the address of temporary/permanent residence of a board member, including the data on place, City code and state of permanent/temporary residence. 
3. The column "Address of the proxy of the managing board member given the authority to receive mail", and "Address of the proxy of the executive board member given the authority to receive mail" is to be filled in only if the board member has designated a proxy to receive his/her mail. </t>
    </r>
  </si>
  <si>
    <t xml:space="preserve">Address of the proxy of the executive board member given the authority to receive mail </t>
  </si>
  <si>
    <t xml:space="preserve">Address of the executive board member </t>
  </si>
  <si>
    <t>Name and surname</t>
  </si>
  <si>
    <t xml:space="preserve">Address of the proxy of the managing board member vested with the authority to receive mail </t>
  </si>
  <si>
    <t xml:space="preserve">Address of the managing board member </t>
  </si>
  <si>
    <t xml:space="preserve">Shareholder represented </t>
  </si>
  <si>
    <t>EXECUTIVE BOARD MEMBERS</t>
  </si>
  <si>
    <t>MANAGING BOARD MEMBERS</t>
  </si>
  <si>
    <t xml:space="preserve">  E-mail of the President of the Exec.B</t>
  </si>
  <si>
    <t xml:space="preserve"> Telefax number of the President of the Exec.B </t>
  </si>
  <si>
    <t xml:space="preserve"> Telephone number of the President of the Exec.B</t>
  </si>
  <si>
    <t xml:space="preserve"> President of the Executive Board (name and surname)</t>
  </si>
  <si>
    <t xml:space="preserve">External auditor which conducted the most recent audit of bank's financial statements </t>
  </si>
  <si>
    <t xml:space="preserve"> Gyro-account number</t>
  </si>
  <si>
    <t xml:space="preserve"> Registration number </t>
  </si>
  <si>
    <t xml:space="preserve"> SWIFT address</t>
  </si>
  <si>
    <t xml:space="preserve"> E-mail    </t>
  </si>
  <si>
    <t xml:space="preserve"> Website                                                          </t>
  </si>
  <si>
    <t xml:space="preserve"> Telefax </t>
  </si>
  <si>
    <t xml:space="preserve"> Telephone (seat) </t>
  </si>
  <si>
    <t xml:space="preserve"> Address  </t>
  </si>
  <si>
    <t xml:space="preserve"> Business name and seat </t>
  </si>
  <si>
    <t>GENERAL BANK DATA</t>
  </si>
  <si>
    <t>OP Form</t>
  </si>
  <si>
    <r>
      <t xml:space="preserve">Schedule </t>
    </r>
    <r>
      <rPr>
        <b/>
        <sz val="12"/>
        <color indexed="8"/>
        <rFont val="Arial"/>
        <family val="2"/>
      </rPr>
      <t>12</t>
    </r>
  </si>
  <si>
    <t xml:space="preserve">                 Contact telephone number:                                                                                                                                                                          (Signature)</t>
  </si>
  <si>
    <t xml:space="preserve">  _____________________________________                                                                                                                                 ________________________________</t>
  </si>
  <si>
    <t xml:space="preserve">  In _____________________________,______20__                                                                                                                                            Report compiled by </t>
  </si>
  <si>
    <t>5. For early loan repayment applications, in the column "Amount in RSD thousand", banks are required to show the outstanding amount of loan, including due interest.</t>
  </si>
  <si>
    <t xml:space="preserve">4. For loans with an extended repayment term, loans refinanced or rescheduled, in the column "Amount in RSD thousand", banks are required to show the outstanding amount of loan, including due interest. </t>
  </si>
  <si>
    <t xml:space="preserve">3. Refinanced loans are all loans approved by a bank for refinancing the borrower's existing liabilities to the bank or to other banks.  </t>
  </si>
  <si>
    <t xml:space="preserve">2. The amount of foreign currency-indexed loans are recalculated to dinars by applying the official middle exchange rate of the NBS as at the reporting date. </t>
  </si>
  <si>
    <t>1. The report shows all loans and advances to the corporate and household sectors, including authorised current account overdrafts, credit lines and credit cards, where the application approved means the amount of the loan approved.</t>
  </si>
  <si>
    <t xml:space="preserve">Natural persons </t>
  </si>
  <si>
    <t>Entrepreneurs</t>
  </si>
  <si>
    <t>large enterprises</t>
  </si>
  <si>
    <t>medium-sized enterprises</t>
  </si>
  <si>
    <t>small enterprises</t>
  </si>
  <si>
    <t>of which:  micro enterprises</t>
  </si>
  <si>
    <t>Other enterprises</t>
  </si>
  <si>
    <t xml:space="preserve">Public enterprises </t>
  </si>
  <si>
    <t>Number of early loan repayment applications approved</t>
  </si>
  <si>
    <t>Number of applications for early loan repayment</t>
  </si>
  <si>
    <t xml:space="preserve">Number of loans with an extended repayment term, loans refinanced or rescheduled </t>
  </si>
  <si>
    <t>Number of loans approved, disbursed, maturing and collected within the reporting month</t>
  </si>
  <si>
    <t xml:space="preserve">Number of loans disbursed in the reporting month under previously approved loan applications  </t>
  </si>
  <si>
    <t xml:space="preserve">Number of loans approved and disbursed in the reporting month </t>
  </si>
  <si>
    <t>Number of loan applications in the reporting month</t>
  </si>
  <si>
    <t>as at____________20__</t>
  </si>
  <si>
    <t>REPORT ON LOAN APPLICATIONS RECEIVED AND APPROVED, AND EARLY AND EXTENDED LOAN REPAYMENTS</t>
  </si>
  <si>
    <t>POPP Form</t>
  </si>
  <si>
    <t xml:space="preserve">(Business name and seat of the bank) </t>
  </si>
  <si>
    <t>Schedule 13</t>
  </si>
  <si>
    <t>Email:</t>
  </si>
  <si>
    <t>Contact telephone number:</t>
  </si>
  <si>
    <t xml:space="preserve">                                                                                                                                                                </t>
  </si>
  <si>
    <t>Other off-balance sheet items in respect of which the bank may have to make payment</t>
  </si>
  <si>
    <t>Issued guarantees and other forms of warranties</t>
  </si>
  <si>
    <t>Securities</t>
  </si>
  <si>
    <t xml:space="preserve">Due and undue loans </t>
  </si>
  <si>
    <t xml:space="preserve">Non-performance </t>
  </si>
  <si>
    <t>Impairment method</t>
  </si>
  <si>
    <t>Impairment stage</t>
  </si>
  <si>
    <t>Valuation method</t>
  </si>
  <si>
    <t xml:space="preserve">Sectoral composition </t>
  </si>
  <si>
    <t>11 (1+2-3+4-5±6±7-8-±9±10)</t>
  </si>
  <si>
    <t xml:space="preserve">Direct write-off expenses </t>
  </si>
  <si>
    <t xml:space="preserve">Collected written-off receivables </t>
  </si>
  <si>
    <t xml:space="preserve">End-of-period balance </t>
  </si>
  <si>
    <t>Оther changes</t>
  </si>
  <si>
    <t xml:space="preserve">Change due to exchange rate differences </t>
  </si>
  <si>
    <t>Decrease due to direct write-off</t>
  </si>
  <si>
    <t xml:space="preserve">Changes due to update in the methodology for estimation and calculation of impairment </t>
  </si>
  <si>
    <t>Change due to modifications</t>
  </si>
  <si>
    <t xml:space="preserve">Decrease due to improvement in credit risk </t>
  </si>
  <si>
    <t>Incrase due to deterioration in credit risk</t>
  </si>
  <si>
    <r>
      <t>Decreases due to derecognition</t>
    </r>
    <r>
      <rPr>
        <vertAlign val="superscript"/>
        <sz val="8"/>
        <rFont val="Verdana"/>
        <family val="2"/>
        <charset val="238"/>
      </rPr>
      <t/>
    </r>
  </si>
  <si>
    <t>Increases due to origination and acquisition</t>
  </si>
  <si>
    <t>Opening balance</t>
  </si>
  <si>
    <t xml:space="preserve">Type of financial asset </t>
  </si>
  <si>
    <t xml:space="preserve">in the period from ___________ to ___________ </t>
  </si>
  <si>
    <t xml:space="preserve">REPORT ON CHANGES IN EXPECTED CREDIT LOSSES ON FINANCIAL ASSETS </t>
  </si>
  <si>
    <r>
      <t xml:space="preserve">  </t>
    </r>
    <r>
      <rPr>
        <b/>
        <sz val="8"/>
        <color indexed="8"/>
        <rFont val="Arial"/>
        <family val="2"/>
      </rPr>
      <t>POKG Form</t>
    </r>
  </si>
  <si>
    <r>
      <t>(</t>
    </r>
    <r>
      <rPr>
        <sz val="8"/>
        <color indexed="8"/>
        <rFont val="Arial"/>
        <family val="2"/>
        <charset val="238"/>
      </rPr>
      <t>Business name and seat of the bank)</t>
    </r>
  </si>
  <si>
    <t>Schedule 13a</t>
  </si>
  <si>
    <t xml:space="preserve">Other off-balance sheet items in respect of which the bank may have to make payment </t>
  </si>
  <si>
    <t xml:space="preserve">Issued guarantees and other forms of warranties </t>
  </si>
  <si>
    <t>Due and undue loans</t>
  </si>
  <si>
    <t>Non-performance</t>
  </si>
  <si>
    <t>Sectoral composition</t>
  </si>
  <si>
    <t>From Stage 3 to Stage 1</t>
  </si>
  <si>
    <t>From Stage 1 to Stage 3</t>
  </si>
  <si>
    <t>From Stage 3 to Stage 2</t>
  </si>
  <si>
    <t>From Stage 2 to Stage 3</t>
  </si>
  <si>
    <t>From Stage 2 to Stage 1</t>
  </si>
  <si>
    <t>From Stage 1 to Stage 2</t>
  </si>
  <si>
    <t>Movements between Stage 1 and Stage 3</t>
  </si>
  <si>
    <t>Movements between Stage 2 and Stage 3</t>
  </si>
  <si>
    <t>Movements between Stage 1 and Stage2</t>
  </si>
  <si>
    <t>(gross, in RSD thousand)</t>
  </si>
  <si>
    <r>
      <t xml:space="preserve">in the period from </t>
    </r>
    <r>
      <rPr>
        <u/>
        <sz val="8"/>
        <rFont val="Arial"/>
        <family val="2"/>
      </rPr>
      <t xml:space="preserve"> ___   to </t>
    </r>
    <r>
      <rPr>
        <sz val="8"/>
        <rFont val="Arial"/>
        <family val="2"/>
      </rPr>
      <t xml:space="preserve"> ___________</t>
    </r>
  </si>
  <si>
    <t xml:space="preserve">REPORT ON TRANSFERS BETWEEN IMPAIRMENT STAGES </t>
  </si>
  <si>
    <r>
      <t xml:space="preserve">  </t>
    </r>
    <r>
      <rPr>
        <b/>
        <sz val="8"/>
        <color indexed="8"/>
        <rFont val="Arial"/>
        <family val="2"/>
      </rPr>
      <t>PNO Form</t>
    </r>
  </si>
  <si>
    <t>Schedule 13b</t>
  </si>
  <si>
    <t xml:space="preserve">                 Contact telephone number:                                                                                                                                                  (Signature)</t>
  </si>
  <si>
    <t xml:space="preserve">   _____________________________________                                                                                                         ___________________________</t>
  </si>
  <si>
    <t>2. In the column ''Type of a person'' enter code "1" if the bank's depositor is a domestic legal person, code "2" if it is a foreign person, code "3" if it is a domestic natural person or code "9" if none of the above applies.</t>
  </si>
  <si>
    <t>1. Fifty largest deposits of the bank are to be disclosed in the report.</t>
  </si>
  <si>
    <t xml:space="preserve"> Notes: </t>
  </si>
  <si>
    <t>Other depositors (aggregate)</t>
  </si>
  <si>
    <t>....</t>
  </si>
  <si>
    <t>8 = 4 + 5 + 6 + 7</t>
  </si>
  <si>
    <t xml:space="preserve">% share in total bank deposits </t>
  </si>
  <si>
    <t xml:space="preserve">Total deposits
</t>
  </si>
  <si>
    <t>Long-term deposits</t>
  </si>
  <si>
    <t>Short-term deposits</t>
  </si>
  <si>
    <t>Demand deposits</t>
  </si>
  <si>
    <t>Transaction deposits</t>
  </si>
  <si>
    <t>Registration number and name of depositor</t>
  </si>
  <si>
    <t xml:space="preserve">Type of person 
</t>
  </si>
  <si>
    <t xml:space="preserve">               as at __________ 20__</t>
  </si>
  <si>
    <r>
      <t xml:space="preserve">          </t>
    </r>
    <r>
      <rPr>
        <b/>
        <sz val="12"/>
        <rFont val="Arial"/>
        <family val="2"/>
      </rPr>
      <t xml:space="preserve"> MAJOR BANK DEPOSITORS</t>
    </r>
  </si>
  <si>
    <t>DEP Form</t>
  </si>
  <si>
    <t>Schedule 14</t>
  </si>
  <si>
    <t xml:space="preserve">      E-mail address:                                                                                                                                                                                                                                                                                                                                                      </t>
  </si>
  <si>
    <t xml:space="preserve"> Потпис</t>
  </si>
  <si>
    <t xml:space="preserve">               (Signature)</t>
  </si>
  <si>
    <t xml:space="preserve">      Contact telephone:                                                                                                           </t>
  </si>
  <si>
    <t xml:space="preserve"> _______________________</t>
  </si>
  <si>
    <t xml:space="preserve">_______________________________                                                                                      </t>
  </si>
  <si>
    <t xml:space="preserve">     Report compiled by</t>
  </si>
  <si>
    <t xml:space="preserve">In__________________,______20__                                                                               </t>
  </si>
  <si>
    <t>6. In case of deposits with no agreed maturity, in the column "Maturity date" enter the reporting date.</t>
  </si>
  <si>
    <t xml:space="preserve">5. The report shows outstanding amounts of loans/deposits. </t>
  </si>
  <si>
    <t xml:space="preserve">4. Deposits include all deposits placed with/received from banks, including callable deposits and cash in current accounts with banks. </t>
  </si>
  <si>
    <t xml:space="preserve">3. Loans also include subordinated loans. Specify in column "Note" if the loan is subordinated.  </t>
  </si>
  <si>
    <t>2. In the column "Belonging to the banking group of the reporting bank" enter code "1" if a bank belongs to the same banking group as the reporting bank, or code "0" if it does not belong to the same banking group.</t>
  </si>
  <si>
    <t>1. "Bank" means all active (entities undergoing bankruptcy are not shown) domestic and foreign banks and international financial institutions.</t>
  </si>
  <si>
    <t>Total deposits:</t>
  </si>
  <si>
    <t>Deposits</t>
  </si>
  <si>
    <t>Total loans:</t>
  </si>
  <si>
    <t>Loans</t>
  </si>
  <si>
    <t>Note</t>
  </si>
  <si>
    <t>Collateral</t>
  </si>
  <si>
    <t>Indexation currency code</t>
  </si>
  <si>
    <t>Maturity date</t>
  </si>
  <si>
    <t>Interest rate</t>
  </si>
  <si>
    <t>Belonging to the banking group of the reporting bank</t>
  </si>
  <si>
    <t>Bank</t>
  </si>
  <si>
    <t xml:space="preserve">Loans/deposits </t>
  </si>
  <si>
    <t>Lending and deposit placement</t>
  </si>
  <si>
    <t xml:space="preserve">Deposits </t>
  </si>
  <si>
    <t xml:space="preserve">Loans </t>
  </si>
  <si>
    <t xml:space="preserve">Collateral </t>
  </si>
  <si>
    <t xml:space="preserve">Type of a person </t>
  </si>
  <si>
    <t xml:space="preserve">Bank </t>
  </si>
  <si>
    <t>Borrowing and deposit taking</t>
  </si>
  <si>
    <t>as at ____________20__</t>
  </si>
  <si>
    <t>REPORT ON BORROWING/LENDING AND DEPOSIT TAKING/PLACEMENT</t>
  </si>
  <si>
    <t xml:space="preserve">UKD Form </t>
  </si>
  <si>
    <t>Schedule 16</t>
  </si>
  <si>
    <t xml:space="preserve">      Contact telephone:                                                                                            (Signature)                                                 </t>
  </si>
  <si>
    <t>_______________________________                                                         _______________________</t>
  </si>
  <si>
    <t>Извештај сачинио-ла</t>
  </si>
  <si>
    <t>In__________________,______20__                                                              Report compiled by</t>
  </si>
  <si>
    <t xml:space="preserve">Banking group to which the reporting bank belongs </t>
  </si>
  <si>
    <t>DAILY REPORT ON THE BALANCE OF FX ACCOUNTS WITH DOMESTIC AND FOREIGN BANKS</t>
  </si>
  <si>
    <t>DDR Form</t>
  </si>
  <si>
    <t>Schedule 17</t>
  </si>
  <si>
    <t xml:space="preserve">        E-mail address:                                                                                                                                                                                                                                                                                                                                                      </t>
  </si>
  <si>
    <t xml:space="preserve">      Contact telephone:                                                                                                                                                                      (signature)                                                 </t>
  </si>
  <si>
    <t>_______________________________                                                                                                                                   _______________________</t>
  </si>
  <si>
    <t>In__________________,______20__                                                                                                                                         Report compiled by</t>
  </si>
  <si>
    <t>3. If there were no share issues in the meantime, the bank's capital is equal to item I. of the KAP Form.</t>
  </si>
  <si>
    <t>2. Total net open foreign currency position represents the higher of the absolute values of total long open position (no 4, column 9) or total short open position (no 5, column 9).</t>
  </si>
  <si>
    <t xml:space="preserve">1. Absolute amounts are entered in all columns under no 4 and 5. </t>
  </si>
  <si>
    <t>Foreign exchange risk ratio</t>
  </si>
  <si>
    <t>Capital</t>
  </si>
  <si>
    <t>Gold</t>
  </si>
  <si>
    <t xml:space="preserve">Net open foreign currency position </t>
  </si>
  <si>
    <t xml:space="preserve">Short foreign currency position </t>
  </si>
  <si>
    <t>Long foreign currency position</t>
  </si>
  <si>
    <t>Short position</t>
  </si>
  <si>
    <t>Long position</t>
  </si>
  <si>
    <r>
      <t xml:space="preserve">Options </t>
    </r>
    <r>
      <rPr>
        <sz val="8"/>
        <rFont val="Arial"/>
        <family val="2"/>
      </rPr>
      <t>(3.1 - 3.2)</t>
    </r>
  </si>
  <si>
    <r>
      <t xml:space="preserve">Net forward position </t>
    </r>
    <r>
      <rPr>
        <sz val="8"/>
        <rFont val="Arial"/>
        <family val="2"/>
      </rPr>
      <t>(2.1 - 2.2)</t>
    </r>
  </si>
  <si>
    <t>Foreign currency liabilities</t>
  </si>
  <si>
    <t>Foreign currency assets</t>
  </si>
  <si>
    <r>
      <t xml:space="preserve">Net spot position </t>
    </r>
    <r>
      <rPr>
        <sz val="8"/>
        <rFont val="Arial"/>
        <family val="2"/>
      </rPr>
      <t>(1.1 - 1.2)</t>
    </r>
  </si>
  <si>
    <t xml:space="preserve">Of which RSD-denominated and indexed to a f/cy clause </t>
  </si>
  <si>
    <t>Of which RSD-denominated and indexed to a f/cy clause</t>
  </si>
  <si>
    <t xml:space="preserve">CHF </t>
  </si>
  <si>
    <t>USD</t>
  </si>
  <si>
    <t>EUR</t>
  </si>
  <si>
    <t xml:space="preserve">as at ___________ 20__ </t>
  </si>
  <si>
    <t>DAILY REPORT ON BANK FOREIGN EXCHANGE RISK RATIO</t>
  </si>
  <si>
    <t xml:space="preserve">       DEV Form</t>
  </si>
  <si>
    <t>Schedule 18</t>
  </si>
  <si>
    <t xml:space="preserve">  E-mail address:    </t>
  </si>
  <si>
    <t xml:space="preserve"> Contact telephone:                                                                                                                                                                                                                              </t>
  </si>
  <si>
    <t xml:space="preserve">  In _____________________________,______20__                                                                                                                                                                                                                                                                                                                                                </t>
  </si>
  <si>
    <t xml:space="preserve">6. The whole report is filled in based on the projections for the respective business day. </t>
  </si>
  <si>
    <r>
      <t xml:space="preserve">5. The basis for the calculation of net open foreign currency position in the third part of the report are planned inflow and outflow per client and planned purchase and sale of foreign currency from the first and second part of the report; Target net open foreign currency position is the position the bank wishes to achieve at the end of the business day in compliance with its internal limits and external environment. </t>
    </r>
    <r>
      <rPr>
        <i/>
        <sz val="8"/>
        <color indexed="8"/>
        <rFont val="Arial"/>
        <family val="2"/>
      </rPr>
      <t>Оther</t>
    </r>
    <r>
      <rPr>
        <sz val="8"/>
        <color indexed="8"/>
        <rFont val="Arial"/>
        <family val="2"/>
        <charset val="238"/>
      </rPr>
      <t xml:space="preserve"> in</t>
    </r>
    <r>
      <rPr>
        <i/>
        <sz val="8"/>
        <color indexed="8"/>
        <rFont val="Arial"/>
        <family val="2"/>
      </rPr>
      <t xml:space="preserve"> </t>
    </r>
    <r>
      <rPr>
        <sz val="8"/>
        <color indexed="8"/>
        <rFont val="Arial"/>
        <family val="2"/>
      </rPr>
      <t xml:space="preserve">that part of the report means other adjustments to the net open currency position, outside the interbank FX market. </t>
    </r>
  </si>
  <si>
    <r>
      <t xml:space="preserve">4. </t>
    </r>
    <r>
      <rPr>
        <i/>
        <sz val="8"/>
        <color indexed="8"/>
        <rFont val="Arial"/>
        <family val="2"/>
      </rPr>
      <t xml:space="preserve">Internal </t>
    </r>
    <r>
      <rPr>
        <sz val="8"/>
        <color indexed="8"/>
        <rFont val="Arial"/>
        <family val="2"/>
        <charset val="238"/>
      </rPr>
      <t>from the second part of the report pertains to the amount of foreign currency which the bank would acquire from its internal sources, and external to the amount which it would acquire from external sources.</t>
    </r>
  </si>
  <si>
    <r>
      <t xml:space="preserve">3. The bank fills in the reports for all materially significant currencies according to the internal methodology and separately for RSD indexed to EUR and CHF, while the remaining currencies (and RSD indexed to other currencies) are shown aggregately in the category </t>
    </r>
    <r>
      <rPr>
        <i/>
        <sz val="8"/>
        <rFont val="Arial"/>
        <family val="2"/>
        <charset val="238"/>
      </rPr>
      <t>Оther currencies</t>
    </r>
    <r>
      <rPr>
        <sz val="8"/>
        <rFont val="Arial"/>
        <family val="2"/>
      </rPr>
      <t>.</t>
    </r>
  </si>
  <si>
    <t>2. In the column "Basis" in the first part of the Report enter code "1" if the planned inflow/оutflow arises from loans, code "2" if it arises from deposits or code "3" for other grounds.</t>
  </si>
  <si>
    <t>1. Planned inflows and outflows/purchase and sale of foreign currency are filled in for 20 major clients, except that for 20 largest planned foreign currency inflows/purchases the matching planned outflows/sales should also be filled in and vice versa – for clients with 20 largest outflows/sales of foreign currency the planned foreign currency inflows/purchases should also be filled in.</t>
  </si>
  <si>
    <t xml:space="preserve">Deposits to banks up to 30 days </t>
  </si>
  <si>
    <t xml:space="preserve">Loans to banks up to 30 days </t>
  </si>
  <si>
    <t xml:space="preserve"> Lending to banks up to 30 days </t>
  </si>
  <si>
    <t>16. (17+18)</t>
  </si>
  <si>
    <t xml:space="preserve"> Foreign currency accounts abroad </t>
  </si>
  <si>
    <t xml:space="preserve"> Excess liquidity on deposit </t>
  </si>
  <si>
    <t xml:space="preserve">Foreign currency vault cash </t>
  </si>
  <si>
    <t xml:space="preserve">Dinar vault cash </t>
  </si>
  <si>
    <t xml:space="preserve">  Vault cash </t>
  </si>
  <si>
    <t>11. (12+13)</t>
  </si>
  <si>
    <t xml:space="preserve">  Liquidity buffers </t>
  </si>
  <si>
    <t>10. (11+14+15+16)</t>
  </si>
  <si>
    <r>
      <rPr>
        <b/>
        <i/>
        <sz val="8"/>
        <color indexed="8"/>
        <rFont val="Arial"/>
        <family val="2"/>
      </rPr>
      <t>Core</t>
    </r>
    <r>
      <rPr>
        <b/>
        <sz val="8"/>
        <color indexed="8"/>
        <rFont val="Arial"/>
        <family val="2"/>
      </rPr>
      <t xml:space="preserve"> liquidity (primary + secondary liquidity)</t>
    </r>
  </si>
  <si>
    <t>9. (1+4)</t>
  </si>
  <si>
    <t xml:space="preserve">Foreign currency securities </t>
  </si>
  <si>
    <t xml:space="preserve">8. </t>
  </si>
  <si>
    <t xml:space="preserve">Тreasury bills </t>
  </si>
  <si>
    <t xml:space="preserve">  Securities of the RS</t>
  </si>
  <si>
    <t>6. (7+8)</t>
  </si>
  <si>
    <t xml:space="preserve">  Repo placements </t>
  </si>
  <si>
    <t xml:space="preserve">Secondary liquidity </t>
  </si>
  <si>
    <t>4. (5+6)</t>
  </si>
  <si>
    <t xml:space="preserve">  Allocated foreign currency RR</t>
  </si>
  <si>
    <t xml:space="preserve">  Gyro account </t>
  </si>
  <si>
    <t xml:space="preserve">Primary liquidity </t>
  </si>
  <si>
    <t>1. (2+3)</t>
  </si>
  <si>
    <t xml:space="preserve">Оther currencies </t>
  </si>
  <si>
    <t>RSD</t>
  </si>
  <si>
    <t>CHF</t>
  </si>
  <si>
    <t>ЕUR</t>
  </si>
  <si>
    <t xml:space="preserve">D. Projection of bank's liquid funds </t>
  </si>
  <si>
    <t xml:space="preserve">Target net open foreign currency position </t>
  </si>
  <si>
    <t xml:space="preserve">Оther </t>
  </si>
  <si>
    <t>7b.</t>
  </si>
  <si>
    <t xml:space="preserve">Sale of of foreign currency for dinars in interbank FX market in order to close foreign currency position </t>
  </si>
  <si>
    <t>7а.</t>
  </si>
  <si>
    <t xml:space="preserve">Purchase of foreign currency for dinars in interbank FX market in order to close foreign currency position </t>
  </si>
  <si>
    <t xml:space="preserve">Short foreign currency position  </t>
  </si>
  <si>
    <t xml:space="preserve">Long foreign currency position  </t>
  </si>
  <si>
    <t xml:space="preserve">Short position </t>
  </si>
  <si>
    <t xml:space="preserve">Long position  </t>
  </si>
  <si>
    <t xml:space="preserve">Options position  </t>
  </si>
  <si>
    <t xml:space="preserve">Long position </t>
  </si>
  <si>
    <t xml:space="preserve">Net forward position  </t>
  </si>
  <si>
    <t xml:space="preserve">Foreign currency liabilities </t>
  </si>
  <si>
    <t xml:space="preserve">Foreign currency assets </t>
  </si>
  <si>
    <t xml:space="preserve">Net spot position  </t>
  </si>
  <si>
    <t xml:space="preserve">C. Projection of bank's foreign currency position </t>
  </si>
  <si>
    <t xml:space="preserve">Еxternal </t>
  </si>
  <si>
    <t xml:space="preserve">Internal  </t>
  </si>
  <si>
    <t xml:space="preserve">RSD </t>
  </si>
  <si>
    <t xml:space="preserve">Total currencies </t>
  </si>
  <si>
    <t>Оther currencies</t>
  </si>
  <si>
    <t xml:space="preserve">Swiss Franc (CHF) </t>
  </si>
  <si>
    <t>US Dollar (USD)</t>
  </si>
  <si>
    <t>Euro (EUR)</t>
  </si>
  <si>
    <t xml:space="preserve">RSD  </t>
  </si>
  <si>
    <t xml:space="preserve">Planned sale of foreign currency for dinars </t>
  </si>
  <si>
    <t>Planned purchase of foreign currency for dinars</t>
  </si>
  <si>
    <t>Client name (Registration no/Personal identification no)</t>
  </si>
  <si>
    <t xml:space="preserve">Forward purchase and sale of foreign currency for dinars </t>
  </si>
  <si>
    <t xml:space="preserve">Planned purchase of foreign currency for dinars </t>
  </si>
  <si>
    <t xml:space="preserve">Spot purchase of foreign currency for dinars </t>
  </si>
  <si>
    <t xml:space="preserve">B. Planned purchase and sale of foreign currency to bank clients </t>
  </si>
  <si>
    <t xml:space="preserve">RSD indexed to CHF </t>
  </si>
  <si>
    <t>RSD indexed to EUR</t>
  </si>
  <si>
    <t>Еuro (EUR)</t>
  </si>
  <si>
    <t>Planned outflow</t>
  </si>
  <si>
    <t>Planned inflow</t>
  </si>
  <si>
    <t>Basis</t>
  </si>
  <si>
    <t xml:space="preserve">А. Planned daily inflow and outflow </t>
  </si>
  <si>
    <t xml:space="preserve">DAILY REPORT ON PLANNED TRANSACTIONS AND PROJECTIONS OF LIQUID FUNDS </t>
  </si>
  <si>
    <t xml:space="preserve">LIKPROJ Form </t>
  </si>
  <si>
    <t>Schedule 19</t>
  </si>
  <si>
    <t xml:space="preserve">           E-mail adress:                                                                                                                                                                                                                                                                                                                                                      </t>
  </si>
  <si>
    <t xml:space="preserve">           Contact telephone number:                                                                                                   (Signature)</t>
  </si>
  <si>
    <t xml:space="preserve">          ___________________                                                                                     ____________________</t>
  </si>
  <si>
    <t xml:space="preserve">In ________________,___.___.20_                                                                               Report compiled by                                                                                                                        </t>
  </si>
  <si>
    <t>Approved amount</t>
  </si>
  <si>
    <t>Date</t>
  </si>
  <si>
    <t>Paid-in amount</t>
  </si>
  <si>
    <t xml:space="preserve">Decision of the authority in charge of issue approval </t>
  </si>
  <si>
    <t>REPORT ON NEW SHARE ISSUES</t>
  </si>
  <si>
    <t>ЕА Form</t>
  </si>
  <si>
    <t>Schedule 20</t>
  </si>
  <si>
    <t xml:space="preserve">E-mail adress:                                                                                                                                                                                                                                                                                                                                                      </t>
  </si>
  <si>
    <t xml:space="preserve">            Contact telephone number:                                                                                                                                                                               (Signature)</t>
  </si>
  <si>
    <t xml:space="preserve">           ___________________                                                                                                                                                                  ____________________</t>
  </si>
  <si>
    <t xml:space="preserve">In ________________,___.___.20_                                                                                                                                                               Report compiled by                                                                                                                       </t>
  </si>
  <si>
    <t>Coverage of losses</t>
  </si>
  <si>
    <t>Depreciation and amortisation of shares</t>
  </si>
  <si>
    <t xml:space="preserve">Withdrawal and/or cancellation of own shares </t>
  </si>
  <si>
    <t>Distribution of profit</t>
  </si>
  <si>
    <t>Share issue</t>
  </si>
  <si>
    <t>Stock after increase/decrease</t>
  </si>
  <si>
    <t>Decrease in share capital</t>
  </si>
  <si>
    <t>Increase in share capital</t>
  </si>
  <si>
    <t xml:space="preserve">Prior stock of share capital </t>
  </si>
  <si>
    <t>REPORT ON SHARE CAPITAL INCREASE/DECREASE</t>
  </si>
  <si>
    <t>АК Form</t>
  </si>
  <si>
    <t>Schedule 21</t>
  </si>
  <si>
    <t xml:space="preserve">      (Signature)</t>
  </si>
  <si>
    <t>_______________</t>
  </si>
  <si>
    <t xml:space="preserve">E-mail address:                                                                                                                                                                                                                                                                                                                                                      </t>
  </si>
  <si>
    <t xml:space="preserve">Contact telephone number:                                                                                                                                                                                                    </t>
  </si>
  <si>
    <t xml:space="preserve">__________________________________                                                                                                                                                                                               </t>
  </si>
  <si>
    <t xml:space="preserve">In __________________, ______20__                                                                                                                                                                      </t>
  </si>
  <si>
    <t>TOTAL LIABILITIES 
(result of adding up and subtracting the following AOP items in the balance sheet: 0413 + 0421 - 0422)</t>
  </si>
  <si>
    <t>TOTAL CAPITAL SHORTFALL 
(result of adding up and subtracting the following AOP items in the balance sheet: 0414 - 0415 + 0416 - 0417 + 0418 - 0419 + 0420) &lt; 0</t>
  </si>
  <si>
    <t>TOTAL CAPITAL 
(result of adding up and subtracting the following AOP items in the balance sheet: 0414 - 0415 + 0416 - 0417 + 0418 - 0419 + 0420) ≥ 0</t>
  </si>
  <si>
    <t>Non-controlling participation</t>
  </si>
  <si>
    <t>PK.XX</t>
  </si>
  <si>
    <t>PK.XIX</t>
  </si>
  <si>
    <t>PK.XVIII</t>
  </si>
  <si>
    <t>PK.XVII</t>
  </si>
  <si>
    <t>PK.XVI</t>
  </si>
  <si>
    <t>Own shares</t>
  </si>
  <si>
    <t>PK.XV</t>
  </si>
  <si>
    <t>Share capital</t>
  </si>
  <si>
    <t>PK.XIV</t>
  </si>
  <si>
    <t>TOTAL LIABILITIES (AOP items from 0401 to 0412 in the balance sheet)</t>
  </si>
  <si>
    <t>Deferred tax liabilities</t>
  </si>
  <si>
    <t>Current tax liabilities</t>
  </si>
  <si>
    <t xml:space="preserve">Liabilities assets held for sale and discontinued operations </t>
  </si>
  <si>
    <t>Provisions</t>
  </si>
  <si>
    <t>Subordinated liabilities</t>
  </si>
  <si>
    <t>Liabilities under securities</t>
  </si>
  <si>
    <t>Change in the fair value of hedged items</t>
  </si>
  <si>
    <t>Liabilities arising from hedging derivatives</t>
  </si>
  <si>
    <t>Deposits and other financial liabilities to other clients</t>
  </si>
  <si>
    <t>Deposits and other financial liabilities to banks, other financial organisations and central bank</t>
  </si>
  <si>
    <t>Liabilities arising from derivatives</t>
  </si>
  <si>
    <t>LIABILITIES</t>
  </si>
  <si>
    <t>TOTAL ASSETS (AOP items from 0001 to 0017 in the balance sheet)</t>
  </si>
  <si>
    <t>Other assets</t>
  </si>
  <si>
    <t>Deferred tax assets</t>
  </si>
  <si>
    <t>Current tax assets</t>
  </si>
  <si>
    <t>Investment property</t>
  </si>
  <si>
    <t>Property, plant and equipment</t>
  </si>
  <si>
    <t>Intangible assets</t>
  </si>
  <si>
    <t>Investments into subsidiaries</t>
  </si>
  <si>
    <t>Receivables arising from hedging derivatives</t>
  </si>
  <si>
    <t>Loans and receivables from clients</t>
  </si>
  <si>
    <t>Loans and receivables from banks and other financial organisations</t>
  </si>
  <si>
    <t>Receivables arising from derivatives</t>
  </si>
  <si>
    <t>Cash and assets held with the central bank</t>
  </si>
  <si>
    <t xml:space="preserve">АSSETS </t>
  </si>
  <si>
    <t>CONSOLIDATED BALANCE SHEET OF THE BANKING GROUP</t>
  </si>
  <si>
    <t xml:space="preserve">KBS Form </t>
  </si>
  <si>
    <t>(bank’s business name and head office)</t>
  </si>
  <si>
    <t>_____________________________________________________________</t>
  </si>
  <si>
    <t xml:space="preserve">  Schedule 22</t>
  </si>
  <si>
    <t xml:space="preserve">            (signature) </t>
  </si>
  <si>
    <t xml:space="preserve">CONSOLIDATED INCOME STATEMENT OF THE BANKING GROUP </t>
  </si>
  <si>
    <t>KBU Form</t>
  </si>
  <si>
    <t>Schedule 23</t>
  </si>
  <si>
    <t xml:space="preserve">             Contact telephone number:                                                                                                            (Signature)</t>
  </si>
  <si>
    <t xml:space="preserve">In __________________, ______20__.                                                                                           Report prepared by  </t>
  </si>
  <si>
    <t xml:space="preserve">Unrealized losses from foreign currency translation </t>
  </si>
  <si>
    <t xml:space="preserve">Unrealized gains from foreign currency translation </t>
  </si>
  <si>
    <t>Unrealized losses from hedges on equity securities measured at fair value through other comprehensive income</t>
  </si>
  <si>
    <t xml:space="preserve">Unrealized gains from hedges on equity securities measured at fair value through other comprehensive income </t>
  </si>
  <si>
    <t>PROFIT FOR THE PERIOD 
(ADP 2001 from the statement of other comprehensive income)</t>
  </si>
  <si>
    <t xml:space="preserve">CONSOLIDATED STATEMENT OF OTHER COMPREHENSIVE INCOME 
 OF THE BANKING GROUP </t>
  </si>
  <si>
    <t>KOCI Form</t>
  </si>
  <si>
    <t>Schedule 23а</t>
  </si>
  <si>
    <t>(contact telephone number)</t>
  </si>
  <si>
    <t>(email)</t>
  </si>
  <si>
    <t>(name)</t>
  </si>
  <si>
    <t>In ____________, _____ 20__</t>
  </si>
  <si>
    <t>1. The leverage ratio is the ratio of Tier 1 capital – sum of Common Equity Tier 1 capital and Additional Tier 1 capital in accordance with the decision governing capital adequacy of banks – to the bank's exposure measure and is expressed as a percentage.</t>
  </si>
  <si>
    <t>LEVERAGE RATIO</t>
  </si>
  <si>
    <t>Tier 1 capital in accordance with the decision governing capital adequacy of banks</t>
  </si>
  <si>
    <t>Total amount of exposures for the purpose of calculating the leverage ratio</t>
  </si>
  <si>
    <t>(-) Exposures treated as deductibles from Common Tier 1 Equity capital and Additional Tier 1 capital in accordance with the decision governing capital adequacy of banks</t>
  </si>
  <si>
    <t>(-) Exposures to public administrative bodies in accordance with the decision governing capital adequacy of banks</t>
  </si>
  <si>
    <t>(-) Intragroup exposures</t>
  </si>
  <si>
    <t>The value of securities lent in repurchase transactions, margin lending transactions, securities lending contracts and long settlement transactions that are derecognised due to a sales accounting transaction</t>
  </si>
  <si>
    <t>(-) Initial margin exposures where the bank acts as an intermediary between a client and a CCP, and the terms of the CCP-related transaction stipulate that the bank is not obligated to reimburse the client for any losses suffered due to the changes in the value of that transaction in the event that the CCP defaults</t>
  </si>
  <si>
    <t>(-) Receivables for cash variation margin provided to the counterparty in derivatives transactions</t>
  </si>
  <si>
    <t>The value of collateral provided for which derivative exposure is reduced</t>
  </si>
  <si>
    <t>Other exposures</t>
  </si>
  <si>
    <t>Off-balance sheet exposures classified as full-risk (a 100% conversion factor)</t>
  </si>
  <si>
    <t>Off-balance sheet exposures classified as medium-risk (a 50% conversion factor)</t>
  </si>
  <si>
    <t>Off-balance sheet exposures classified as medium/low-risk (a 20% conversion factor)</t>
  </si>
  <si>
    <t>Off-balance sheet exposures classified as low-risk (a 10% conversion factor)</t>
  </si>
  <si>
    <t>(-) Notional amount of purchased credit derivatives that may be offset against the notional amount of written credit derivatives</t>
  </si>
  <si>
    <t xml:space="preserve"> Notional amount of written credit derivatives (provided credit protection)</t>
  </si>
  <si>
    <t>(-) Derivatives exposures under the original exposure method, where the bank acts as an intermediary between a client and a CCP, and the terms of the CCP-related transaction stipulate that the bank is not obligated to reimburse the client for any losses suffered due to the changes in the value of that transaction in the event that the CCP defaults</t>
  </si>
  <si>
    <t>Derivatives exposures, where the bank applies the original exposure method in accordance with the decision governing capital adequacy of banks</t>
  </si>
  <si>
    <t>(-) Potential future exposures of derivatives, where the bank acts as an intermediary between a client and a CCP, and the terms of the CCP-related transaction stipulate that the bank is not obligated to reimburse the client for any losses suffered due to the changes in the value of that transaction in the event that the CCP defaults</t>
  </si>
  <si>
    <t>Potential future exposures of credit derivatives where the bank applies the Mark-to-Market method in accordance with the decision governing capital adequacy of banks</t>
  </si>
  <si>
    <t>(-) Derivatives: current replacement cost, where the bank acts as an intermediary between a client and a CCP, and the terms of the CCP-related transaction stipulate that the bank is not obligated to reimburse the client for any losses suffered due to the changes in the value of that transaction in the event that the CCP defaults</t>
  </si>
  <si>
    <t>(-) Variation margin received in cash from the counterparty eligible for reducing the current replacement cost of the derivatives exposure</t>
  </si>
  <si>
    <t>Derivatives: current replacement cost, where the bank applies the Mark-to-Market method in accordance with the decision governing capital adequacy of banks</t>
  </si>
  <si>
    <t>(-) The exposure for repurchase and reverse repurchase transactions, margin lending transactions, securities or commodities lending or borrowing agreements and long settlement transactions, where the bank acts as an intermediary between a client and a CCP, and the terms of the CCP-related transaction stipulate that the bank is not obligated to reimburse the client for any losses suffered due to the changes in the value of that transaction in the event that the CCP defaults</t>
  </si>
  <si>
    <t>The add-on for counterparty credit risk of repurchase and reverse repurchase transactions, margin lending transactions, securities or commodities lending or borrowing agreements and long settlement transactions, where the bank acts as an intermediary</t>
  </si>
  <si>
    <t>The add-on for counterparty credit risk of repurchase and reverse repurchase transactions, margin lending transactions, securities or commodities lending or borrowing agreements and long settlement transactions, where the add-on is calculated under the Financial Collateral Simple Method in accordance with the decision governing capital adequacy of banks</t>
  </si>
  <si>
    <t>The add-on for counterparty credit risk of repurchase and reverse repurchase transactions, margin lending transactions, securities or commodities lending or borrowing agreements and long settlement transactions</t>
  </si>
  <si>
    <t>The exposure for repurchase and reverse repurchase transactions, margin lending transactions, securities or commodities lending or borrowing agreements and long settlement transactions</t>
  </si>
  <si>
    <t>Exposure amount</t>
  </si>
  <si>
    <t>Type of exposure</t>
  </si>
  <si>
    <t>as at ____________</t>
  </si>
  <si>
    <t>REPORT ON THE LEVERAGE RATIO</t>
  </si>
  <si>
    <t>Form LR1</t>
  </si>
  <si>
    <t>Annex 24</t>
  </si>
  <si>
    <t xml:space="preserve">Exposures for low-risk off-balance sheet items (attracting a 0% conversion factor) </t>
  </si>
  <si>
    <t>Exposures classified in default status</t>
  </si>
  <si>
    <t>&gt; 425 and ≤ 1250%</t>
  </si>
  <si>
    <t>&gt; 100 and ≤ 425%</t>
  </si>
  <si>
    <t>&gt;75 and ≤ 100%</t>
  </si>
  <si>
    <t>&gt;50 and ≤ 75%</t>
  </si>
  <si>
    <t>&gt;20 and ≤ 50%</t>
  </si>
  <si>
    <t>&gt;12 and ≤ 20%</t>
  </si>
  <si>
    <t>&gt; 0 and ≤ 12%</t>
  </si>
  <si>
    <t>=0%</t>
  </si>
  <si>
    <t>Total on- and off-balance sheet exposures from the banking book as well as exposures of the trading book subject to counterparty credit risk (breakdown in accordance with the risk weight):</t>
  </si>
  <si>
    <t>Off-balance sheet exposures before applying the conversion factor</t>
  </si>
  <si>
    <t>On- and off-balance sheet exposures (IRB Approach)</t>
  </si>
  <si>
    <t>On- and off-balance sheet exposures (Standardised Approach)</t>
  </si>
  <si>
    <t>BREAKDOWN OF BANK EXPOSURES INCLUDED IN THE CALCULATION OF THE LEVERAGE RATIO BY RISK WEIGHT</t>
  </si>
  <si>
    <t>Form LR2</t>
  </si>
  <si>
    <t xml:space="preserve">Annex 24 </t>
  </si>
  <si>
    <t>Under official export credit insurance scheme</t>
  </si>
  <si>
    <t>Exposures under trade financing</t>
  </si>
  <si>
    <t>of which exposures under securitisation positions</t>
  </si>
  <si>
    <t>Exposures in default</t>
  </si>
  <si>
    <t xml:space="preserve">Exposure to other corporates </t>
  </si>
  <si>
    <t>7.2.2.</t>
  </si>
  <si>
    <t xml:space="preserve">Exposure to SMEs </t>
  </si>
  <si>
    <t>7.2.1.</t>
  </si>
  <si>
    <t>Exposures to non-financial sector entities in the corporate exposure class</t>
  </si>
  <si>
    <t>Exposures to financial sector entities in the corporate exposure class</t>
  </si>
  <si>
    <t>Exposures to corporates</t>
  </si>
  <si>
    <t>Exposure to SMEs classified as retail exposures</t>
  </si>
  <si>
    <r>
      <t>Retail exposures</t>
    </r>
    <r>
      <rPr>
        <sz val="11"/>
        <color theme="1"/>
        <rFont val="Calibri"/>
        <family val="2"/>
        <scheme val="minor"/>
      </rPr>
      <t xml:space="preserve"> </t>
    </r>
  </si>
  <si>
    <r>
      <t>Exposures secured by mortgages on residential property</t>
    </r>
    <r>
      <rPr>
        <i/>
        <sz val="11"/>
        <color indexed="8"/>
        <rFont val="Calibri"/>
        <family val="2"/>
      </rPr>
      <t xml:space="preserve"> </t>
    </r>
  </si>
  <si>
    <t>Exposures secured by mortgages on immovable property</t>
  </si>
  <si>
    <t>Exposures to banks</t>
  </si>
  <si>
    <t>Exposures to multilateral development banks</t>
  </si>
  <si>
    <t>Exposures to public administrative bodies</t>
  </si>
  <si>
    <t>Exposures to territorial autonomies or local government units</t>
  </si>
  <si>
    <t xml:space="preserve">Exposures to territorial autonomies, local government units, multilateral development banks, international organisations and public administrative bodies not treated as exposures to central governments </t>
  </si>
  <si>
    <t>Exposures to international organisations</t>
  </si>
  <si>
    <t>Exposures to territorial autonomies and local government units</t>
  </si>
  <si>
    <t>Exposures to central governments and central banks</t>
  </si>
  <si>
    <t xml:space="preserve">Exposures to central governments and central banks and exposures that are treated as exposures to those entities </t>
  </si>
  <si>
    <t>Exposures in the form of covered bonds</t>
  </si>
  <si>
    <t>IRB Approach</t>
  </si>
  <si>
    <t>Standardised Approach</t>
  </si>
  <si>
    <t>Risk-weighted assets</t>
  </si>
  <si>
    <t>Exposures included in the calculation of the leverage ratio</t>
  </si>
  <si>
    <t>Other exposures from the non-trading book</t>
  </si>
  <si>
    <t>Other exposures from the trading book</t>
  </si>
  <si>
    <t xml:space="preserve">Exposure amounts resulting from the additional treatment for credit derivatives (item 13, LR1 Form - item 14, LR1 Form) </t>
  </si>
  <si>
    <t>Repurchase and reverse repurchase transactions, margin lending transactions, securities or commodities lending or borrowing agreements and long settlement transactions not subject to the contractual cross-product netting agreement</t>
  </si>
  <si>
    <t xml:space="preserve">Derivatives not subject to the contractual cross-product netting agreement </t>
  </si>
  <si>
    <t xml:space="preserve">Derivatives and repurchase and reverse repurchase transactions, margin lending transactions, securities or commodities lending or borrowing agreements and long settlement transactions subject to the contractual cross-product netting agreement </t>
  </si>
  <si>
    <t xml:space="preserve">Under official export credit insurance scheme </t>
  </si>
  <si>
    <t>Trade financing</t>
  </si>
  <si>
    <t>Off-balance sheet items</t>
  </si>
  <si>
    <t>Type of off-balance exposure</t>
  </si>
  <si>
    <t>BREAKDOWN OF BANK EXPOSURES INCLUDED IN THE CALCULATION OF THE LEVERAGE RATIO</t>
  </si>
  <si>
    <t>Form LR3</t>
  </si>
  <si>
    <t xml:space="preserve">                            Email adress:                                                                                                                                                                                                                                                                                                                                                        </t>
  </si>
  <si>
    <t xml:space="preserve">                       Contact telephone:                                                                                                                                                                                                     </t>
  </si>
  <si>
    <t xml:space="preserve">In _____________________________,______20__      </t>
  </si>
  <si>
    <t xml:space="preserve">  Report prepared by</t>
  </si>
  <si>
    <t xml:space="preserve">4. In the Tables A and B, in the row "Over 100%", enter loans of natural persons to whom a new loan was approved as of 1 January 2019, if the bank, at the approval of the new loan, determined the debt-to-income ratio of that person of over 100%, as well as if the bank did not determine that person’s debt-to-income ratio (does not have full and updated data that are relevant for determining the borrower’s creditworthiness).  </t>
  </si>
  <si>
    <r>
      <t>3. In the column Total amount of loans approved to natural persons enter the sum of the appertaining parts of balances in the accounts of group 10 – Loans approved in dinars and group 20 – Loans and receivables in foreign currency, except account 109 – Allowances for impairment of dinar loans, and/or account 209 – Allowances for impairment of loans and receivables in foreign currency, pertaining to loans approved to natural persons (SSKR codes: 60, 61, 72 and 73).</t>
    </r>
    <r>
      <rPr>
        <strike/>
        <sz val="8"/>
        <rFont val="Arial"/>
        <family val="2"/>
      </rPr>
      <t/>
    </r>
  </si>
  <si>
    <t>2. Natural persons shall mean domestic natural persons, foreign natural persons – residents, as well as foreign natural persons and domestic natural persons – non-residents, designated by the following codes of sector structure provided in the Schedule of the Decision on the Collection, Processing and Submission of Data on the Balance and Structure of Accounts in the Chart of Accounts: 60, 61, 72 and 73.</t>
  </si>
  <si>
    <t xml:space="preserve">1. Debt-to-income ratio of the borrower – natural person is determined as the ratio of total monthly credit liabilities and regular net monthly income of that borrower. Total monthly credit liabilities mean the sum of loan liabilities – including transaction accounts-based loans (transaction account overdrafts) and credit card liabilities (monthly liability of the total approved card-based loan) – loan guarantees called upon and liabilities from the financial leasing agreement, except that the bank, in accordance with its regulations, may also include other liabilities of that person in total monthly credit liabilities. </t>
  </si>
  <si>
    <t>No data available</t>
  </si>
  <si>
    <t>90%–100%</t>
  </si>
  <si>
    <t>80%–89.99%</t>
  </si>
  <si>
    <t>70%–79.99%</t>
  </si>
  <si>
    <t>60%–69.99%</t>
  </si>
  <si>
    <t>50%–59.99%</t>
  </si>
  <si>
    <t>40%–49.99%</t>
  </si>
  <si>
    <t>30%–39.99%</t>
  </si>
  <si>
    <t>20%–29.99%</t>
  </si>
  <si>
    <t>Below 20%</t>
  </si>
  <si>
    <t>Оver 2921 days</t>
  </si>
  <si>
    <t>From 2556  tо 2920 days</t>
  </si>
  <si>
    <t>From 2191 tо 2555 days</t>
  </si>
  <si>
    <t>From 1826 tо 2190 days</t>
  </si>
  <si>
    <t>Up to 1825 days</t>
  </si>
  <si>
    <t>From 2191 до 2555 days</t>
  </si>
  <si>
    <r>
      <rPr>
        <i/>
        <sz val="8"/>
        <color indexed="8"/>
        <rFont val="Calibri"/>
        <family val="2"/>
      </rPr>
      <t xml:space="preserve">Оf which:     </t>
    </r>
    <r>
      <rPr>
        <b/>
        <i/>
        <sz val="8"/>
        <color indexed="8"/>
        <rFont val="Calibri"/>
        <family val="2"/>
      </rPr>
      <t xml:space="preserve">                                                       
    108 – Оther loans</t>
    </r>
  </si>
  <si>
    <r>
      <rPr>
        <i/>
        <sz val="8"/>
        <color indexed="8"/>
        <rFont val="Calibri"/>
        <family val="2"/>
      </rPr>
      <t xml:space="preserve">Оf which:     </t>
    </r>
    <r>
      <rPr>
        <b/>
        <i/>
        <sz val="8"/>
        <color indexed="8"/>
        <rFont val="Calibri"/>
        <family val="2"/>
      </rPr>
      <t xml:space="preserve">                                                       
    107 – Cash loans</t>
    </r>
  </si>
  <si>
    <r>
      <rPr>
        <i/>
        <sz val="8"/>
        <color indexed="8"/>
        <rFont val="Calibri"/>
        <family val="2"/>
      </rPr>
      <t xml:space="preserve">Оf which:     </t>
    </r>
    <r>
      <rPr>
        <b/>
        <i/>
        <sz val="8"/>
        <color indexed="8"/>
        <rFont val="Calibri"/>
        <family val="2"/>
      </rPr>
      <t xml:space="preserve">                                                       
    106 – Housing loans </t>
    </r>
  </si>
  <si>
    <r>
      <rPr>
        <i/>
        <sz val="8"/>
        <color indexed="8"/>
        <rFont val="Calibri"/>
        <family val="2"/>
      </rPr>
      <t>Оf which:</t>
    </r>
    <r>
      <rPr>
        <b/>
        <i/>
        <sz val="8"/>
        <color indexed="8"/>
        <rFont val="Calibri"/>
        <family val="2"/>
      </rPr>
      <t xml:space="preserve">                                                                                                                                                                                                                                                                                                                     102 – Consumer loans for purchase of motor vehicles</t>
    </r>
  </si>
  <si>
    <r>
      <rPr>
        <i/>
        <sz val="8"/>
        <color indexed="8"/>
        <rFont val="Calibri"/>
        <family val="2"/>
      </rPr>
      <t>Оf which:</t>
    </r>
    <r>
      <rPr>
        <b/>
        <i/>
        <sz val="8"/>
        <color indexed="8"/>
        <rFont val="Calibri"/>
        <family val="2"/>
      </rPr>
      <t xml:space="preserve"> 102 – Consumer loans (except for loans for purchase of motor vehicles)</t>
    </r>
  </si>
  <si>
    <t>Total amount of loans approved to natural persons</t>
  </si>
  <si>
    <t>Debt-to-income ratio at  the most recent loan approval to the borrower, and/or at the latest update of the borrower's credit file</t>
  </si>
  <si>
    <t xml:space="preserve">D.  Loans to natural persons to whom no new loan was approved starting from 1 January 2019 (loans not shown in Table B of this form), grouped by debt-to-income ratio ranges – by the remaining maturity criterion </t>
  </si>
  <si>
    <t xml:space="preserve">No data available </t>
  </si>
  <si>
    <r>
      <rPr>
        <i/>
        <sz val="8"/>
        <color indexed="8"/>
        <rFont val="Calibri"/>
        <family val="2"/>
      </rPr>
      <t>Оf which:</t>
    </r>
    <r>
      <rPr>
        <b/>
        <i/>
        <sz val="8"/>
        <color indexed="8"/>
        <rFont val="Calibri"/>
        <family val="2"/>
      </rPr>
      <t xml:space="preserve">                                                                                                                                                                                                          102 – Consumer loans for purchase of motor vehicles</t>
    </r>
  </si>
  <si>
    <r>
      <t xml:space="preserve">C. Loans to natural persons to whom no new loan was approved starting from 1 January 2019 </t>
    </r>
    <r>
      <rPr>
        <sz val="8"/>
        <rFont val="Calibri"/>
        <family val="2"/>
      </rPr>
      <t>(loans not shown in Table</t>
    </r>
    <r>
      <rPr>
        <sz val="8"/>
        <color indexed="8"/>
        <rFont val="Calibri"/>
        <family val="2"/>
      </rPr>
      <t xml:space="preserve"> А of this form), grouped by debt-to-income ratio ranges – according to agreed maturity criterion  </t>
    </r>
  </si>
  <si>
    <t>Classified in category E due to lack of data on debt-to-income ratio</t>
  </si>
  <si>
    <t>Classified in category E due to excessive debt-to-income ratio</t>
  </si>
  <si>
    <t>80%–89,99%</t>
  </si>
  <si>
    <t>70%–79,99%</t>
  </si>
  <si>
    <t>60%–69,99%</t>
  </si>
  <si>
    <t>50%–59,99%</t>
  </si>
  <si>
    <t>40%–49,99%</t>
  </si>
  <si>
    <t>30%–39,99%</t>
  </si>
  <si>
    <t>20%–29,99%</t>
  </si>
  <si>
    <r>
      <rPr>
        <i/>
        <sz val="8"/>
        <color indexed="8"/>
        <rFont val="Calibri"/>
        <family val="2"/>
      </rPr>
      <t xml:space="preserve">Оf which: </t>
    </r>
    <r>
      <rPr>
        <b/>
        <i/>
        <sz val="8"/>
        <color indexed="8"/>
        <rFont val="Calibri"/>
        <family val="2"/>
        <charset val="238"/>
      </rPr>
      <t>102 – Consumer loans (except for loans for purchase of motor vehicles)</t>
    </r>
  </si>
  <si>
    <t xml:space="preserve">Debt-to-income ratio at new loan approval </t>
  </si>
  <si>
    <t xml:space="preserve">B.  Loans to natural persons to whom a new loan was approved starting from 1 January 2019, grouped by debt-to-income ratio ranges – according to the remaining maturity criterion </t>
  </si>
  <si>
    <t xml:space="preserve">Classified in category E due to lack of data on debt-to-income ratio  </t>
  </si>
  <si>
    <t xml:space="preserve">Classified in category E due to excessive debt-to-income ratio   </t>
  </si>
  <si>
    <t>Over 2921 days</t>
  </si>
  <si>
    <r>
      <rPr>
        <i/>
        <sz val="8"/>
        <color indexed="8"/>
        <rFont val="Calibri"/>
        <family val="2"/>
      </rPr>
      <t xml:space="preserve">Оf which:     </t>
    </r>
    <r>
      <rPr>
        <b/>
        <i/>
        <sz val="8"/>
        <color indexed="8"/>
        <rFont val="Calibri"/>
        <family val="2"/>
      </rPr>
      <t xml:space="preserve">                                                       
    108 – Оther loans </t>
    </r>
  </si>
  <si>
    <r>
      <rPr>
        <i/>
        <sz val="8"/>
        <color indexed="8"/>
        <rFont val="Calibri"/>
        <family val="2"/>
      </rPr>
      <t xml:space="preserve">Оf which:     </t>
    </r>
    <r>
      <rPr>
        <b/>
        <i/>
        <sz val="8"/>
        <color indexed="8"/>
        <rFont val="Calibri"/>
        <family val="2"/>
      </rPr>
      <t xml:space="preserve">                                                       
    107 – Cash loans </t>
    </r>
  </si>
  <si>
    <t xml:space="preserve">Total amount of loans approved to natural persons </t>
  </si>
  <si>
    <t xml:space="preserve">Debt-to-income ratio at new loan approval  </t>
  </si>
  <si>
    <r>
      <t xml:space="preserve">А. Loans to natural persons to whom a new loan was approved starting from </t>
    </r>
    <r>
      <rPr>
        <sz val="8"/>
        <rFont val="Calibri"/>
        <family val="2"/>
      </rPr>
      <t xml:space="preserve">1 January 2019, grouped by debt-to-income ratio ranges </t>
    </r>
    <r>
      <rPr>
        <sz val="8"/>
        <color indexed="8"/>
        <rFont val="Calibri"/>
        <family val="2"/>
      </rPr>
      <t xml:space="preserve">– according to the agreed maturity criterion  </t>
    </r>
  </si>
  <si>
    <t xml:space="preserve">DTI Form </t>
  </si>
  <si>
    <t xml:space="preserve">REPORT ON DEBT-TO-INCOME RATIO </t>
  </si>
  <si>
    <t>Schedule 25</t>
  </si>
  <si>
    <t xml:space="preserve">E-mail address: </t>
  </si>
  <si>
    <t xml:space="preserve">Contact telephone number:                                                                                                                                                                                  </t>
  </si>
  <si>
    <t>Report compiled by (name and surname):</t>
  </si>
  <si>
    <t>Total balance sheet liabilities and credit lines approved to the bank:</t>
  </si>
  <si>
    <t>Total undrawn credit lines:</t>
  </si>
  <si>
    <t>Undrawn credit lines</t>
  </si>
  <si>
    <t>Total other balance sheet liabilities:</t>
  </si>
  <si>
    <t xml:space="preserve">Оther balance sheet liabilities </t>
  </si>
  <si>
    <t>Total deposit: </t>
  </si>
  <si>
    <t xml:space="preserve">Deposit </t>
  </si>
  <si>
    <t>Total credit:</t>
  </si>
  <si>
    <t>Balance sheet liabilities and credit lines approved to the bank</t>
  </si>
  <si>
    <r>
      <t>Tota balance sheet receivables and</t>
    </r>
    <r>
      <rPr>
        <b/>
        <sz val="8"/>
        <color indexed="8"/>
        <rFont val="Arial"/>
        <family val="2"/>
      </rPr>
      <t xml:space="preserve"> credit lines </t>
    </r>
    <r>
      <rPr>
        <b/>
        <sz val="8"/>
        <rFont val="Arial"/>
        <family val="2"/>
      </rPr>
      <t xml:space="preserve">approved by the bank </t>
    </r>
  </si>
  <si>
    <r>
      <t>Total undrawn credit line</t>
    </r>
    <r>
      <rPr>
        <b/>
        <sz val="8"/>
        <color indexed="8"/>
        <rFont val="Arial"/>
        <family val="2"/>
      </rPr>
      <t>s:</t>
    </r>
  </si>
  <si>
    <t xml:space="preserve">Undrawn credit lines </t>
  </si>
  <si>
    <t xml:space="preserve">Оther balance sheet receivables </t>
  </si>
  <si>
    <t xml:space="preserve">Credit </t>
  </si>
  <si>
    <t>Balance sheet receivables and credit lines approved by the bank</t>
  </si>
  <si>
    <t xml:space="preserve">Designation of subordinated credit </t>
  </si>
  <si>
    <t>Designation of credit lines</t>
  </si>
  <si>
    <t xml:space="preserve">Currency </t>
  </si>
  <si>
    <t xml:space="preserve">Maturity date </t>
  </si>
  <si>
    <t>Date of disbursement/receipt of funds</t>
  </si>
  <si>
    <t xml:space="preserve">Interest rate </t>
  </si>
  <si>
    <t xml:space="preserve">Тhree-digit account </t>
  </si>
  <si>
    <t xml:space="preserve">Relation with the bank </t>
  </si>
  <si>
    <t>Sector</t>
  </si>
  <si>
    <t>Name of the person (registry number)</t>
  </si>
  <si>
    <t xml:space="preserve">Receivables, liabilities and undrawn credit lines </t>
  </si>
  <si>
    <t xml:space="preserve">REPORT ON DAILY BALANCE OF RECEIVABLES AND LIABILITIES </t>
  </si>
  <si>
    <t xml:space="preserve">DPO Form </t>
  </si>
  <si>
    <t>(bank business name and head office)</t>
  </si>
  <si>
    <t>Schedule 26</t>
  </si>
  <si>
    <t xml:space="preserve">E-mail address:                                                                                                                                                                                                                                                                                                                                                        </t>
  </si>
  <si>
    <r>
      <t>4. The row "</t>
    </r>
    <r>
      <rPr>
        <b/>
        <sz val="8"/>
        <rFont val="Arial"/>
        <family val="2"/>
      </rPr>
      <t>Total amount of exposure under FX-indexed dinar loans and FX loans exceeding the applicable share percentage</t>
    </r>
    <r>
      <rPr>
        <sz val="8"/>
        <rFont val="Arial"/>
        <family val="2"/>
      </rPr>
      <t xml:space="preserve">“ is not completed in the period from 1 July 2023 until 31 December 2024. </t>
    </r>
  </si>
  <si>
    <r>
      <t>3. In the row "</t>
    </r>
    <r>
      <rPr>
        <b/>
        <sz val="8"/>
        <rFont val="Arial"/>
        <family val="2"/>
      </rPr>
      <t>Applicable share percentage:</t>
    </r>
    <r>
      <rPr>
        <sz val="8"/>
        <rFont val="Arial"/>
        <family val="2"/>
      </rPr>
      <t xml:space="preserve">“ enter the following percentage: </t>
    </r>
    <r>
      <rPr>
        <b/>
        <sz val="8"/>
        <rFont val="Arial"/>
        <family val="2"/>
      </rPr>
      <t xml:space="preserve">71% </t>
    </r>
    <r>
      <rPr>
        <sz val="8"/>
        <rFont val="Arial"/>
        <family val="2"/>
      </rPr>
      <t xml:space="preserve">in the period from 1 January until 31December 2025; </t>
    </r>
    <r>
      <rPr>
        <b/>
        <sz val="8"/>
        <rFont val="Arial"/>
        <family val="2"/>
      </rPr>
      <t>64%</t>
    </r>
    <r>
      <rPr>
        <sz val="8"/>
        <rFont val="Arial"/>
        <family val="2"/>
      </rPr>
      <t xml:space="preserve"> in the period from 1 January until 31 December 2026; </t>
    </r>
    <r>
      <rPr>
        <b/>
        <sz val="8"/>
        <rFont val="Arial"/>
        <family val="2"/>
      </rPr>
      <t>57%</t>
    </r>
    <r>
      <rPr>
        <sz val="8"/>
        <rFont val="Arial"/>
        <family val="2"/>
      </rPr>
      <t xml:space="preserve"> in the period from 1 January until 31 December 2027;</t>
    </r>
    <r>
      <rPr>
        <b/>
        <sz val="8"/>
        <rFont val="Arial"/>
        <family val="2"/>
      </rPr>
      <t xml:space="preserve"> 50% </t>
    </r>
    <r>
      <rPr>
        <sz val="8"/>
        <rFont val="Arial"/>
        <family val="2"/>
      </rPr>
      <t xml:space="preserve">starting from 1 January 2028. In the period from 1 July 2023 until 31 December 2024 this row is not completed. </t>
    </r>
  </si>
  <si>
    <r>
      <t>2. The column  "</t>
    </r>
    <r>
      <rPr>
        <b/>
        <sz val="8"/>
        <rFont val="Arial"/>
        <family val="2"/>
      </rPr>
      <t xml:space="preserve">Оf which: 200 </t>
    </r>
    <r>
      <rPr>
        <sz val="8"/>
        <rFont val="Arial"/>
        <family val="2"/>
      </rPr>
      <t xml:space="preserve">– </t>
    </r>
    <r>
      <rPr>
        <b/>
        <sz val="8"/>
        <rFont val="Arial"/>
        <family val="2"/>
      </rPr>
      <t>Loans for the payment of imports of goods and services from abroad in foreign currency</t>
    </r>
    <r>
      <rPr>
        <sz val="8"/>
        <rFont val="Arial"/>
        <family val="2"/>
      </rPr>
      <t>“ does not include the portion of the balance in account 200 which relates to loans for the payment of goods and services import in foreign currency.</t>
    </r>
  </si>
  <si>
    <r>
      <t>1. The column "</t>
    </r>
    <r>
      <rPr>
        <b/>
        <sz val="8"/>
        <rFont val="Arial"/>
        <family val="2"/>
      </rPr>
      <t>Of which: 105 – Investment loans</t>
    </r>
    <r>
      <rPr>
        <sz val="8"/>
        <rFont val="Arial"/>
        <family val="2"/>
      </rPr>
      <t>“ does not include the portion of the balance in account 105 which relates to investment loans extended for the procurement of fixed assets.</t>
    </r>
  </si>
  <si>
    <t xml:space="preserve">Total amount of  exposure under FX-indexed dinar loans and FX loans exceeding the applicable share percentage </t>
  </si>
  <si>
    <t>Applicable share percentage:</t>
  </si>
  <si>
    <t>Percentage of bank's share:</t>
  </si>
  <si>
    <t xml:space="preserve">Amount secured by prime collateral </t>
  </si>
  <si>
    <t xml:space="preserve">Specialised lending </t>
  </si>
  <si>
    <t>Restructuring of receivables in respect of loans extended before 1 July 2023</t>
  </si>
  <si>
    <r>
      <rPr>
        <sz val="8"/>
        <rFont val="Calibri"/>
        <family val="2"/>
      </rPr>
      <t xml:space="preserve">Оf which: </t>
    </r>
    <r>
      <rPr>
        <b/>
        <sz val="8"/>
        <rFont val="Calibri"/>
        <family val="2"/>
      </rPr>
      <t>207 – Cash loans in foreign currency</t>
    </r>
  </si>
  <si>
    <r>
      <rPr>
        <sz val="8"/>
        <rFont val="Calibri"/>
        <family val="2"/>
      </rPr>
      <t xml:space="preserve">Оf which: </t>
    </r>
    <r>
      <rPr>
        <b/>
        <sz val="8"/>
        <rFont val="Calibri"/>
        <family val="2"/>
      </rPr>
      <t>203 – Оther loans in foreign currency</t>
    </r>
  </si>
  <si>
    <r>
      <rPr>
        <sz val="8"/>
        <rFont val="Calibri"/>
        <family val="2"/>
      </rPr>
      <t xml:space="preserve">Оf which: </t>
    </r>
    <r>
      <rPr>
        <b/>
        <sz val="8"/>
        <rFont val="Calibri"/>
        <family val="2"/>
      </rPr>
      <t>200 – Loans for the payment of the import of goods and services from abroad in foreign currency</t>
    </r>
  </si>
  <si>
    <r>
      <rPr>
        <sz val="8"/>
        <rFont val="Calibri"/>
        <family val="2"/>
      </rPr>
      <t xml:space="preserve">Оf which: </t>
    </r>
    <r>
      <rPr>
        <b/>
        <sz val="8"/>
        <rFont val="Calibri"/>
        <family val="2"/>
      </rPr>
      <t>108 –                                         Оther loans</t>
    </r>
  </si>
  <si>
    <r>
      <rPr>
        <sz val="8"/>
        <rFont val="Calibri"/>
        <family val="2"/>
      </rPr>
      <t xml:space="preserve">Оf which: </t>
    </r>
    <r>
      <rPr>
        <b/>
        <sz val="8"/>
        <rFont val="Calibri"/>
        <family val="2"/>
      </rPr>
      <t>107 – Cash loans</t>
    </r>
  </si>
  <si>
    <r>
      <rPr>
        <sz val="8"/>
        <rFont val="Calibri"/>
        <family val="2"/>
      </rPr>
      <t xml:space="preserve">Оf which: </t>
    </r>
    <r>
      <rPr>
        <b/>
        <sz val="8"/>
        <rFont val="Calibri"/>
        <family val="2"/>
      </rPr>
      <t xml:space="preserve">105 – Investment loans </t>
    </r>
  </si>
  <si>
    <r>
      <rPr>
        <sz val="8"/>
        <rFont val="Calibri"/>
        <family val="2"/>
      </rPr>
      <t xml:space="preserve">Оf which: </t>
    </r>
    <r>
      <rPr>
        <b/>
        <sz val="8"/>
        <rFont val="Calibri"/>
        <family val="2"/>
      </rPr>
      <t>103 – Liqudity and current assets loans</t>
    </r>
  </si>
  <si>
    <r>
      <rPr>
        <sz val="8"/>
        <rFont val="Calibri"/>
        <family val="2"/>
      </rPr>
      <t xml:space="preserve">Оf which: </t>
    </r>
    <r>
      <rPr>
        <b/>
        <sz val="8"/>
        <rFont val="Calibri"/>
        <family val="2"/>
      </rPr>
      <t>100 – Loans under transaction accounts</t>
    </r>
    <r>
      <rPr>
        <sz val="8"/>
        <rFont val="Calibri"/>
        <family val="2"/>
      </rPr>
      <t xml:space="preserve"> </t>
    </r>
  </si>
  <si>
    <t xml:space="preserve">Total amount based on the application of exclusion and/or reduction </t>
  </si>
  <si>
    <t xml:space="preserve">Overview by type of exclusion and/or reduction/Overview by account in the Chart of Accounts </t>
  </si>
  <si>
    <t>D. Total amount of loans not included in Table C based on the the application of Section 13а, paragraphs 8 and 9 of the Decision on Capital Adequacy of Banks</t>
  </si>
  <si>
    <t>Other legal entities</t>
  </si>
  <si>
    <t>Private households with employed persons and registered agricultural producers</t>
  </si>
  <si>
    <t>Foreign legal persons (except banks)</t>
  </si>
  <si>
    <t>Corporate sector</t>
  </si>
  <si>
    <t>Public non-financial sector</t>
  </si>
  <si>
    <t xml:space="preserve">Оf which: 207 – Cash loans in foreign currency </t>
  </si>
  <si>
    <t>Оf which: 203 – Оther loans in foreign currency</t>
  </si>
  <si>
    <t>Оf which: 200 – Loans for the payment of the import of goods and services from abroad in foreign currency</t>
  </si>
  <si>
    <t>Оf which: 108 –                                         Оther loans</t>
  </si>
  <si>
    <t>Оf which: 107 – Cash loans</t>
  </si>
  <si>
    <t xml:space="preserve">Оf which: 105 – Investment loans </t>
  </si>
  <si>
    <t xml:space="preserve">Оf which: 103 – Liqudity and current assets loans </t>
  </si>
  <si>
    <t>Оf which: 100 – Loans under transaction accounts</t>
  </si>
  <si>
    <t xml:space="preserve">Total loan amount  </t>
  </si>
  <si>
    <t xml:space="preserve">Overview by debtor from the non-financial and non-government sectors/Overview by account in the Chart of Accounts </t>
  </si>
  <si>
    <t xml:space="preserve">C. Dinar loans (including FX-indexed dinar loans) and FX loans, extended as of 1 July 2023 to debtors from the non-financial and non-government sectors (after the application of Section 13а, paragraphs 8 and 9 of the Decision on Capital Adequacy of Banks) </t>
  </si>
  <si>
    <t>Specialised lending</t>
  </si>
  <si>
    <t>Оf which: 207 – Cash loans in foreign currency</t>
  </si>
  <si>
    <t xml:space="preserve">Оf which: 107 – Cash loans </t>
  </si>
  <si>
    <t xml:space="preserve">Оf which: 100 – Loans under transaction accounts </t>
  </si>
  <si>
    <t>Total amount based on the application of exclusion and/or reduction</t>
  </si>
  <si>
    <t>Overview by type of exclusion and/or reduction/ Overview by account in the Chart of Accounts</t>
  </si>
  <si>
    <t xml:space="preserve">B. Total loan amount not covered by Table A based on the application of Section 13а, paragraphs  8 and 9 of the Decision on Capital Adequacy of Banks </t>
  </si>
  <si>
    <t xml:space="preserve">Other legal entities </t>
  </si>
  <si>
    <t xml:space="preserve">Private households with employed persons and registered agricultural producers </t>
  </si>
  <si>
    <t xml:space="preserve">Оf which: 108 –                                         Оther loans </t>
  </si>
  <si>
    <t>Оf which: 103 – Liqudity and current assets loans</t>
  </si>
  <si>
    <t xml:space="preserve">Total loan amount </t>
  </si>
  <si>
    <t xml:space="preserve">Overview by debtor from the non-financial and non-government sectors/Overview by account from the Chart of Accounts </t>
  </si>
  <si>
    <t xml:space="preserve">А. FX-indexed dinar loans and FX loans extended as of  1 July 2023 to debtors from the non-financial and non-government sectors (after the application of Section 13а, paragraphs 8 and 9 of the Decision on Capital Adequacy of Banks) </t>
  </si>
  <si>
    <t>FX 1 Form</t>
  </si>
  <si>
    <t>REPORT ON THE SHARE OF FX-INDEXED DINAR LOANS AND FX LOANS IN TOTAL NEW LOANS APPROVED TO DEBTORS IN NON-FINANCIAL AND NON-GOVERNMENT SECTORS</t>
  </si>
  <si>
    <t>Schedule 27</t>
  </si>
  <si>
    <r>
      <t>4. Do not fill in the column "</t>
    </r>
    <r>
      <rPr>
        <b/>
        <sz val="8"/>
        <rFont val="Arial"/>
        <family val="2"/>
      </rPr>
      <t>Balance at the end of the previous reporting period</t>
    </r>
    <r>
      <rPr>
        <sz val="8"/>
        <rFont val="Arial"/>
        <family val="2"/>
      </rPr>
      <t xml:space="preserve">" at the first report submission. </t>
    </r>
  </si>
  <si>
    <r>
      <t>3. In the column "</t>
    </r>
    <r>
      <rPr>
        <b/>
        <sz val="8"/>
        <rFont val="Arial"/>
        <family val="2"/>
      </rPr>
      <t>Of which: New loans</t>
    </r>
    <r>
      <rPr>
        <sz val="8"/>
        <rFont val="Arial"/>
        <family val="2"/>
      </rPr>
      <t xml:space="preserve">“, enter the total amount of new loans approved in the reporting period, including the amount of loans approved for refinancing of existing loans, as well as the amount by which the bank's exposure increased on account of approval of additional loan amount under existing loans.   </t>
    </r>
  </si>
  <si>
    <r>
      <t>2. In the column  "</t>
    </r>
    <r>
      <rPr>
        <b/>
        <sz val="8"/>
        <rFont val="Arial"/>
        <family val="2"/>
      </rPr>
      <t>Оf which: 200 – Loans for the payment of imports of goods and services from abroad in foreign currency</t>
    </r>
    <r>
      <rPr>
        <sz val="8"/>
        <rFont val="Arial"/>
        <family val="2"/>
      </rPr>
      <t>“, do not include the portion of the balance in account 200 which relates to loans for payment of goods and services imports in foreign currency.</t>
    </r>
  </si>
  <si>
    <r>
      <t>1.In the column "</t>
    </r>
    <r>
      <rPr>
        <b/>
        <sz val="8"/>
        <rFont val="Arial"/>
        <family val="2"/>
      </rPr>
      <t>Of which: 105 – Investment loans</t>
    </r>
    <r>
      <rPr>
        <sz val="8"/>
        <rFont val="Arial"/>
        <family val="2"/>
      </rPr>
      <t>“, do not include the portion of the balance in account 105 which relates to investment loans extended for the procurement of fixed assets.</t>
    </r>
  </si>
  <si>
    <t>Оf which: 200 – Loans for the payment of imports of goods and services from abroad in foreign currency</t>
  </si>
  <si>
    <t>Оf which: 108 – Оther loans</t>
  </si>
  <si>
    <t>Оf which: 103 – Liquidity and current assets loans</t>
  </si>
  <si>
    <t>Balance at the end of the reporting period</t>
  </si>
  <si>
    <t>Оf which: other changes</t>
  </si>
  <si>
    <t xml:space="preserve">Оf which: exchange rate gains/losses </t>
  </si>
  <si>
    <t>Оf which: writeoff</t>
  </si>
  <si>
    <t>Оf which: assignment</t>
  </si>
  <si>
    <t>Оf which: repayment</t>
  </si>
  <si>
    <t>Оf which: amount refinanced by the new refinancing loan</t>
  </si>
  <si>
    <t>Оf which: new loans</t>
  </si>
  <si>
    <t xml:space="preserve">Changes during the reporting period </t>
  </si>
  <si>
    <t xml:space="preserve">Balance at the end of the previous reporting period </t>
  </si>
  <si>
    <t xml:space="preserve">B. Dinar loans (including FX-indexed dinar loans ) and FX loans approved to debtors from the non-financial and non-government sector  (after the application of Section 13а, paragraphs 8 and 9 of the Decision on Capital Adequacy of Banks) </t>
  </si>
  <si>
    <t xml:space="preserve">Оf which: 108 – Оther loans </t>
  </si>
  <si>
    <t>Оf which: 105 – Investment loans</t>
  </si>
  <si>
    <t xml:space="preserve">Оf which: 103 – Liquidity and current assets loans </t>
  </si>
  <si>
    <t xml:space="preserve">Balance at the end of the reporting period </t>
  </si>
  <si>
    <t xml:space="preserve">Оf which: writeoff </t>
  </si>
  <si>
    <t xml:space="preserve">Оf which: assignment </t>
  </si>
  <si>
    <t xml:space="preserve">Оf which: repayment </t>
  </si>
  <si>
    <t xml:space="preserve">Оf which: amount refinanced by the new refinancing loan </t>
  </si>
  <si>
    <t xml:space="preserve">Оf which: new loans  </t>
  </si>
  <si>
    <t xml:space="preserve">А. FX-indexed dinar loans and FX loans  approved to debtors from the non-financial and non-government sector (after the application of Section 13а, paragraphs  8 and  9 of the Decision on Capital Adequacy of Banks) </t>
  </si>
  <si>
    <t xml:space="preserve">in the period from ___________ to  ___________. </t>
  </si>
  <si>
    <t xml:space="preserve">FX2 Form </t>
  </si>
  <si>
    <t xml:space="preserve">REPORT ON CHANGES IN FX-INDEXED DINAR LOANS AND FX LOANS APPROVED TO DEBTORS FROM THE NON-FINANCIAL AND NON-GOVERNMENT SECTOR </t>
  </si>
  <si>
    <t>Schedule 28</t>
  </si>
  <si>
    <r>
      <t>3. In the column "</t>
    </r>
    <r>
      <rPr>
        <b/>
        <sz val="8"/>
        <rFont val="Arial"/>
        <family val="2"/>
      </rPr>
      <t>Amount of loans approved from 1 July  2023 until the reporting date</t>
    </r>
    <r>
      <rPr>
        <sz val="8"/>
        <rFont val="Arial"/>
        <family val="2"/>
      </rPr>
      <t xml:space="preserve">" enter the total amount of new loans approved as of 1 July 2023 until the reporting date, including the amount of loans for refinancing existing loans, as well as the amount by which the bank's exposure increased on account of the approval of an additional loan amount under existing loans.   </t>
    </r>
  </si>
  <si>
    <r>
      <t>2. The row  "</t>
    </r>
    <r>
      <rPr>
        <b/>
        <sz val="8"/>
        <rFont val="Arial"/>
        <family val="2"/>
      </rPr>
      <t>Оf which: 200 – Loans for the payment of imports of goods and services from abroad in foreign currency</t>
    </r>
    <r>
      <rPr>
        <sz val="8"/>
        <rFont val="Arial"/>
        <family val="2"/>
      </rPr>
      <t>“, does not include the portion of the balance in account 200 which relates to loans for payment of goods and services imports in foreign currency.</t>
    </r>
  </si>
  <si>
    <r>
      <t>1. The row "</t>
    </r>
    <r>
      <rPr>
        <b/>
        <sz val="8"/>
        <rFont val="Arial"/>
        <family val="2"/>
      </rPr>
      <t>Of which: 105 – Investment loans</t>
    </r>
    <r>
      <rPr>
        <sz val="8"/>
        <rFont val="Arial"/>
        <family val="2"/>
      </rPr>
      <t>“, does not include the portion of the balance in account 105 which relates to investment loans extended for the procurement of fixed assets.</t>
    </r>
  </si>
  <si>
    <t>Оther changes related to loans approved as of 1 July 2023</t>
  </si>
  <si>
    <t>Total effects of exchange rate gains/losses under loans approved as of 1 July 2023</t>
  </si>
  <si>
    <t>Amount of loans approved as of 1 July 2023, written off until the reporting date</t>
  </si>
  <si>
    <t>Amount of loans approved as of 1 July 2023, assigned until the reporting date</t>
  </si>
  <si>
    <t xml:space="preserve">Amount of loans approved as of 1 July 2023, repaid  until the reporting date  </t>
  </si>
  <si>
    <t>Amount of loans refinanced by the new refinancing loan approved as of  1 July 2023</t>
  </si>
  <si>
    <t xml:space="preserve">Amount of loans approved from 1 July  2023 until the reporting date   </t>
  </si>
  <si>
    <t xml:space="preserve">D.Dinar loans (including FX-indexed dinar loans ) and FX loans approved to debtors from the non-financial and non-government sectors after the application of Section 13а, paragraphs  8 and  9 of the Decision on Capital Adequacy of Banks </t>
  </si>
  <si>
    <t xml:space="preserve">Amount of loans approved from 1 July  2023 until the reporting date  </t>
  </si>
  <si>
    <t>C. FX-indexed dinar loans and FX loans  approved to debtors from the non-financial and non-government sectors after the application of Section 13а, paragraphs 8 and 9 of the Decision on Capital Adequacy of Banks</t>
  </si>
  <si>
    <t>Page 2</t>
  </si>
  <si>
    <t xml:space="preserve">FX3 Form </t>
  </si>
  <si>
    <t>Schedule 29</t>
  </si>
  <si>
    <t>Amount of loans approved as of 1 July  2023,  assigned until the reporting date</t>
  </si>
  <si>
    <t>Amount of loans approved as of  1 July 2023, repaid  until the reporting date</t>
  </si>
  <si>
    <t>Amount of loans refinanced by the new refinancing loan approved as of 1 July 2023</t>
  </si>
  <si>
    <t>Amount of loans approved from 1 July  2023 until the reporting date</t>
  </si>
  <si>
    <t>B. Dinar loans (including FX-indexed dinar loans ) and FX loans approved to debtors from the non-financial and non-government sectors before the application of Section 13а, paragraphs 8 and 9 of the Decision on Capital Adequacy of Banks</t>
  </si>
  <si>
    <t>Оf which: 200 –  Loans for the payment of the import of goods and services from abroad in foreign currency</t>
  </si>
  <si>
    <t xml:space="preserve">А. FX-indexed dinar loans and FX loans  approved to debtors from the non-financial and non-government sectors before the application of Section 13а, paragraphs 8 and 9 of the Decision on Capital Adequacy of Banks </t>
  </si>
  <si>
    <t>in the period from 1 July 2023 until ___________.</t>
  </si>
  <si>
    <t>Page 1</t>
  </si>
  <si>
    <t xml:space="preserve">REPORT  ON CHANGES IN FX-INDEXED DINAR LOANS AND FX LOANS APPROVED TO DEBTORS FROM THE NON-FINANCIAL AND NON-GOVERNMENT SECTORS  – cummulatively  </t>
  </si>
  <si>
    <t>FX3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</si>
</sst>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0_ ;[Red]\-#,##0\ "/>
    <numFmt numFmtId="165" formatCode="0.0%"/>
    <numFmt numFmtId="166" formatCode="0.0"/>
    <numFmt numFmtId="167" formatCode="_-* #,##0\ _R_S_D_-;\-* #,##0\ _R_S_D_-;_-* &quot;-&quot;\ _R_S_D_-;_-@_-"/>
  </numFmts>
  <fonts count="15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b/>
      <sz val="10"/>
      <name val="Arial"/>
      <family val="2"/>
    </font>
    <font>
      <sz val="11"/>
      <color theme="1"/>
      <name val="Calibri"/>
      <family val="2"/>
      <scheme val="minor"/>
    </font>
    <font>
      <sz val="10"/>
      <name val="Arial"/>
      <family val="2"/>
    </font>
    <font>
      <sz val="8"/>
      <name val="Arial"/>
      <family val="2"/>
    </font>
    <font>
      <sz val="10"/>
      <name val="Arial"/>
      <family val="2"/>
      <charset val="238"/>
    </font>
    <font>
      <b/>
      <sz val="12"/>
      <name val="Arial"/>
      <family val="2"/>
    </font>
    <font>
      <b/>
      <sz val="8"/>
      <name val="Arial"/>
      <family val="2"/>
    </font>
    <font>
      <sz val="10"/>
      <name val="Arial"/>
      <family val="2"/>
    </font>
    <font>
      <i/>
      <sz val="8"/>
      <name val="Arial"/>
      <family val="2"/>
    </font>
    <font>
      <sz val="11"/>
      <name val="Calibri"/>
      <family val="2"/>
      <scheme val="minor"/>
    </font>
    <font>
      <sz val="8"/>
      <name val="Calibri"/>
      <family val="2"/>
      <scheme val="minor"/>
    </font>
    <font>
      <sz val="10"/>
      <name val="Calibri"/>
      <family val="2"/>
      <scheme val="minor"/>
    </font>
    <font>
      <b/>
      <sz val="12"/>
      <name val="Calibri"/>
      <family val="2"/>
      <scheme val="minor"/>
    </font>
    <font>
      <i/>
      <sz val="11"/>
      <name val="Calibri"/>
      <family val="2"/>
      <scheme val="minor"/>
    </font>
    <font>
      <b/>
      <sz val="8"/>
      <name val="Calibri"/>
      <family val="2"/>
      <scheme val="minor"/>
    </font>
    <font>
      <sz val="12"/>
      <name val="Calibri"/>
      <family val="2"/>
      <scheme val="minor"/>
    </font>
    <font>
      <b/>
      <sz val="11"/>
      <name val="Calibri"/>
      <family val="2"/>
      <scheme val="minor"/>
    </font>
    <font>
      <b/>
      <sz val="9"/>
      <name val="Calibri"/>
      <family val="2"/>
      <scheme val="minor"/>
    </font>
    <font>
      <b/>
      <sz val="10"/>
      <name val="Calibri"/>
      <family val="2"/>
      <scheme val="minor"/>
    </font>
    <font>
      <sz val="9"/>
      <name val="Calibri"/>
      <family val="2"/>
      <scheme val="minor"/>
    </font>
    <font>
      <i/>
      <sz val="9"/>
      <name val="Calibri"/>
      <family val="2"/>
      <scheme val="minor"/>
    </font>
    <font>
      <b/>
      <sz val="16"/>
      <name val="Calibri"/>
      <family val="2"/>
      <scheme val="minor"/>
    </font>
    <font>
      <b/>
      <i/>
      <sz val="14"/>
      <name val="Calibri"/>
      <family val="2"/>
      <scheme val="minor"/>
    </font>
    <font>
      <i/>
      <sz val="12"/>
      <name val="Calibri"/>
      <family val="2"/>
      <scheme val="minor"/>
    </font>
    <font>
      <sz val="11"/>
      <color rgb="FFFF0000"/>
      <name val="Calibri"/>
      <family val="2"/>
      <charset val="238"/>
      <scheme val="minor"/>
    </font>
    <font>
      <b/>
      <sz val="11"/>
      <color theme="1"/>
      <name val="Calibri"/>
      <family val="2"/>
      <charset val="238"/>
      <scheme val="minor"/>
    </font>
    <font>
      <i/>
      <sz val="8"/>
      <name val="Arial"/>
      <family val="2"/>
      <charset val="238"/>
    </font>
    <font>
      <sz val="8"/>
      <color indexed="8"/>
      <name val="Arial"/>
      <family val="2"/>
    </font>
    <font>
      <b/>
      <sz val="8"/>
      <color indexed="8"/>
      <name val="Arial"/>
      <family val="2"/>
    </font>
    <font>
      <b/>
      <sz val="8"/>
      <name val="Arial"/>
      <family val="2"/>
      <charset val="238"/>
    </font>
    <font>
      <b/>
      <u/>
      <sz val="8"/>
      <name val="Arial"/>
      <family val="2"/>
      <charset val="238"/>
    </font>
    <font>
      <sz val="8"/>
      <color theme="1"/>
      <name val="Arial"/>
      <family val="2"/>
    </font>
    <font>
      <sz val="11"/>
      <color indexed="8"/>
      <name val="Calibri"/>
      <family val="2"/>
      <scheme val="minor"/>
    </font>
    <font>
      <strike/>
      <sz val="11"/>
      <color theme="1"/>
      <name val="Calibri"/>
      <family val="2"/>
      <scheme val="minor"/>
    </font>
    <font>
      <sz val="11"/>
      <color rgb="FFFF0000"/>
      <name val="Calibri"/>
      <family val="2"/>
      <scheme val="minor"/>
    </font>
    <font>
      <i/>
      <sz val="11"/>
      <color theme="1"/>
      <name val="Calibri"/>
      <family val="2"/>
      <charset val="238"/>
      <scheme val="minor"/>
    </font>
    <font>
      <i/>
      <sz val="11"/>
      <color rgb="FFFF0000"/>
      <name val="Calibri"/>
      <family val="2"/>
      <scheme val="minor"/>
    </font>
    <font>
      <b/>
      <sz val="11"/>
      <color theme="1"/>
      <name val="Calibri"/>
      <family val="2"/>
      <scheme val="minor"/>
    </font>
    <font>
      <sz val="11"/>
      <name val="Calibri"/>
      <family val="2"/>
      <charset val="238"/>
      <scheme val="minor"/>
    </font>
    <font>
      <i/>
      <sz val="11"/>
      <name val="Calibri"/>
      <family val="2"/>
      <charset val="238"/>
      <scheme val="minor"/>
    </font>
    <font>
      <sz val="8"/>
      <color indexed="8"/>
      <name val="Arial"/>
      <family val="2"/>
      <charset val="238"/>
    </font>
    <font>
      <b/>
      <sz val="11"/>
      <color rgb="FFFF0000"/>
      <name val="Calibri"/>
      <family val="2"/>
      <scheme val="minor"/>
    </font>
    <font>
      <b/>
      <i/>
      <sz val="11"/>
      <color theme="1"/>
      <name val="Calibri"/>
      <family val="2"/>
      <charset val="238"/>
      <scheme val="minor"/>
    </font>
    <font>
      <b/>
      <i/>
      <sz val="11"/>
      <name val="Calibri"/>
      <family val="2"/>
      <charset val="238"/>
      <scheme val="minor"/>
    </font>
    <font>
      <b/>
      <i/>
      <sz val="11"/>
      <name val="Calibri"/>
      <family val="2"/>
      <scheme val="minor"/>
    </font>
    <font>
      <b/>
      <i/>
      <sz val="11"/>
      <color theme="1"/>
      <name val="Calibri"/>
      <family val="2"/>
      <scheme val="minor"/>
    </font>
    <font>
      <b/>
      <sz val="11"/>
      <name val="Calibri"/>
      <family val="2"/>
      <charset val="238"/>
      <scheme val="minor"/>
    </font>
    <font>
      <sz val="11"/>
      <color indexed="8"/>
      <name val="Calibri"/>
      <family val="2"/>
      <charset val="238"/>
      <scheme val="minor"/>
    </font>
    <font>
      <b/>
      <sz val="12"/>
      <color theme="1"/>
      <name val="Calibri"/>
      <family val="2"/>
      <charset val="238"/>
      <scheme val="minor"/>
    </font>
    <font>
      <sz val="10"/>
      <name val="Calibri"/>
      <family val="2"/>
      <charset val="238"/>
      <scheme val="minor"/>
    </font>
    <font>
      <sz val="10"/>
      <color theme="1"/>
      <name val="Calibri"/>
      <family val="2"/>
      <charset val="238"/>
      <scheme val="minor"/>
    </font>
    <font>
      <b/>
      <sz val="10"/>
      <color theme="1"/>
      <name val="Calibri"/>
      <family val="2"/>
      <scheme val="minor"/>
    </font>
    <font>
      <i/>
      <sz val="11"/>
      <color theme="1"/>
      <name val="Calibri"/>
      <family val="2"/>
      <scheme val="minor"/>
    </font>
    <font>
      <sz val="11"/>
      <color theme="0" tint="-0.249977111117893"/>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b/>
      <i/>
      <sz val="11"/>
      <name val="Calibri"/>
      <family val="2"/>
    </font>
    <font>
      <b/>
      <i/>
      <sz val="11"/>
      <name val="Calibri"/>
      <family val="2"/>
      <charset val="238"/>
    </font>
    <font>
      <b/>
      <i/>
      <sz val="11"/>
      <color rgb="FFFF0000"/>
      <name val="Calibri"/>
      <family val="2"/>
      <scheme val="minor"/>
    </font>
    <font>
      <b/>
      <sz val="11"/>
      <color indexed="10"/>
      <name val="Calibri"/>
      <family val="2"/>
      <charset val="238"/>
    </font>
    <font>
      <b/>
      <sz val="11"/>
      <name val="Calibri"/>
      <family val="2"/>
      <charset val="238"/>
    </font>
    <font>
      <b/>
      <i/>
      <sz val="11"/>
      <color rgb="FF000000"/>
      <name val="Calibri"/>
      <family val="2"/>
      <scheme val="minor"/>
    </font>
    <font>
      <b/>
      <i/>
      <sz val="11"/>
      <color rgb="FF000000"/>
      <name val="Calibri"/>
      <family val="2"/>
    </font>
    <font>
      <b/>
      <sz val="11"/>
      <color rgb="FF000000"/>
      <name val="Calibri"/>
      <family val="2"/>
      <scheme val="minor"/>
    </font>
    <font>
      <sz val="10"/>
      <name val="Arial"/>
    </font>
    <font>
      <b/>
      <sz val="8"/>
      <color rgb="FFFF0000"/>
      <name val="Arial"/>
      <family val="2"/>
    </font>
    <font>
      <sz val="8"/>
      <color indexed="10"/>
      <name val="Arial"/>
      <family val="2"/>
    </font>
    <font>
      <i/>
      <sz val="8"/>
      <color indexed="8"/>
      <name val="Arial"/>
      <family val="2"/>
    </font>
    <font>
      <b/>
      <sz val="12"/>
      <color indexed="8"/>
      <name val="Arial"/>
      <family val="2"/>
    </font>
    <font>
      <sz val="8"/>
      <name val="Arial"/>
      <family val="2"/>
      <charset val="238"/>
    </font>
    <font>
      <sz val="12"/>
      <name val="Arial"/>
      <family val="2"/>
      <charset val="238"/>
    </font>
    <font>
      <sz val="8"/>
      <color indexed="8"/>
      <name val="Calibri"/>
      <family val="2"/>
      <charset val="204"/>
    </font>
    <font>
      <sz val="11"/>
      <name val="ＭＳ Ｐゴシック"/>
      <family val="3"/>
      <charset val="128"/>
    </font>
    <font>
      <b/>
      <sz val="8"/>
      <color indexed="9"/>
      <name val="Arial"/>
      <family val="2"/>
    </font>
    <font>
      <i/>
      <sz val="8"/>
      <color indexed="8"/>
      <name val="Arial"/>
      <family val="2"/>
      <charset val="238"/>
    </font>
    <font>
      <sz val="8"/>
      <name val="Verdana"/>
      <family val="2"/>
      <charset val="238"/>
    </font>
    <font>
      <b/>
      <i/>
      <sz val="8"/>
      <color indexed="8"/>
      <name val="Arial"/>
      <family val="2"/>
      <charset val="238"/>
    </font>
    <font>
      <u/>
      <sz val="8"/>
      <name val="Arial"/>
      <family val="2"/>
      <charset val="238"/>
    </font>
    <font>
      <b/>
      <sz val="12"/>
      <name val="Arial"/>
      <family val="2"/>
      <charset val="238"/>
    </font>
    <font>
      <sz val="8"/>
      <color theme="1"/>
      <name val="Verdana"/>
      <family val="2"/>
    </font>
    <font>
      <sz val="8"/>
      <name val="Verdana"/>
      <family val="2"/>
    </font>
    <font>
      <b/>
      <sz val="8"/>
      <name val="Verdana"/>
      <family val="2"/>
    </font>
    <font>
      <sz val="8"/>
      <color theme="1"/>
      <name val="Arial"/>
      <family val="2"/>
      <charset val="238"/>
    </font>
    <font>
      <i/>
      <sz val="8"/>
      <color theme="1"/>
      <name val="Verdana"/>
      <family val="2"/>
    </font>
    <font>
      <i/>
      <sz val="8"/>
      <name val="Verdana"/>
      <family val="2"/>
    </font>
    <font>
      <sz val="8"/>
      <color theme="1"/>
      <name val="Verdana"/>
      <family val="2"/>
      <charset val="238"/>
    </font>
    <font>
      <b/>
      <strike/>
      <sz val="8"/>
      <name val="Verdana"/>
      <family val="2"/>
    </font>
    <font>
      <b/>
      <sz val="8"/>
      <color theme="1"/>
      <name val="Verdana"/>
      <family val="2"/>
    </font>
    <font>
      <b/>
      <sz val="8"/>
      <color theme="1"/>
      <name val="Arial"/>
      <family val="2"/>
    </font>
    <font>
      <b/>
      <sz val="8"/>
      <color theme="1"/>
      <name val="Verdana"/>
      <family val="2"/>
      <charset val="238"/>
    </font>
    <font>
      <i/>
      <sz val="8"/>
      <color theme="1"/>
      <name val="Arial"/>
      <family val="2"/>
    </font>
    <font>
      <b/>
      <sz val="12"/>
      <color theme="1"/>
      <name val="Arial"/>
      <family val="2"/>
    </font>
    <font>
      <sz val="10"/>
      <color theme="1"/>
      <name val="Arial"/>
      <family val="2"/>
    </font>
    <font>
      <b/>
      <i/>
      <sz val="12"/>
      <color theme="1"/>
      <name val="Arial"/>
      <family val="2"/>
    </font>
    <font>
      <sz val="8"/>
      <color rgb="FF000000"/>
      <name val="Arial"/>
      <family val="2"/>
    </font>
    <font>
      <i/>
      <sz val="10"/>
      <name val="Arial"/>
      <family val="2"/>
      <charset val="238"/>
    </font>
    <font>
      <sz val="8"/>
      <color rgb="FFFF0000"/>
      <name val="Arial"/>
      <family val="2"/>
    </font>
    <font>
      <sz val="8"/>
      <color rgb="FFFF0000"/>
      <name val="Arial"/>
      <family val="2"/>
      <charset val="238"/>
    </font>
    <font>
      <b/>
      <sz val="10"/>
      <name val="Arial"/>
      <family val="2"/>
      <charset val="238"/>
    </font>
    <font>
      <b/>
      <sz val="8"/>
      <color rgb="FFFF0000"/>
      <name val="Arial"/>
      <family val="2"/>
      <charset val="238"/>
    </font>
    <font>
      <sz val="10"/>
      <color theme="1"/>
      <name val="Arial"/>
      <family val="2"/>
      <charset val="238"/>
    </font>
    <font>
      <i/>
      <sz val="8"/>
      <color theme="1"/>
      <name val="Arial"/>
      <family val="2"/>
      <charset val="238"/>
    </font>
    <font>
      <b/>
      <sz val="8"/>
      <color theme="1"/>
      <name val="Arial"/>
      <family val="2"/>
      <charset val="238"/>
    </font>
    <font>
      <b/>
      <sz val="12"/>
      <color indexed="8"/>
      <name val="Arial"/>
      <family val="2"/>
      <charset val="238"/>
    </font>
    <font>
      <b/>
      <sz val="8"/>
      <color indexed="8"/>
      <name val="Arial"/>
      <family val="2"/>
      <charset val="238"/>
    </font>
    <font>
      <sz val="8"/>
      <color indexed="10"/>
      <name val="Arial"/>
      <family val="2"/>
      <charset val="238"/>
    </font>
    <font>
      <vertAlign val="superscript"/>
      <sz val="8"/>
      <name val="Verdana"/>
      <family val="2"/>
      <charset val="238"/>
    </font>
    <font>
      <u/>
      <sz val="8"/>
      <name val="Arial"/>
      <family val="2"/>
    </font>
    <font>
      <vertAlign val="superscript"/>
      <sz val="8"/>
      <name val="Arial"/>
      <family val="2"/>
    </font>
    <font>
      <sz val="12"/>
      <name val="Arial"/>
      <family val="2"/>
    </font>
    <font>
      <b/>
      <sz val="8"/>
      <color rgb="FF000000"/>
      <name val="Arial"/>
      <family val="2"/>
    </font>
    <font>
      <b/>
      <sz val="12"/>
      <color rgb="FF000000"/>
      <name val="Arial"/>
      <family val="2"/>
    </font>
    <font>
      <sz val="9"/>
      <color theme="1"/>
      <name val="Arial"/>
      <family val="2"/>
    </font>
    <font>
      <b/>
      <sz val="8"/>
      <color rgb="FF1A1617"/>
      <name val="Arial"/>
      <family val="2"/>
    </font>
    <font>
      <sz val="12"/>
      <name val="Arial CE"/>
      <charset val="238"/>
    </font>
    <font>
      <sz val="8"/>
      <color rgb="FF1A1617"/>
      <name val="Arial"/>
      <family val="2"/>
    </font>
    <font>
      <i/>
      <sz val="8"/>
      <color rgb="FF1A1617"/>
      <name val="Arial"/>
      <family val="2"/>
    </font>
    <font>
      <b/>
      <i/>
      <sz val="8"/>
      <color indexed="8"/>
      <name val="Arial"/>
      <family val="2"/>
    </font>
    <font>
      <sz val="8"/>
      <color theme="1"/>
      <name val="Calibri"/>
      <family val="2"/>
      <scheme val="minor"/>
    </font>
    <font>
      <sz val="11"/>
      <color theme="1"/>
      <name val="Arial"/>
      <family val="2"/>
      <charset val="238"/>
    </font>
    <font>
      <sz val="11"/>
      <name val="Arial"/>
      <family val="2"/>
      <charset val="238"/>
    </font>
    <font>
      <sz val="11"/>
      <color indexed="8"/>
      <name val="Arial"/>
      <family val="2"/>
      <charset val="238"/>
    </font>
    <font>
      <b/>
      <sz val="11"/>
      <name val="Arial"/>
      <family val="2"/>
      <charset val="238"/>
    </font>
    <font>
      <i/>
      <sz val="11"/>
      <color indexed="8"/>
      <name val="Calibri"/>
      <family val="2"/>
    </font>
    <font>
      <sz val="7"/>
      <name val="Arial"/>
      <family val="2"/>
      <charset val="238"/>
    </font>
    <font>
      <strike/>
      <sz val="8"/>
      <name val="Arial"/>
      <family val="2"/>
    </font>
    <font>
      <b/>
      <sz val="8"/>
      <color theme="1"/>
      <name val="Calibri"/>
      <family val="2"/>
      <scheme val="minor"/>
    </font>
    <font>
      <i/>
      <sz val="8"/>
      <color theme="1"/>
      <name val="Calibri"/>
      <family val="2"/>
      <scheme val="minor"/>
    </font>
    <font>
      <b/>
      <i/>
      <sz val="8"/>
      <color theme="1"/>
      <name val="Calibri"/>
      <family val="2"/>
      <scheme val="minor"/>
    </font>
    <font>
      <i/>
      <sz val="8"/>
      <color indexed="8"/>
      <name val="Calibri"/>
      <family val="2"/>
    </font>
    <font>
      <b/>
      <i/>
      <sz val="8"/>
      <color indexed="8"/>
      <name val="Calibri"/>
      <family val="2"/>
    </font>
    <font>
      <sz val="8"/>
      <name val="Calibri"/>
      <family val="2"/>
    </font>
    <font>
      <sz val="8"/>
      <color indexed="8"/>
      <name val="Calibri"/>
      <family val="2"/>
    </font>
    <font>
      <b/>
      <i/>
      <sz val="8"/>
      <color indexed="8"/>
      <name val="Calibri"/>
      <family val="2"/>
      <charset val="238"/>
    </font>
    <font>
      <b/>
      <sz val="9"/>
      <name val="Arial"/>
      <family val="2"/>
    </font>
    <font>
      <sz val="7"/>
      <name val="Arial"/>
      <family val="2"/>
    </font>
    <font>
      <b/>
      <i/>
      <sz val="8"/>
      <name val="Calibri"/>
      <family val="2"/>
      <scheme val="minor"/>
    </font>
    <font>
      <b/>
      <sz val="8"/>
      <name val="Calibri"/>
      <family val="2"/>
    </font>
    <font>
      <sz val="8"/>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lightTrellis"/>
    </fill>
  </fills>
  <borders count="10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top style="thin">
        <color indexed="64"/>
      </top>
      <bottom/>
      <diagonal/>
    </border>
    <border>
      <left style="thin">
        <color indexed="64"/>
      </left>
      <right/>
      <top/>
      <bottom style="thin">
        <color indexed="64"/>
      </bottom>
      <diagonal/>
    </border>
    <border>
      <left style="thin">
        <color theme="0"/>
      </left>
      <right style="thin">
        <color theme="0"/>
      </right>
      <top style="thin">
        <color theme="0"/>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theme="0"/>
      </right>
      <top style="thin">
        <color theme="0"/>
      </top>
      <bottom style="thin">
        <color theme="0"/>
      </bottom>
      <diagonal/>
    </border>
    <border>
      <left style="thin">
        <color indexed="64"/>
      </left>
      <right style="medium">
        <color indexed="64"/>
      </right>
      <top/>
      <bottom/>
      <diagonal/>
    </border>
    <border>
      <left style="medium">
        <color indexed="64"/>
      </left>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s>
  <cellStyleXfs count="29">
    <xf numFmtId="0" fontId="0" fillId="0" borderId="0"/>
    <xf numFmtId="0" fontId="9" fillId="0" borderId="0"/>
    <xf numFmtId="0" fontId="9" fillId="0" borderId="0"/>
    <xf numFmtId="0" fontId="10" fillId="3" borderId="6" applyFont="0" applyBorder="0">
      <alignment horizontal="center" wrapText="1"/>
    </xf>
    <xf numFmtId="9" fontId="11" fillId="0" borderId="0" applyFont="0" applyFill="0" applyBorder="0" applyAlignment="0" applyProtection="0"/>
    <xf numFmtId="0" fontId="12" fillId="0" borderId="0"/>
    <xf numFmtId="0" fontId="8" fillId="0" borderId="0"/>
    <xf numFmtId="0" fontId="14" fillId="0" borderId="0"/>
    <xf numFmtId="0" fontId="7" fillId="0" borderId="0"/>
    <xf numFmtId="9" fontId="7" fillId="0" borderId="0" applyFont="0" applyFill="0" applyBorder="0" applyAlignment="0" applyProtection="0"/>
    <xf numFmtId="0" fontId="17" fillId="0" borderId="0"/>
    <xf numFmtId="41" fontId="11" fillId="0" borderId="0" applyFont="0" applyFill="0" applyBorder="0" applyAlignment="0" applyProtection="0"/>
    <xf numFmtId="9" fontId="11" fillId="0" borderId="0" applyFont="0" applyFill="0" applyBorder="0" applyAlignment="0" applyProtection="0"/>
    <xf numFmtId="0" fontId="11" fillId="0" borderId="0"/>
    <xf numFmtId="0" fontId="75" fillId="0" borderId="0"/>
    <xf numFmtId="0" fontId="1" fillId="0" borderId="0"/>
    <xf numFmtId="0" fontId="12" fillId="0" borderId="0"/>
    <xf numFmtId="0" fontId="81" fillId="0" borderId="0"/>
    <xf numFmtId="0" fontId="83" fillId="0" borderId="0"/>
    <xf numFmtId="0" fontId="11" fillId="0" borderId="0"/>
    <xf numFmtId="0" fontId="11" fillId="0" borderId="0"/>
    <xf numFmtId="0" fontId="75" fillId="0" borderId="0"/>
    <xf numFmtId="0" fontId="12" fillId="0" borderId="0"/>
    <xf numFmtId="0" fontId="1" fillId="0" borderId="0"/>
    <xf numFmtId="0" fontId="125" fillId="0" borderId="0"/>
    <xf numFmtId="0" fontId="1" fillId="0" borderId="0"/>
    <xf numFmtId="0" fontId="9" fillId="0" borderId="0"/>
    <xf numFmtId="0" fontId="14" fillId="0" borderId="0"/>
    <xf numFmtId="167" fontId="11" fillId="0" borderId="0" applyFont="0" applyFill="0" applyBorder="0" applyAlignment="0" applyProtection="0"/>
  </cellStyleXfs>
  <cellXfs count="2652">
    <xf numFmtId="0" fontId="0" fillId="0" borderId="0" xfId="0"/>
    <xf numFmtId="0" fontId="13" fillId="3" borderId="0" xfId="5" applyFont="1" applyFill="1"/>
    <xf numFmtId="0" fontId="13" fillId="3" borderId="0" xfId="5" applyFont="1" applyFill="1" applyAlignment="1">
      <alignment horizontal="left" vertical="center"/>
    </xf>
    <xf numFmtId="0" fontId="16" fillId="3" borderId="0" xfId="5" applyFont="1" applyFill="1" applyAlignment="1">
      <alignment horizontal="right"/>
    </xf>
    <xf numFmtId="0" fontId="12" fillId="3" borderId="0" xfId="5" applyFont="1" applyFill="1"/>
    <xf numFmtId="0" fontId="13" fillId="3" borderId="0" xfId="5" applyFont="1" applyFill="1" applyAlignment="1">
      <alignment horizontal="right"/>
    </xf>
    <xf numFmtId="0" fontId="13" fillId="0" borderId="0" xfId="5" applyFont="1" applyAlignment="1">
      <alignment horizontal="justify"/>
    </xf>
    <xf numFmtId="0" fontId="16" fillId="0" borderId="0" xfId="5" applyFont="1"/>
    <xf numFmtId="0" fontId="13" fillId="0" borderId="0" xfId="5" applyFont="1"/>
    <xf numFmtId="0" fontId="13" fillId="3" borderId="50" xfId="5" applyFont="1" applyFill="1" applyBorder="1" applyAlignment="1">
      <alignment horizontal="center" vertical="center" wrapText="1"/>
    </xf>
    <xf numFmtId="0" fontId="13" fillId="3" borderId="51" xfId="5" applyFont="1" applyFill="1" applyBorder="1" applyAlignment="1">
      <alignment horizontal="left" vertical="center" wrapText="1"/>
    </xf>
    <xf numFmtId="0" fontId="13" fillId="3" borderId="52" xfId="5" applyFont="1" applyFill="1" applyBorder="1" applyAlignment="1">
      <alignment horizontal="justify" vertical="top" wrapText="1"/>
    </xf>
    <xf numFmtId="0" fontId="13" fillId="3" borderId="34" xfId="5" applyFont="1" applyFill="1" applyBorder="1" applyAlignment="1">
      <alignment horizontal="center" vertical="center" wrapText="1"/>
    </xf>
    <xf numFmtId="0" fontId="13" fillId="3" borderId="7" xfId="5" applyFont="1" applyFill="1" applyBorder="1" applyAlignment="1">
      <alignment horizontal="left" vertical="center" wrapText="1"/>
    </xf>
    <xf numFmtId="0" fontId="13" fillId="3" borderId="8" xfId="5" applyFont="1" applyFill="1" applyBorder="1" applyAlignment="1">
      <alignment horizontal="justify" vertical="top" wrapText="1"/>
    </xf>
    <xf numFmtId="0" fontId="13" fillId="3" borderId="0" xfId="5" applyFont="1" applyFill="1" applyAlignment="1">
      <alignment horizontal="justify"/>
    </xf>
    <xf numFmtId="0" fontId="18" fillId="3" borderId="0" xfId="5" applyFont="1" applyFill="1" applyAlignment="1">
      <alignment horizontal="right"/>
    </xf>
    <xf numFmtId="0" fontId="13" fillId="3" borderId="51" xfId="5" applyFont="1" applyFill="1" applyBorder="1" applyAlignment="1">
      <alignment horizontal="center" vertical="center" wrapText="1"/>
    </xf>
    <xf numFmtId="0" fontId="13" fillId="3" borderId="52" xfId="5" applyFont="1" applyFill="1" applyBorder="1" applyAlignment="1">
      <alignment horizontal="center" vertical="center" wrapText="1"/>
    </xf>
    <xf numFmtId="0" fontId="13" fillId="0" borderId="0" xfId="5" applyFont="1" applyAlignment="1">
      <alignment horizontal="center" vertical="center"/>
    </xf>
    <xf numFmtId="0" fontId="18" fillId="3" borderId="5" xfId="5" applyFont="1" applyFill="1" applyBorder="1" applyAlignment="1">
      <alignment horizontal="center" vertical="center" wrapText="1"/>
    </xf>
    <xf numFmtId="0" fontId="18" fillId="3" borderId="1" xfId="5" applyFont="1" applyFill="1" applyBorder="1" applyAlignment="1">
      <alignment horizontal="center" wrapText="1"/>
    </xf>
    <xf numFmtId="0" fontId="18" fillId="3" borderId="4" xfId="5" applyFont="1" applyFill="1" applyBorder="1" applyAlignment="1">
      <alignment horizontal="center" wrapText="1"/>
    </xf>
    <xf numFmtId="0" fontId="13" fillId="3" borderId="5" xfId="5" applyFont="1" applyFill="1" applyBorder="1" applyAlignment="1">
      <alignment horizontal="center" vertical="center" wrapText="1"/>
    </xf>
    <xf numFmtId="0" fontId="16" fillId="3" borderId="1" xfId="5" applyFont="1" applyFill="1" applyBorder="1" applyAlignment="1">
      <alignment horizontal="left" vertical="center" wrapText="1"/>
    </xf>
    <xf numFmtId="0" fontId="13" fillId="3" borderId="4" xfId="5" applyFont="1" applyFill="1" applyBorder="1" applyAlignment="1">
      <alignment horizontal="justify" vertical="top" wrapText="1"/>
    </xf>
    <xf numFmtId="0" fontId="13" fillId="3" borderId="1" xfId="5" applyFont="1" applyFill="1" applyBorder="1" applyAlignment="1">
      <alignment horizontal="left" vertical="center" wrapText="1"/>
    </xf>
    <xf numFmtId="0" fontId="13" fillId="3" borderId="0" xfId="5" applyFont="1" applyFill="1" applyAlignment="1">
      <alignment horizontal="center"/>
    </xf>
    <xf numFmtId="0" fontId="13" fillId="3" borderId="0" xfId="5" applyFont="1" applyFill="1" applyAlignment="1">
      <alignment horizontal="left"/>
    </xf>
    <xf numFmtId="0" fontId="12" fillId="0" borderId="0" xfId="5" applyFont="1"/>
    <xf numFmtId="0" fontId="12" fillId="0" borderId="0" xfId="10" applyFont="1"/>
    <xf numFmtId="0" fontId="12" fillId="3" borderId="0" xfId="10" applyFont="1" applyFill="1"/>
    <xf numFmtId="0" fontId="13" fillId="3" borderId="0" xfId="10" applyFont="1" applyFill="1" applyAlignment="1">
      <alignment horizontal="left"/>
    </xf>
    <xf numFmtId="0" fontId="13" fillId="0" borderId="0" xfId="10" applyFont="1" applyAlignment="1">
      <alignment horizontal="left"/>
    </xf>
    <xf numFmtId="0" fontId="13" fillId="3" borderId="0" xfId="5" applyFont="1" applyFill="1" applyAlignment="1">
      <alignment horizontal="center"/>
    </xf>
    <xf numFmtId="0" fontId="15" fillId="3" borderId="0" xfId="5" applyFont="1" applyFill="1" applyAlignment="1">
      <alignment horizontal="right"/>
    </xf>
    <xf numFmtId="0" fontId="19" fillId="3" borderId="0" xfId="0" applyFont="1" applyFill="1" applyAlignment="1">
      <alignment vertical="center"/>
    </xf>
    <xf numFmtId="0" fontId="19" fillId="0" borderId="0" xfId="0" applyFont="1" applyAlignment="1">
      <alignment vertical="center"/>
    </xf>
    <xf numFmtId="0" fontId="20" fillId="3" borderId="0" xfId="5" applyFont="1" applyFill="1"/>
    <xf numFmtId="0" fontId="21" fillId="3" borderId="0" xfId="5" applyFont="1" applyFill="1"/>
    <xf numFmtId="0" fontId="22" fillId="3" borderId="0" xfId="5" applyFont="1" applyFill="1" applyAlignment="1">
      <alignment horizontal="right"/>
    </xf>
    <xf numFmtId="0" fontId="19" fillId="3" borderId="0" xfId="5" applyFont="1" applyFill="1" applyAlignment="1">
      <alignment horizontal="left" vertical="center"/>
    </xf>
    <xf numFmtId="0" fontId="20" fillId="3" borderId="0" xfId="5" applyFont="1" applyFill="1" applyAlignment="1">
      <alignment horizontal="right"/>
    </xf>
    <xf numFmtId="0" fontId="24" fillId="3" borderId="0" xfId="5" applyFont="1" applyFill="1" applyAlignment="1">
      <alignment horizontal="right"/>
    </xf>
    <xf numFmtId="0" fontId="25" fillId="3" borderId="0" xfId="0" applyFont="1" applyFill="1" applyAlignment="1">
      <alignment vertical="center"/>
    </xf>
    <xf numFmtId="0" fontId="25" fillId="0" borderId="0" xfId="0" applyFont="1" applyAlignment="1">
      <alignment vertical="center"/>
    </xf>
    <xf numFmtId="0" fontId="22" fillId="3" borderId="0" xfId="5" applyFont="1" applyFill="1" applyAlignment="1">
      <alignment wrapText="1"/>
    </xf>
    <xf numFmtId="0" fontId="24" fillId="3" borderId="0" xfId="5" applyFont="1" applyFill="1"/>
    <xf numFmtId="0" fontId="20" fillId="3" borderId="0" xfId="5" applyFont="1" applyFill="1" applyAlignment="1">
      <alignment horizontal="center"/>
    </xf>
    <xf numFmtId="0" fontId="20" fillId="3" borderId="0" xfId="5" applyFont="1" applyFill="1" applyAlignment="1">
      <alignment horizontal="center" wrapText="1"/>
    </xf>
    <xf numFmtId="0" fontId="19" fillId="0" borderId="0" xfId="1" applyFont="1" applyAlignment="1">
      <alignment vertical="center"/>
    </xf>
    <xf numFmtId="0" fontId="19" fillId="3" borderId="0" xfId="0" applyFont="1" applyFill="1" applyAlignment="1">
      <alignment horizontal="left" vertical="center" wrapText="1" indent="3"/>
    </xf>
    <xf numFmtId="0" fontId="19" fillId="0" borderId="0" xfId="0" applyFont="1" applyAlignment="1">
      <alignment horizontal="left" vertical="center" wrapText="1" indent="3"/>
    </xf>
    <xf numFmtId="0" fontId="19" fillId="0" borderId="0" xfId="0" applyFont="1" applyAlignment="1">
      <alignment horizontal="center" vertical="center" wrapText="1"/>
    </xf>
    <xf numFmtId="0" fontId="19" fillId="3" borderId="0" xfId="1" applyFont="1" applyFill="1" applyAlignment="1">
      <alignment vertical="center"/>
    </xf>
    <xf numFmtId="0" fontId="19" fillId="2" borderId="29" xfId="0" applyFont="1" applyFill="1" applyBorder="1" applyAlignment="1">
      <alignment vertical="center" wrapText="1"/>
    </xf>
    <xf numFmtId="0" fontId="19" fillId="2" borderId="30" xfId="0" applyFont="1" applyFill="1" applyBorder="1" applyAlignment="1">
      <alignment vertical="center" wrapText="1"/>
    </xf>
    <xf numFmtId="0" fontId="19" fillId="2" borderId="31" xfId="0" applyFont="1" applyFill="1" applyBorder="1" applyAlignment="1">
      <alignment vertical="center" wrapText="1"/>
    </xf>
    <xf numFmtId="0" fontId="19" fillId="2" borderId="32" xfId="0" applyFont="1" applyFill="1" applyBorder="1" applyAlignment="1">
      <alignment vertical="center" wrapText="1"/>
    </xf>
    <xf numFmtId="0" fontId="26" fillId="2" borderId="15" xfId="1" applyFont="1" applyFill="1" applyBorder="1" applyAlignment="1">
      <alignment horizontal="center" vertical="center" wrapText="1"/>
    </xf>
    <xf numFmtId="0" fontId="26" fillId="2" borderId="1" xfId="1" applyFont="1" applyFill="1" applyBorder="1" applyAlignment="1">
      <alignment horizontal="center" vertical="center" wrapText="1"/>
    </xf>
    <xf numFmtId="0" fontId="21" fillId="2" borderId="44" xfId="1" quotePrefix="1" applyFont="1" applyFill="1" applyBorder="1" applyAlignment="1">
      <alignment horizontal="center" vertical="center" wrapText="1"/>
    </xf>
    <xf numFmtId="0" fontId="21" fillId="2" borderId="7" xfId="1" quotePrefix="1" applyFont="1" applyFill="1" applyBorder="1" applyAlignment="1">
      <alignment horizontal="center" vertical="center" wrapText="1"/>
    </xf>
    <xf numFmtId="0" fontId="21" fillId="2" borderId="8" xfId="1" quotePrefix="1" applyFont="1" applyFill="1" applyBorder="1" applyAlignment="1">
      <alignment horizontal="center" vertical="center" wrapText="1"/>
    </xf>
    <xf numFmtId="0" fontId="26" fillId="0" borderId="39" xfId="0" applyFont="1" applyBorder="1" applyAlignment="1">
      <alignment horizontal="left" vertical="center" wrapText="1"/>
    </xf>
    <xf numFmtId="3" fontId="28" fillId="4" borderId="41" xfId="1" quotePrefix="1" applyNumberFormat="1" applyFont="1" applyFill="1" applyBorder="1" applyAlignment="1">
      <alignment horizontal="right" vertical="center" wrapText="1"/>
    </xf>
    <xf numFmtId="0" fontId="26" fillId="0" borderId="37" xfId="1" applyFont="1" applyBorder="1" applyAlignment="1">
      <alignment horizontal="left" vertical="center" wrapText="1"/>
    </xf>
    <xf numFmtId="9" fontId="19" fillId="4" borderId="9" xfId="4" applyFont="1" applyFill="1" applyBorder="1" applyAlignment="1">
      <alignment horizontal="center" vertical="center"/>
    </xf>
    <xf numFmtId="0" fontId="19" fillId="0" borderId="4" xfId="1" applyFont="1" applyBorder="1" applyAlignment="1">
      <alignment horizontal="left" vertical="center" wrapText="1" indent="1"/>
    </xf>
    <xf numFmtId="3" fontId="19" fillId="4" borderId="24" xfId="4" applyNumberFormat="1" applyFont="1" applyFill="1" applyBorder="1" applyAlignment="1">
      <alignment horizontal="center" vertical="center"/>
    </xf>
    <xf numFmtId="3" fontId="19" fillId="4" borderId="11" xfId="4" applyNumberFormat="1" applyFont="1" applyFill="1" applyBorder="1" applyAlignment="1">
      <alignment horizontal="center" vertical="center"/>
    </xf>
    <xf numFmtId="3" fontId="19" fillId="3" borderId="11" xfId="1" applyNumberFormat="1" applyFont="1" applyFill="1" applyBorder="1" applyAlignment="1">
      <alignment horizontal="center" vertical="center"/>
    </xf>
    <xf numFmtId="9" fontId="19" fillId="4" borderId="11" xfId="4" applyFont="1" applyFill="1" applyBorder="1" applyAlignment="1">
      <alignment horizontal="center" vertical="center"/>
    </xf>
    <xf numFmtId="9" fontId="19" fillId="2" borderId="11" xfId="4" applyFont="1" applyFill="1" applyBorder="1" applyAlignment="1">
      <alignment horizontal="center" vertical="center"/>
    </xf>
    <xf numFmtId="9" fontId="19" fillId="3" borderId="11" xfId="4" applyFont="1" applyFill="1" applyBorder="1" applyAlignment="1">
      <alignment horizontal="center" vertical="center"/>
    </xf>
    <xf numFmtId="3" fontId="19" fillId="3" borderId="24" xfId="1" applyNumberFormat="1" applyFont="1" applyFill="1" applyBorder="1" applyAlignment="1">
      <alignment horizontal="center" vertical="center"/>
    </xf>
    <xf numFmtId="0" fontId="26" fillId="0" borderId="4" xfId="1" applyFont="1" applyBorder="1" applyAlignment="1">
      <alignment horizontal="left" vertical="center" wrapText="1"/>
    </xf>
    <xf numFmtId="164" fontId="19" fillId="4" borderId="11" xfId="1" applyNumberFormat="1" applyFont="1" applyFill="1" applyBorder="1" applyAlignment="1">
      <alignment horizontal="right" vertical="center" wrapText="1"/>
    </xf>
    <xf numFmtId="49" fontId="23" fillId="5" borderId="4" xfId="1" applyNumberFormat="1" applyFont="1" applyFill="1" applyBorder="1" applyAlignment="1">
      <alignment horizontal="left" vertical="center" wrapText="1" indent="2"/>
    </xf>
    <xf numFmtId="9" fontId="19" fillId="4" borderId="11" xfId="4" applyFont="1" applyFill="1" applyBorder="1" applyAlignment="1">
      <alignment horizontal="center" vertical="center" wrapText="1"/>
    </xf>
    <xf numFmtId="3" fontId="19" fillId="4" borderId="23" xfId="1" applyNumberFormat="1" applyFont="1" applyFill="1" applyBorder="1" applyAlignment="1">
      <alignment horizontal="center" vertical="center" wrapText="1"/>
    </xf>
    <xf numFmtId="0" fontId="23" fillId="0" borderId="4" xfId="1" applyFont="1" applyBorder="1" applyAlignment="1">
      <alignment horizontal="left" vertical="center" wrapText="1" indent="2"/>
    </xf>
    <xf numFmtId="3" fontId="19" fillId="3" borderId="24" xfId="4" applyNumberFormat="1" applyFont="1" applyFill="1" applyBorder="1" applyAlignment="1">
      <alignment horizontal="center" vertical="center"/>
    </xf>
    <xf numFmtId="3" fontId="19" fillId="3" borderId="11" xfId="4" applyNumberFormat="1" applyFont="1" applyFill="1" applyBorder="1" applyAlignment="1">
      <alignment horizontal="center" vertical="center"/>
    </xf>
    <xf numFmtId="1" fontId="19" fillId="4" borderId="11" xfId="1" applyNumberFormat="1" applyFont="1" applyFill="1" applyBorder="1" applyAlignment="1">
      <alignment horizontal="right" vertical="center" wrapText="1" indent="1"/>
    </xf>
    <xf numFmtId="3" fontId="19" fillId="0" borderId="24" xfId="1" applyNumberFormat="1" applyFont="1" applyBorder="1" applyAlignment="1">
      <alignment horizontal="center" vertical="center" wrapText="1"/>
    </xf>
    <xf numFmtId="3" fontId="19" fillId="0" borderId="11" xfId="1" applyNumberFormat="1" applyFont="1" applyBorder="1" applyAlignment="1">
      <alignment horizontal="center" vertical="center" wrapText="1"/>
    </xf>
    <xf numFmtId="0" fontId="19" fillId="0" borderId="4" xfId="1" applyFont="1" applyFill="1" applyBorder="1" applyAlignment="1">
      <alignment horizontal="left" vertical="center" wrapText="1" indent="1"/>
    </xf>
    <xf numFmtId="0" fontId="26" fillId="0" borderId="4" xfId="2" applyFont="1" applyFill="1" applyBorder="1" applyAlignment="1">
      <alignment horizontal="justify" vertical="center" wrapText="1"/>
    </xf>
    <xf numFmtId="3" fontId="26" fillId="0" borderId="24" xfId="1" applyNumberFormat="1" applyFont="1" applyBorder="1" applyAlignment="1">
      <alignment horizontal="center" vertical="center" wrapText="1"/>
    </xf>
    <xf numFmtId="3" fontId="26" fillId="0" borderId="11" xfId="1" applyNumberFormat="1" applyFont="1" applyBorder="1" applyAlignment="1">
      <alignment horizontal="center" vertical="center" wrapText="1"/>
    </xf>
    <xf numFmtId="9" fontId="26" fillId="2" borderId="11" xfId="4" applyFont="1" applyFill="1" applyBorder="1" applyAlignment="1">
      <alignment horizontal="center" vertical="center"/>
    </xf>
    <xf numFmtId="9" fontId="26" fillId="3" borderId="11" xfId="4" applyFont="1" applyFill="1" applyBorder="1" applyAlignment="1">
      <alignment horizontal="center" vertical="center"/>
    </xf>
    <xf numFmtId="3" fontId="26" fillId="0" borderId="48" xfId="1" applyNumberFormat="1" applyFont="1" applyBorder="1" applyAlignment="1">
      <alignment horizontal="center" vertical="center" wrapText="1"/>
    </xf>
    <xf numFmtId="3" fontId="26" fillId="4" borderId="14" xfId="4" applyNumberFormat="1" applyFont="1" applyFill="1" applyBorder="1" applyAlignment="1">
      <alignment horizontal="center" vertical="center"/>
    </xf>
    <xf numFmtId="9" fontId="26" fillId="2" borderId="14" xfId="4" applyFont="1" applyFill="1" applyBorder="1" applyAlignment="1">
      <alignment horizontal="center" vertical="center"/>
    </xf>
    <xf numFmtId="9" fontId="26" fillId="4" borderId="14" xfId="4" applyFont="1" applyFill="1" applyBorder="1" applyAlignment="1">
      <alignment horizontal="center" vertical="center"/>
    </xf>
    <xf numFmtId="9" fontId="26" fillId="3" borderId="14" xfId="4" applyFont="1" applyFill="1" applyBorder="1" applyAlignment="1">
      <alignment horizontal="center" vertical="center"/>
    </xf>
    <xf numFmtId="0" fontId="26" fillId="0" borderId="0" xfId="1" applyFont="1" applyAlignment="1">
      <alignment vertical="center"/>
    </xf>
    <xf numFmtId="2" fontId="19" fillId="0" borderId="24" xfId="1" applyNumberFormat="1" applyFont="1" applyBorder="1" applyAlignment="1">
      <alignment horizontal="left" vertical="center" wrapText="1" indent="1"/>
    </xf>
    <xf numFmtId="2" fontId="19" fillId="0" borderId="11" xfId="1" applyNumberFormat="1" applyFont="1" applyBorder="1" applyAlignment="1">
      <alignment horizontal="left" vertical="center" wrapText="1" indent="1"/>
    </xf>
    <xf numFmtId="1" fontId="19" fillId="4" borderId="9" xfId="1" applyNumberFormat="1" applyFont="1" applyFill="1" applyBorder="1" applyAlignment="1">
      <alignment horizontal="right" vertical="center" wrapText="1" indent="1"/>
    </xf>
    <xf numFmtId="3" fontId="19" fillId="4" borderId="11" xfId="1" applyNumberFormat="1" applyFont="1" applyFill="1" applyBorder="1" applyAlignment="1">
      <alignment horizontal="center" vertical="center" wrapText="1"/>
    </xf>
    <xf numFmtId="0" fontId="19" fillId="0" borderId="8" xfId="1" applyFont="1" applyBorder="1" applyAlignment="1">
      <alignment horizontal="left" vertical="center" wrapText="1" indent="1"/>
    </xf>
    <xf numFmtId="3" fontId="19" fillId="0" borderId="25" xfId="1" applyNumberFormat="1" applyFont="1" applyBorder="1" applyAlignment="1">
      <alignment horizontal="center" vertical="center" wrapText="1"/>
    </xf>
    <xf numFmtId="3" fontId="19" fillId="0" borderId="26" xfId="1" applyNumberFormat="1" applyFont="1" applyBorder="1" applyAlignment="1">
      <alignment horizontal="center" vertical="center" wrapText="1"/>
    </xf>
    <xf numFmtId="9" fontId="19" fillId="2" borderId="26" xfId="4" applyFont="1" applyFill="1" applyBorder="1" applyAlignment="1">
      <alignment horizontal="center" vertical="center"/>
    </xf>
    <xf numFmtId="9" fontId="19" fillId="3" borderId="26" xfId="4" applyFont="1" applyFill="1" applyBorder="1" applyAlignment="1">
      <alignment horizontal="center" vertical="center"/>
    </xf>
    <xf numFmtId="0" fontId="19" fillId="0" borderId="0" xfId="1" applyFont="1" applyAlignment="1">
      <alignment horizontal="center" vertical="center"/>
    </xf>
    <xf numFmtId="0" fontId="20" fillId="0" borderId="0" xfId="5" applyFont="1" applyAlignment="1">
      <alignment vertical="top"/>
    </xf>
    <xf numFmtId="0" fontId="20" fillId="0" borderId="0" xfId="5" applyFont="1" applyAlignment="1">
      <alignment horizontal="left" vertical="top"/>
    </xf>
    <xf numFmtId="0" fontId="19" fillId="3" borderId="0" xfId="0" applyFont="1" applyFill="1" applyAlignment="1">
      <alignment horizontal="left"/>
    </xf>
    <xf numFmtId="0" fontId="19" fillId="3" borderId="0" xfId="0" applyFont="1" applyFill="1"/>
    <xf numFmtId="0" fontId="19" fillId="3" borderId="0" xfId="0" applyFont="1" applyFill="1" applyAlignment="1">
      <alignment horizontal="center" vertical="center"/>
    </xf>
    <xf numFmtId="0" fontId="26" fillId="3" borderId="0" xfId="0" applyFont="1" applyFill="1" applyAlignment="1">
      <alignment horizontal="left" vertical="center" wrapText="1" indent="2"/>
    </xf>
    <xf numFmtId="0" fontId="31" fillId="3" borderId="0" xfId="0" applyFont="1" applyFill="1" applyAlignment="1">
      <alignment horizontal="left" vertical="center" wrapText="1" indent="2"/>
    </xf>
    <xf numFmtId="0" fontId="31" fillId="3" borderId="0" xfId="0" applyFont="1" applyFill="1" applyAlignment="1">
      <alignment horizontal="left" vertical="center" wrapText="1"/>
    </xf>
    <xf numFmtId="0" fontId="19" fillId="3" borderId="0" xfId="0" applyFont="1" applyFill="1" applyAlignment="1">
      <alignment vertical="center" wrapText="1"/>
    </xf>
    <xf numFmtId="0" fontId="19" fillId="5" borderId="0" xfId="0" applyFont="1" applyFill="1" applyAlignment="1">
      <alignment vertical="center"/>
    </xf>
    <xf numFmtId="0" fontId="32" fillId="3" borderId="0" xfId="0" applyFont="1" applyFill="1"/>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32" xfId="0" applyFont="1" applyFill="1" applyBorder="1" applyAlignment="1">
      <alignment horizontal="center" vertical="center" wrapText="1"/>
    </xf>
    <xf numFmtId="49" fontId="29" fillId="2" borderId="35" xfId="1" quotePrefix="1" applyNumberFormat="1" applyFont="1" applyFill="1" applyBorder="1" applyAlignment="1">
      <alignment horizontal="center" vertical="center"/>
    </xf>
    <xf numFmtId="49" fontId="29" fillId="2" borderId="36" xfId="1" quotePrefix="1" applyNumberFormat="1" applyFont="1" applyFill="1" applyBorder="1" applyAlignment="1">
      <alignment horizontal="center" vertical="center"/>
    </xf>
    <xf numFmtId="49" fontId="29" fillId="2" borderId="33" xfId="1" quotePrefix="1" applyNumberFormat="1" applyFont="1" applyFill="1" applyBorder="1" applyAlignment="1">
      <alignment horizontal="center" vertical="center"/>
    </xf>
    <xf numFmtId="0" fontId="26" fillId="0" borderId="0" xfId="0" applyFont="1" applyAlignment="1">
      <alignment vertical="center"/>
    </xf>
    <xf numFmtId="9" fontId="26" fillId="4" borderId="41" xfId="4" applyFont="1" applyFill="1" applyBorder="1" applyAlignment="1">
      <alignment horizontal="center" vertical="center"/>
    </xf>
    <xf numFmtId="9" fontId="26" fillId="4" borderId="42" xfId="4" applyFont="1" applyFill="1" applyBorder="1" applyAlignment="1">
      <alignment horizontal="center" vertical="center"/>
    </xf>
    <xf numFmtId="0" fontId="26" fillId="3" borderId="0" xfId="0" applyFont="1" applyFill="1" applyAlignment="1">
      <alignment vertical="center"/>
    </xf>
    <xf numFmtId="0" fontId="26" fillId="3" borderId="37" xfId="0" applyFont="1" applyFill="1" applyBorder="1" applyAlignment="1">
      <alignment horizontal="left" vertical="center" wrapText="1"/>
    </xf>
    <xf numFmtId="9" fontId="26" fillId="4" borderId="9" xfId="4" applyFont="1" applyFill="1" applyBorder="1" applyAlignment="1">
      <alignment horizontal="center" vertical="center"/>
    </xf>
    <xf numFmtId="9" fontId="26" fillId="4" borderId="10" xfId="4" applyFont="1" applyFill="1" applyBorder="1" applyAlignment="1">
      <alignment horizontal="center" vertical="center"/>
    </xf>
    <xf numFmtId="9" fontId="19" fillId="4" borderId="12" xfId="4" applyFont="1" applyFill="1" applyBorder="1" applyAlignment="1">
      <alignment horizontal="center" vertical="center"/>
    </xf>
    <xf numFmtId="0" fontId="23" fillId="0" borderId="4" xfId="1" applyFont="1" applyBorder="1" applyAlignment="1">
      <alignment horizontal="left" vertical="center" wrapText="1" indent="3"/>
    </xf>
    <xf numFmtId="3" fontId="19" fillId="3" borderId="24" xfId="0" applyNumberFormat="1" applyFont="1" applyFill="1" applyBorder="1" applyAlignment="1">
      <alignment vertical="center" wrapText="1"/>
    </xf>
    <xf numFmtId="3" fontId="19" fillId="3" borderId="11" xfId="0" applyNumberFormat="1" applyFont="1" applyFill="1" applyBorder="1" applyAlignment="1">
      <alignment vertical="center" wrapText="1"/>
    </xf>
    <xf numFmtId="0" fontId="26" fillId="0" borderId="4" xfId="0" applyFont="1" applyBorder="1" applyAlignment="1">
      <alignment horizontal="left" vertical="center" wrapText="1"/>
    </xf>
    <xf numFmtId="9" fontId="26" fillId="4" borderId="24" xfId="4" applyFont="1" applyFill="1" applyBorder="1" applyAlignment="1">
      <alignment horizontal="center" vertical="center"/>
    </xf>
    <xf numFmtId="9" fontId="26" fillId="4" borderId="11" xfId="4" applyFont="1" applyFill="1" applyBorder="1" applyAlignment="1">
      <alignment horizontal="center" vertical="center"/>
    </xf>
    <xf numFmtId="9" fontId="26" fillId="4" borderId="12" xfId="4" applyFont="1" applyFill="1" applyBorder="1" applyAlignment="1">
      <alignment horizontal="center" vertical="center"/>
    </xf>
    <xf numFmtId="0" fontId="19" fillId="4" borderId="24" xfId="0" applyFont="1" applyFill="1" applyBorder="1" applyAlignment="1">
      <alignment vertical="center" wrapText="1"/>
    </xf>
    <xf numFmtId="0" fontId="19" fillId="4" borderId="11" xfId="0" applyFont="1" applyFill="1" applyBorder="1" applyAlignment="1">
      <alignment vertical="center" wrapText="1"/>
    </xf>
    <xf numFmtId="0" fontId="19" fillId="4" borderId="12" xfId="0" applyFont="1" applyFill="1" applyBorder="1" applyAlignment="1">
      <alignment vertical="center" wrapText="1"/>
    </xf>
    <xf numFmtId="3" fontId="19" fillId="3" borderId="12" xfId="0" applyNumberFormat="1" applyFont="1" applyFill="1" applyBorder="1" applyAlignment="1">
      <alignment horizontal="center" vertical="center" wrapText="1"/>
    </xf>
    <xf numFmtId="0" fontId="19" fillId="4" borderId="21" xfId="0" applyFont="1" applyFill="1" applyBorder="1" applyAlignment="1">
      <alignment vertical="center" wrapText="1"/>
    </xf>
    <xf numFmtId="0" fontId="19" fillId="4" borderId="9" xfId="0" applyFont="1" applyFill="1" applyBorder="1" applyAlignment="1">
      <alignment vertical="center" wrapText="1"/>
    </xf>
    <xf numFmtId="0" fontId="19" fillId="4" borderId="10" xfId="0" applyFont="1" applyFill="1" applyBorder="1" applyAlignment="1">
      <alignment vertical="center" wrapText="1"/>
    </xf>
    <xf numFmtId="3" fontId="19" fillId="3" borderId="10" xfId="0" applyNumberFormat="1" applyFont="1" applyFill="1" applyBorder="1" applyAlignment="1">
      <alignment horizontal="center" vertical="center" wrapText="1"/>
    </xf>
    <xf numFmtId="9" fontId="19" fillId="4" borderId="24" xfId="4" applyFont="1" applyFill="1" applyBorder="1" applyAlignment="1">
      <alignment horizontal="center" vertical="center"/>
    </xf>
    <xf numFmtId="0" fontId="19" fillId="3" borderId="4" xfId="2" applyFont="1" applyFill="1" applyBorder="1" applyAlignment="1">
      <alignment horizontal="left" vertical="center" wrapText="1" indent="1"/>
    </xf>
    <xf numFmtId="9" fontId="19" fillId="2" borderId="12" xfId="4" applyFont="1" applyFill="1" applyBorder="1" applyAlignment="1">
      <alignment horizontal="center" vertical="center"/>
    </xf>
    <xf numFmtId="9" fontId="19" fillId="3" borderId="12" xfId="4" applyFont="1" applyFill="1" applyBorder="1" applyAlignment="1">
      <alignment horizontal="center" vertical="center"/>
    </xf>
    <xf numFmtId="0" fontId="26" fillId="3" borderId="4" xfId="0" applyFont="1" applyFill="1" applyBorder="1" applyAlignment="1">
      <alignment vertical="center" wrapText="1"/>
    </xf>
    <xf numFmtId="3" fontId="19" fillId="3" borderId="24" xfId="0" applyNumberFormat="1" applyFont="1" applyFill="1" applyBorder="1" applyAlignment="1">
      <alignment horizontal="center" vertical="center" wrapText="1"/>
    </xf>
    <xf numFmtId="3" fontId="19" fillId="3" borderId="11" xfId="0" applyNumberFormat="1" applyFont="1" applyFill="1" applyBorder="1" applyAlignment="1">
      <alignment horizontal="center" vertical="center" wrapText="1"/>
    </xf>
    <xf numFmtId="0" fontId="19" fillId="3" borderId="4" xfId="1" applyFont="1" applyFill="1" applyBorder="1" applyAlignment="1">
      <alignment horizontal="left" vertical="center" wrapText="1" indent="1"/>
    </xf>
    <xf numFmtId="0" fontId="26" fillId="4" borderId="11" xfId="0" applyFont="1" applyFill="1" applyBorder="1" applyAlignment="1">
      <alignment vertical="center" wrapText="1"/>
    </xf>
    <xf numFmtId="0" fontId="19" fillId="0" borderId="4" xfId="2" applyFont="1" applyBorder="1" applyAlignment="1">
      <alignment horizontal="left" vertical="center" wrapText="1" indent="1"/>
    </xf>
    <xf numFmtId="0" fontId="19" fillId="0" borderId="4" xfId="2" applyFont="1" applyBorder="1" applyAlignment="1">
      <alignment horizontal="left" vertical="center" wrapText="1" indent="5"/>
    </xf>
    <xf numFmtId="9" fontId="19" fillId="4" borderId="47" xfId="4" applyFont="1" applyFill="1" applyBorder="1" applyAlignment="1">
      <alignment horizontal="center" vertical="center"/>
    </xf>
    <xf numFmtId="0" fontId="26" fillId="0" borderId="4" xfId="1" applyFont="1" applyBorder="1" applyAlignment="1">
      <alignment horizontal="left" vertical="center" wrapText="1" indent="1"/>
    </xf>
    <xf numFmtId="0" fontId="19" fillId="3" borderId="24" xfId="0" applyFont="1" applyFill="1" applyBorder="1" applyAlignment="1">
      <alignment vertical="center" wrapText="1"/>
    </xf>
    <xf numFmtId="0" fontId="19" fillId="3" borderId="11" xfId="0" applyFont="1" applyFill="1" applyBorder="1" applyAlignment="1">
      <alignment vertical="center" wrapText="1"/>
    </xf>
    <xf numFmtId="0" fontId="26" fillId="3" borderId="4" xfId="2" applyFont="1" applyFill="1" applyBorder="1" applyAlignment="1">
      <alignment horizontal="left" vertical="center" wrapText="1"/>
    </xf>
    <xf numFmtId="3" fontId="26" fillId="3" borderId="24" xfId="4" applyNumberFormat="1" applyFont="1" applyFill="1" applyBorder="1" applyAlignment="1">
      <alignment horizontal="center" vertical="center"/>
    </xf>
    <xf numFmtId="3" fontId="26" fillId="3" borderId="11" xfId="0" applyNumberFormat="1" applyFont="1" applyFill="1" applyBorder="1" applyAlignment="1">
      <alignment horizontal="center" vertical="center" wrapText="1"/>
    </xf>
    <xf numFmtId="0" fontId="26" fillId="3" borderId="4" xfId="1" applyFont="1" applyFill="1" applyBorder="1" applyAlignment="1">
      <alignment horizontal="left" vertical="center" wrapText="1"/>
    </xf>
    <xf numFmtId="0" fontId="19" fillId="0" borderId="33" xfId="2" applyFont="1" applyBorder="1" applyAlignment="1">
      <alignment horizontal="left" vertical="center" wrapText="1" indent="1"/>
    </xf>
    <xf numFmtId="0" fontId="19" fillId="4" borderId="14" xfId="0" applyFont="1" applyFill="1" applyBorder="1" applyAlignment="1">
      <alignment vertical="center" wrapText="1"/>
    </xf>
    <xf numFmtId="9" fontId="19" fillId="2" borderId="14" xfId="4" applyFont="1" applyFill="1" applyBorder="1" applyAlignment="1">
      <alignment horizontal="center" vertical="center"/>
    </xf>
    <xf numFmtId="165" fontId="19" fillId="2" borderId="14" xfId="4" applyNumberFormat="1" applyFont="1" applyFill="1" applyBorder="1" applyAlignment="1">
      <alignment horizontal="center" vertical="center"/>
    </xf>
    <xf numFmtId="9" fontId="19" fillId="4" borderId="13" xfId="4" applyFont="1" applyFill="1" applyBorder="1" applyAlignment="1">
      <alignment horizontal="center" vertical="center"/>
    </xf>
    <xf numFmtId="9" fontId="19" fillId="3" borderId="14" xfId="4" applyFont="1" applyFill="1" applyBorder="1" applyAlignment="1">
      <alignment horizontal="center" vertical="center"/>
    </xf>
    <xf numFmtId="165" fontId="19" fillId="3" borderId="14" xfId="4" applyNumberFormat="1" applyFont="1" applyFill="1" applyBorder="1" applyAlignment="1">
      <alignment horizontal="center" vertical="center"/>
    </xf>
    <xf numFmtId="0" fontId="19" fillId="0" borderId="8" xfId="2" applyFont="1" applyBorder="1" applyAlignment="1">
      <alignment horizontal="left" vertical="center" wrapText="1" indent="1"/>
    </xf>
    <xf numFmtId="3" fontId="19" fillId="3" borderId="25" xfId="4" applyNumberFormat="1" applyFont="1" applyFill="1" applyBorder="1" applyAlignment="1">
      <alignment horizontal="center" vertical="center"/>
    </xf>
    <xf numFmtId="3" fontId="19" fillId="3" borderId="26" xfId="0" applyNumberFormat="1" applyFont="1" applyFill="1" applyBorder="1" applyAlignment="1">
      <alignment horizontal="center" vertical="center" wrapText="1"/>
    </xf>
    <xf numFmtId="0" fontId="19" fillId="4" borderId="26" xfId="0" applyFont="1" applyFill="1" applyBorder="1" applyAlignment="1">
      <alignment vertical="center" wrapText="1"/>
    </xf>
    <xf numFmtId="9" fontId="19" fillId="4" borderId="27" xfId="4" applyFont="1" applyFill="1" applyBorder="1" applyAlignment="1">
      <alignment horizontal="center" vertical="center"/>
    </xf>
    <xf numFmtId="0" fontId="20" fillId="3" borderId="0" xfId="5" applyFont="1" applyFill="1" applyAlignment="1">
      <alignment vertical="top"/>
    </xf>
    <xf numFmtId="0" fontId="19" fillId="3" borderId="0" xfId="8" applyFont="1" applyFill="1"/>
    <xf numFmtId="0" fontId="19" fillId="3" borderId="0" xfId="8" applyFont="1" applyFill="1" applyAlignment="1">
      <alignment horizontal="left" vertical="center" wrapText="1" indent="3"/>
    </xf>
    <xf numFmtId="0" fontId="26" fillId="2" borderId="29" xfId="1" applyFont="1" applyFill="1" applyBorder="1" applyAlignment="1">
      <alignment vertical="center" wrapText="1"/>
    </xf>
    <xf numFmtId="0" fontId="26" fillId="2" borderId="30" xfId="1" applyFont="1" applyFill="1" applyBorder="1" applyAlignment="1">
      <alignment vertical="center" wrapText="1"/>
    </xf>
    <xf numFmtId="0" fontId="26" fillId="2" borderId="2" xfId="1" applyFont="1" applyFill="1" applyBorder="1" applyAlignment="1">
      <alignment horizontal="center" vertical="center" wrapText="1"/>
    </xf>
    <xf numFmtId="0" fontId="26" fillId="2" borderId="3"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1" fillId="2" borderId="34" xfId="1" quotePrefix="1" applyFont="1" applyFill="1" applyBorder="1" applyAlignment="1">
      <alignment horizontal="center" vertical="center" wrapText="1"/>
    </xf>
    <xf numFmtId="0" fontId="26" fillId="0" borderId="39" xfId="1" applyFont="1" applyBorder="1" applyAlignment="1">
      <alignment horizontal="left" vertical="center" wrapText="1"/>
    </xf>
    <xf numFmtId="1" fontId="19" fillId="4" borderId="46" xfId="1" applyNumberFormat="1" applyFont="1" applyFill="1" applyBorder="1" applyAlignment="1">
      <alignment horizontal="center" vertical="center" wrapText="1"/>
    </xf>
    <xf numFmtId="1" fontId="19" fillId="4" borderId="39" xfId="1" applyNumberFormat="1" applyFont="1" applyFill="1" applyBorder="1" applyAlignment="1">
      <alignment horizontal="center" vertical="center"/>
    </xf>
    <xf numFmtId="0" fontId="19" fillId="0" borderId="37" xfId="1" applyFont="1" applyBorder="1" applyAlignment="1">
      <alignment horizontal="left" vertical="center" wrapText="1" indent="1"/>
    </xf>
    <xf numFmtId="1" fontId="19" fillId="4" borderId="3" xfId="1" applyNumberFormat="1" applyFont="1" applyFill="1" applyBorder="1" applyAlignment="1">
      <alignment horizontal="center" vertical="center" wrapText="1"/>
    </xf>
    <xf numFmtId="1" fontId="19" fillId="4" borderId="37" xfId="1" applyNumberFormat="1" applyFont="1" applyFill="1" applyBorder="1" applyAlignment="1">
      <alignment horizontal="center" vertical="center"/>
    </xf>
    <xf numFmtId="1" fontId="19" fillId="4" borderId="1" xfId="1" applyNumberFormat="1" applyFont="1" applyFill="1" applyBorder="1" applyAlignment="1">
      <alignment horizontal="center" vertical="center" wrapText="1"/>
    </xf>
    <xf numFmtId="1" fontId="19" fillId="4" borderId="4" xfId="1" applyNumberFormat="1" applyFont="1" applyFill="1" applyBorder="1" applyAlignment="1">
      <alignment horizontal="center" vertical="center"/>
    </xf>
    <xf numFmtId="0" fontId="19" fillId="0" borderId="33" xfId="1" applyFont="1" applyBorder="1" applyAlignment="1">
      <alignment horizontal="left" vertical="center" wrapText="1" indent="1"/>
    </xf>
    <xf numFmtId="1" fontId="19" fillId="4" borderId="36" xfId="1" applyNumberFormat="1" applyFont="1" applyFill="1" applyBorder="1" applyAlignment="1">
      <alignment horizontal="center" vertical="center" wrapText="1"/>
    </xf>
    <xf numFmtId="1" fontId="19" fillId="4" borderId="33" xfId="1" applyNumberFormat="1" applyFont="1" applyFill="1" applyBorder="1" applyAlignment="1">
      <alignment horizontal="center" vertical="center"/>
    </xf>
    <xf numFmtId="1" fontId="19" fillId="4" borderId="7" xfId="1" applyNumberFormat="1" applyFont="1" applyFill="1" applyBorder="1" applyAlignment="1">
      <alignment horizontal="center" vertical="center" wrapText="1"/>
    </xf>
    <xf numFmtId="1" fontId="19" fillId="4" borderId="8" xfId="1" applyNumberFormat="1" applyFont="1" applyFill="1" applyBorder="1" applyAlignment="1">
      <alignment horizontal="center" vertical="center"/>
    </xf>
    <xf numFmtId="1" fontId="26" fillId="4" borderId="38" xfId="1" applyNumberFormat="1" applyFont="1" applyFill="1" applyBorder="1" applyAlignment="1">
      <alignment horizontal="center" vertical="center" wrapText="1"/>
    </xf>
    <xf numFmtId="1" fontId="26" fillId="4" borderId="46" xfId="1" applyNumberFormat="1" applyFont="1" applyFill="1" applyBorder="1" applyAlignment="1">
      <alignment horizontal="center" vertical="center" wrapText="1"/>
    </xf>
    <xf numFmtId="1" fontId="26" fillId="4" borderId="39" xfId="9" applyNumberFormat="1" applyFont="1" applyFill="1" applyBorder="1" applyAlignment="1">
      <alignment horizontal="center" vertical="center"/>
    </xf>
    <xf numFmtId="1" fontId="26" fillId="3" borderId="46" xfId="11" applyNumberFormat="1" applyFont="1" applyFill="1" applyBorder="1" applyAlignment="1">
      <alignment horizontal="center" vertical="center" wrapText="1"/>
    </xf>
    <xf numFmtId="9" fontId="26" fillId="3" borderId="0" xfId="9" applyFont="1" applyFill="1" applyBorder="1" applyAlignment="1">
      <alignment vertical="center"/>
    </xf>
    <xf numFmtId="49" fontId="33" fillId="3" borderId="0" xfId="1" applyNumberFormat="1" applyFont="1" applyFill="1" applyAlignment="1">
      <alignment vertical="top" wrapText="1"/>
    </xf>
    <xf numFmtId="0" fontId="20" fillId="3" borderId="0" xfId="5" applyFont="1" applyFill="1" applyAlignment="1">
      <alignment horizontal="left" vertical="top"/>
    </xf>
    <xf numFmtId="0" fontId="26" fillId="2" borderId="8" xfId="1" applyFont="1" applyFill="1" applyBorder="1" applyAlignment="1">
      <alignment horizontal="center" vertical="center" wrapText="1"/>
    </xf>
    <xf numFmtId="0" fontId="26" fillId="2" borderId="8" xfId="0" applyFont="1" applyFill="1" applyBorder="1" applyAlignment="1">
      <alignment horizontal="center" vertical="center" wrapText="1"/>
    </xf>
    <xf numFmtId="0" fontId="12" fillId="3" borderId="0" xfId="5" applyFill="1"/>
    <xf numFmtId="0" fontId="0" fillId="3" borderId="0" xfId="0" applyFill="1"/>
    <xf numFmtId="0" fontId="37" fillId="3" borderId="0" xfId="5" applyFont="1" applyFill="1" applyAlignment="1">
      <alignment horizontal="right"/>
    </xf>
    <xf numFmtId="0" fontId="13" fillId="3" borderId="0" xfId="5" applyFont="1" applyFill="1" applyAlignment="1">
      <alignment horizontal="center" wrapText="1"/>
    </xf>
    <xf numFmtId="0" fontId="41" fillId="3" borderId="0" xfId="0" applyFont="1" applyFill="1" applyAlignment="1">
      <alignment horizontal="left"/>
    </xf>
    <xf numFmtId="0" fontId="41" fillId="3" borderId="0" xfId="0" applyFont="1" applyFill="1"/>
    <xf numFmtId="0" fontId="16" fillId="3" borderId="0" xfId="1" applyFont="1" applyFill="1" applyAlignment="1">
      <alignment horizontal="left" vertical="center" wrapText="1"/>
    </xf>
    <xf numFmtId="0" fontId="16" fillId="3" borderId="0" xfId="1" applyFont="1" applyFill="1" applyAlignment="1">
      <alignment horizontal="center" vertical="center" wrapText="1"/>
    </xf>
    <xf numFmtId="49" fontId="42" fillId="4" borderId="19" xfId="1" applyNumberFormat="1" applyFont="1" applyFill="1" applyBorder="1" applyAlignment="1">
      <alignment horizontal="left" vertical="center"/>
    </xf>
    <xf numFmtId="49" fontId="42" fillId="4" borderId="19" xfId="1" applyNumberFormat="1" applyFont="1" applyFill="1" applyBorder="1" applyAlignment="1">
      <alignment horizontal="center" vertical="center"/>
    </xf>
    <xf numFmtId="0" fontId="26" fillId="4" borderId="51" xfId="1" applyFont="1" applyFill="1" applyBorder="1" applyAlignment="1">
      <alignment horizontal="center" vertical="center" wrapText="1"/>
    </xf>
    <xf numFmtId="0" fontId="26" fillId="4" borderId="52" xfId="1" applyFont="1" applyFill="1" applyBorder="1" applyAlignment="1">
      <alignment horizontal="center" vertical="center" wrapText="1"/>
    </xf>
    <xf numFmtId="0" fontId="26" fillId="4" borderId="1" xfId="1" applyFont="1" applyFill="1" applyBorder="1" applyAlignment="1">
      <alignment horizontal="left" vertical="center" wrapText="1"/>
    </xf>
    <xf numFmtId="0" fontId="26" fillId="4" borderId="1" xfId="1" applyFont="1" applyFill="1" applyBorder="1" applyAlignment="1">
      <alignment horizontal="center" vertical="center" wrapText="1"/>
    </xf>
    <xf numFmtId="1" fontId="19" fillId="4" borderId="1" xfId="1" applyNumberFormat="1" applyFont="1" applyFill="1" applyBorder="1" applyAlignment="1">
      <alignment horizontal="center" vertical="center"/>
    </xf>
    <xf numFmtId="49" fontId="19" fillId="4" borderId="1" xfId="1" applyNumberFormat="1" applyFont="1" applyFill="1" applyBorder="1" applyAlignment="1">
      <alignment horizontal="center" vertical="center"/>
    </xf>
    <xf numFmtId="0" fontId="0" fillId="4" borderId="1" xfId="0" applyFill="1" applyBorder="1"/>
    <xf numFmtId="0" fontId="0" fillId="3" borderId="1" xfId="0" applyFill="1" applyBorder="1"/>
    <xf numFmtId="9" fontId="0" fillId="2" borderId="1" xfId="0" applyNumberFormat="1" applyFill="1" applyBorder="1" applyAlignment="1">
      <alignment horizontal="center" vertical="center"/>
    </xf>
    <xf numFmtId="0" fontId="45" fillId="0" borderId="1" xfId="0" applyFont="1" applyBorder="1" applyAlignment="1">
      <alignment horizontal="left" vertical="center" wrapText="1" indent="1"/>
    </xf>
    <xf numFmtId="0" fontId="45" fillId="3"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0" fillId="0" borderId="1" xfId="0" applyBorder="1"/>
    <xf numFmtId="9" fontId="0" fillId="0" borderId="1" xfId="0" applyNumberFormat="1" applyBorder="1" applyAlignment="1">
      <alignment horizontal="center" vertical="center"/>
    </xf>
    <xf numFmtId="0" fontId="23" fillId="0" borderId="1" xfId="0" applyFont="1" applyBorder="1" applyAlignment="1">
      <alignment horizontal="left" vertical="center" wrapText="1" indent="1"/>
    </xf>
    <xf numFmtId="0" fontId="0" fillId="0" borderId="1" xfId="0" applyBorder="1" applyAlignment="1">
      <alignment horizontal="left" vertical="center" wrapText="1"/>
    </xf>
    <xf numFmtId="0" fontId="47" fillId="6" borderId="1" xfId="0" applyFont="1" applyFill="1" applyBorder="1" applyAlignment="1">
      <alignment horizontal="left" vertical="center" wrapText="1"/>
    </xf>
    <xf numFmtId="9" fontId="0" fillId="3" borderId="1" xfId="0" applyNumberFormat="1" applyFill="1" applyBorder="1" applyAlignment="1">
      <alignment horizontal="center" vertical="center"/>
    </xf>
    <xf numFmtId="0" fontId="35" fillId="4" borderId="1" xfId="0" applyFont="1" applyFill="1"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left" vertical="center"/>
    </xf>
    <xf numFmtId="0" fontId="49" fillId="0" borderId="1" xfId="0" applyFont="1" applyBorder="1" applyAlignment="1">
      <alignment horizontal="right" wrapText="1"/>
    </xf>
    <xf numFmtId="0" fontId="50" fillId="3" borderId="0" xfId="5" applyFont="1" applyFill="1" applyAlignment="1">
      <alignment vertical="top"/>
    </xf>
    <xf numFmtId="0" fontId="50" fillId="3" borderId="0" xfId="5" applyFont="1" applyFill="1" applyAlignment="1">
      <alignment horizontal="left" vertical="top"/>
    </xf>
    <xf numFmtId="0" fontId="0" fillId="3" borderId="0" xfId="0" applyFill="1" applyAlignment="1">
      <alignment horizontal="left"/>
    </xf>
    <xf numFmtId="0" fontId="0" fillId="0" borderId="0" xfId="0" applyAlignment="1">
      <alignment horizontal="left"/>
    </xf>
    <xf numFmtId="0" fontId="26" fillId="3" borderId="0" xfId="1" applyFont="1" applyFill="1" applyAlignment="1">
      <alignment horizontal="left" vertical="center" wrapText="1"/>
    </xf>
    <xf numFmtId="0" fontId="26" fillId="3" borderId="0" xfId="1" applyFont="1" applyFill="1" applyAlignment="1">
      <alignment horizontal="center" vertical="center" wrapText="1"/>
    </xf>
    <xf numFmtId="0" fontId="26" fillId="0" borderId="1" xfId="1" applyFont="1" applyBorder="1" applyAlignment="1">
      <alignment horizontal="left" vertical="center" wrapText="1"/>
    </xf>
    <xf numFmtId="0" fontId="48" fillId="0" borderId="1" xfId="1" applyFont="1" applyBorder="1" applyAlignment="1">
      <alignment horizontal="left" vertical="center" wrapText="1"/>
    </xf>
    <xf numFmtId="2" fontId="19" fillId="2" borderId="1" xfId="1" applyNumberFormat="1" applyFont="1" applyFill="1" applyBorder="1" applyAlignment="1">
      <alignment horizontal="center" vertical="center"/>
    </xf>
    <xf numFmtId="49" fontId="19" fillId="0" borderId="1" xfId="1" applyNumberFormat="1" applyFont="1" applyBorder="1" applyAlignment="1">
      <alignment horizontal="center" vertical="center"/>
    </xf>
    <xf numFmtId="0" fontId="53" fillId="0" borderId="1" xfId="1" applyFont="1" applyBorder="1" applyAlignment="1">
      <alignment horizontal="left" vertical="center" wrapText="1" indent="1"/>
    </xf>
    <xf numFmtId="2" fontId="19" fillId="4" borderId="1" xfId="1" applyNumberFormat="1" applyFont="1" applyFill="1" applyBorder="1" applyAlignment="1">
      <alignment horizontal="center" vertical="center"/>
    </xf>
    <xf numFmtId="0" fontId="53" fillId="0" borderId="1" xfId="1" applyFont="1" applyBorder="1" applyAlignment="1">
      <alignment horizontal="right" vertical="center" wrapText="1"/>
    </xf>
    <xf numFmtId="49" fontId="44" fillId="4" borderId="1" xfId="1" applyNumberFormat="1" applyFont="1" applyFill="1" applyBorder="1" applyAlignment="1">
      <alignment horizontal="center" vertical="center"/>
    </xf>
    <xf numFmtId="2" fontId="44" fillId="4" borderId="1" xfId="1" applyNumberFormat="1" applyFont="1" applyFill="1" applyBorder="1" applyAlignment="1">
      <alignment horizontal="center" vertical="center"/>
    </xf>
    <xf numFmtId="49" fontId="44" fillId="0" borderId="1" xfId="1" applyNumberFormat="1" applyFont="1" applyBorder="1" applyAlignment="1">
      <alignment horizontal="center" vertical="center"/>
    </xf>
    <xf numFmtId="0" fontId="54" fillId="0" borderId="1" xfId="1" applyFont="1" applyBorder="1" applyAlignment="1">
      <alignment horizontal="left" vertical="center" wrapText="1"/>
    </xf>
    <xf numFmtId="0" fontId="19" fillId="0" borderId="1" xfId="1" applyFont="1" applyBorder="1" applyAlignment="1">
      <alignment horizontal="center" vertical="center"/>
    </xf>
    <xf numFmtId="0" fontId="19" fillId="4" borderId="1" xfId="1" applyFont="1" applyFill="1" applyBorder="1" applyAlignment="1">
      <alignment horizontal="center" vertical="center"/>
    </xf>
    <xf numFmtId="0" fontId="23" fillId="0" borderId="1" xfId="1" applyFont="1" applyBorder="1" applyAlignment="1">
      <alignment horizontal="left" vertical="center" wrapText="1" indent="1"/>
    </xf>
    <xf numFmtId="0" fontId="54" fillId="0" borderId="1" xfId="1" applyFont="1" applyBorder="1" applyAlignment="1">
      <alignment horizontal="left" vertical="center" wrapText="1" indent="1"/>
    </xf>
    <xf numFmtId="0" fontId="19" fillId="3" borderId="1" xfId="1" applyFont="1" applyFill="1" applyBorder="1" applyAlignment="1">
      <alignment horizontal="center" vertical="center"/>
    </xf>
    <xf numFmtId="2" fontId="19" fillId="3" borderId="1" xfId="1" applyNumberFormat="1" applyFont="1" applyFill="1" applyBorder="1" applyAlignment="1">
      <alignment horizontal="center" vertical="center"/>
    </xf>
    <xf numFmtId="0" fontId="44" fillId="0" borderId="0" xfId="0" applyFont="1"/>
    <xf numFmtId="0" fontId="26" fillId="6" borderId="1" xfId="1" applyFont="1" applyFill="1" applyBorder="1" applyAlignment="1">
      <alignment horizontal="left" vertical="center" wrapText="1"/>
    </xf>
    <xf numFmtId="0" fontId="56" fillId="0" borderId="1" xfId="1" applyFont="1" applyBorder="1" applyAlignment="1">
      <alignment horizontal="left" vertical="center" wrapText="1"/>
    </xf>
    <xf numFmtId="0" fontId="48" fillId="3" borderId="1" xfId="1" applyFont="1" applyFill="1" applyBorder="1" applyAlignment="1">
      <alignment horizontal="left" vertical="center" wrapText="1"/>
    </xf>
    <xf numFmtId="0" fontId="43" fillId="3" borderId="0" xfId="0" applyFont="1" applyFill="1"/>
    <xf numFmtId="0" fontId="19" fillId="0" borderId="1" xfId="1" applyFont="1" applyBorder="1" applyAlignment="1">
      <alignment horizontal="left" vertical="center" wrapText="1"/>
    </xf>
    <xf numFmtId="0" fontId="43" fillId="0" borderId="0" xfId="0" applyFont="1"/>
    <xf numFmtId="0" fontId="23" fillId="0" borderId="1" xfId="1" applyFont="1" applyBorder="1" applyAlignment="1">
      <alignment horizontal="left" vertical="center" wrapText="1"/>
    </xf>
    <xf numFmtId="0" fontId="44" fillId="0" borderId="1" xfId="0" applyFont="1" applyBorder="1"/>
    <xf numFmtId="0" fontId="44" fillId="4" borderId="1" xfId="0" applyFont="1" applyFill="1" applyBorder="1"/>
    <xf numFmtId="0" fontId="6" fillId="0" borderId="0" xfId="0" applyFont="1"/>
    <xf numFmtId="0" fontId="6" fillId="3" borderId="0" xfId="0" applyFont="1" applyFill="1"/>
    <xf numFmtId="0" fontId="6" fillId="3" borderId="0" xfId="0" applyFont="1" applyFill="1" applyAlignment="1">
      <alignment horizontal="right"/>
    </xf>
    <xf numFmtId="0" fontId="56" fillId="3" borderId="0" xfId="1" applyFont="1" applyFill="1" applyAlignment="1">
      <alignment horizontal="center" vertical="center" wrapText="1"/>
    </xf>
    <xf numFmtId="0" fontId="56" fillId="4" borderId="1" xfId="1" applyFont="1" applyFill="1" applyBorder="1" applyAlignment="1">
      <alignment horizontal="center" vertical="center" wrapText="1"/>
    </xf>
    <xf numFmtId="49" fontId="48" fillId="4" borderId="1" xfId="1" applyNumberFormat="1" applyFont="1" applyFill="1" applyBorder="1" applyAlignment="1">
      <alignment horizontal="center" vertical="center"/>
    </xf>
    <xf numFmtId="49" fontId="48" fillId="4" borderId="1" xfId="1" applyNumberFormat="1" applyFont="1" applyFill="1" applyBorder="1" applyAlignment="1">
      <alignment horizontal="center" vertical="center" wrapText="1"/>
    </xf>
    <xf numFmtId="0" fontId="58" fillId="4" borderId="1" xfId="2" applyFont="1" applyFill="1" applyBorder="1" applyAlignment="1">
      <alignment vertical="center" wrapText="1"/>
    </xf>
    <xf numFmtId="0" fontId="35" fillId="0" borderId="1" xfId="2" applyFont="1" applyBorder="1" applyAlignment="1">
      <alignment vertical="center" wrapText="1"/>
    </xf>
    <xf numFmtId="0" fontId="26" fillId="0" borderId="1" xfId="2" applyFont="1" applyBorder="1" applyAlignment="1">
      <alignment vertical="center" wrapText="1"/>
    </xf>
    <xf numFmtId="0" fontId="47" fillId="0" borderId="0" xfId="0" applyFont="1"/>
    <xf numFmtId="2" fontId="48" fillId="2" borderId="1" xfId="1" applyNumberFormat="1" applyFont="1" applyFill="1" applyBorder="1" applyAlignment="1">
      <alignment horizontal="center" vertical="center"/>
    </xf>
    <xf numFmtId="0" fontId="55" fillId="0" borderId="1" xfId="2" applyFont="1" applyBorder="1" applyAlignment="1">
      <alignment horizontal="right" vertical="center" wrapText="1"/>
    </xf>
    <xf numFmtId="0" fontId="54" fillId="0" borderId="1" xfId="2" applyFont="1" applyBorder="1" applyAlignment="1">
      <alignment horizontal="right" vertical="center" wrapText="1"/>
    </xf>
    <xf numFmtId="0" fontId="54" fillId="0" borderId="1" xfId="2" applyFont="1" applyBorder="1" applyAlignment="1">
      <alignment horizontal="left" vertical="center" wrapText="1"/>
    </xf>
    <xf numFmtId="164" fontId="46" fillId="3" borderId="1" xfId="1" applyNumberFormat="1" applyFont="1" applyFill="1" applyBorder="1" applyAlignment="1" applyProtection="1">
      <alignment horizontal="right" vertical="center"/>
      <protection locked="0"/>
    </xf>
    <xf numFmtId="164" fontId="46" fillId="3" borderId="1" xfId="1" applyNumberFormat="1" applyFont="1" applyFill="1" applyBorder="1" applyAlignment="1">
      <alignment horizontal="right" vertical="center"/>
    </xf>
    <xf numFmtId="3" fontId="46" fillId="3" borderId="1" xfId="1" applyNumberFormat="1" applyFont="1" applyFill="1" applyBorder="1" applyAlignment="1">
      <alignment horizontal="right" vertical="center"/>
    </xf>
    <xf numFmtId="0" fontId="46" fillId="0" borderId="0" xfId="0" applyFont="1"/>
    <xf numFmtId="164" fontId="44" fillId="3" borderId="1" xfId="1" applyNumberFormat="1" applyFont="1" applyFill="1" applyBorder="1" applyAlignment="1" applyProtection="1">
      <alignment horizontal="right" vertical="center"/>
      <protection locked="0"/>
    </xf>
    <xf numFmtId="0" fontId="47" fillId="0" borderId="1" xfId="1" applyFont="1" applyBorder="1" applyAlignment="1">
      <alignment vertical="center" wrapText="1"/>
    </xf>
    <xf numFmtId="0" fontId="47" fillId="0" borderId="1" xfId="0" applyFont="1" applyBorder="1" applyAlignment="1">
      <alignment wrapText="1"/>
    </xf>
    <xf numFmtId="0" fontId="47" fillId="0" borderId="1" xfId="0" applyFont="1" applyBorder="1" applyAlignment="1">
      <alignment vertical="center" wrapText="1"/>
    </xf>
    <xf numFmtId="0" fontId="62" fillId="0" borderId="1" xfId="0" applyFont="1" applyBorder="1" applyAlignment="1">
      <alignment horizontal="left" vertical="center" wrapText="1"/>
    </xf>
    <xf numFmtId="0" fontId="62" fillId="0" borderId="1" xfId="0" applyFont="1" applyBorder="1" applyAlignment="1">
      <alignment horizontal="left" vertical="top" wrapText="1"/>
    </xf>
    <xf numFmtId="0" fontId="62" fillId="0" borderId="1" xfId="0" applyFont="1" applyBorder="1" applyAlignment="1">
      <alignment vertical="top" wrapText="1"/>
    </xf>
    <xf numFmtId="0" fontId="62" fillId="0" borderId="1" xfId="0" applyFont="1" applyBorder="1" applyAlignment="1">
      <alignment wrapText="1"/>
    </xf>
    <xf numFmtId="0" fontId="62" fillId="0" borderId="1" xfId="0" applyFont="1" applyBorder="1" applyAlignment="1">
      <alignment vertical="center" wrapText="1"/>
    </xf>
    <xf numFmtId="0" fontId="6" fillId="0" borderId="0" xfId="0" applyFont="1" applyAlignment="1">
      <alignment horizontal="right"/>
    </xf>
    <xf numFmtId="0" fontId="56" fillId="4" borderId="63" xfId="1" applyFont="1" applyFill="1" applyBorder="1" applyAlignment="1">
      <alignment horizontal="center" vertical="center" wrapText="1"/>
    </xf>
    <xf numFmtId="0" fontId="57" fillId="2" borderId="19" xfId="1" applyFont="1" applyFill="1" applyBorder="1" applyAlignment="1">
      <alignment vertical="center"/>
    </xf>
    <xf numFmtId="0" fontId="57" fillId="2" borderId="59" xfId="1" applyFont="1" applyFill="1" applyBorder="1" applyAlignment="1">
      <alignment vertical="center"/>
    </xf>
    <xf numFmtId="0" fontId="56" fillId="2" borderId="51" xfId="1" applyFont="1" applyFill="1" applyBorder="1" applyAlignment="1">
      <alignment horizontal="center" vertical="center" wrapText="1"/>
    </xf>
    <xf numFmtId="0" fontId="56" fillId="2" borderId="7" xfId="1" applyFont="1" applyFill="1" applyBorder="1" applyAlignment="1">
      <alignment horizontal="center" vertical="center" wrapText="1"/>
    </xf>
    <xf numFmtId="49" fontId="64" fillId="2" borderId="44" xfId="2" applyNumberFormat="1" applyFont="1" applyFill="1" applyBorder="1" applyAlignment="1">
      <alignment horizontal="center" vertical="center" wrapText="1"/>
    </xf>
    <xf numFmtId="49" fontId="64" fillId="2" borderId="1" xfId="1" applyNumberFormat="1" applyFont="1" applyFill="1" applyBorder="1" applyAlignment="1">
      <alignment horizontal="left" vertical="center" wrapText="1"/>
    </xf>
    <xf numFmtId="0" fontId="56" fillId="2" borderId="3" xfId="1" applyFont="1" applyFill="1" applyBorder="1" applyAlignment="1">
      <alignment horizontal="left" vertical="center" wrapText="1"/>
    </xf>
    <xf numFmtId="49" fontId="65" fillId="2" borderId="64" xfId="2" applyNumberFormat="1" applyFont="1" applyFill="1" applyBorder="1" applyAlignment="1">
      <alignment horizontal="center" vertical="center" wrapText="1"/>
    </xf>
    <xf numFmtId="49" fontId="59" fillId="2" borderId="1" xfId="1" applyNumberFormat="1" applyFont="1" applyFill="1" applyBorder="1" applyAlignment="1">
      <alignment horizontal="left" vertical="center" wrapText="1"/>
    </xf>
    <xf numFmtId="49" fontId="59" fillId="2" borderId="7" xfId="1" applyNumberFormat="1" applyFont="1" applyFill="1" applyBorder="1" applyAlignment="1">
      <alignment horizontal="left" vertical="center" wrapText="1"/>
    </xf>
    <xf numFmtId="49" fontId="64" fillId="2" borderId="3" xfId="1" applyNumberFormat="1" applyFont="1" applyFill="1" applyBorder="1" applyAlignment="1">
      <alignment horizontal="left" vertical="center" wrapText="1"/>
    </xf>
    <xf numFmtId="0" fontId="65" fillId="2" borderId="3" xfId="1" applyFont="1" applyFill="1" applyBorder="1" applyAlignment="1">
      <alignment horizontal="center" vertical="center" wrapText="1"/>
    </xf>
    <xf numFmtId="49" fontId="59" fillId="2" borderId="65" xfId="1" applyNumberFormat="1" applyFont="1" applyFill="1" applyBorder="1" applyAlignment="1">
      <alignment horizontal="left" vertical="center" wrapText="1"/>
    </xf>
    <xf numFmtId="49" fontId="59" fillId="2" borderId="36" xfId="1" applyNumberFormat="1" applyFont="1" applyFill="1" applyBorder="1" applyAlignment="1">
      <alignment horizontal="left" vertical="center" wrapText="1"/>
    </xf>
    <xf numFmtId="0" fontId="56" fillId="0" borderId="46" xfId="1" applyFont="1" applyBorder="1" applyAlignment="1">
      <alignment horizontal="left" vertical="center" wrapText="1" indent="1"/>
    </xf>
    <xf numFmtId="0" fontId="34" fillId="0" borderId="0" xfId="0" applyFont="1"/>
    <xf numFmtId="164" fontId="65" fillId="2" borderId="3" xfId="1" applyNumberFormat="1" applyFont="1" applyFill="1" applyBorder="1" applyAlignment="1">
      <alignment horizontal="center" vertical="center" wrapText="1"/>
    </xf>
    <xf numFmtId="0" fontId="56" fillId="0" borderId="64" xfId="1" applyFont="1" applyBorder="1" applyAlignment="1">
      <alignment horizontal="left" vertical="center" wrapText="1" indent="1"/>
    </xf>
    <xf numFmtId="49" fontId="59" fillId="2" borderId="66" xfId="1" applyNumberFormat="1" applyFont="1" applyFill="1" applyBorder="1" applyAlignment="1">
      <alignment horizontal="left" vertical="center" wrapText="1"/>
    </xf>
    <xf numFmtId="49" fontId="64" fillId="2" borderId="46" xfId="1" applyNumberFormat="1" applyFont="1" applyFill="1" applyBorder="1" applyAlignment="1">
      <alignment horizontal="left" vertical="center" wrapText="1"/>
    </xf>
    <xf numFmtId="0" fontId="56" fillId="2" borderId="46" xfId="1" applyFont="1" applyFill="1" applyBorder="1" applyAlignment="1">
      <alignment horizontal="left" vertical="center" wrapText="1" indent="1"/>
    </xf>
    <xf numFmtId="164" fontId="59" fillId="4" borderId="1" xfId="1" applyNumberFormat="1" applyFont="1" applyFill="1" applyBorder="1" applyAlignment="1">
      <alignment horizontal="right" vertical="center"/>
    </xf>
    <xf numFmtId="164" fontId="28" fillId="4" borderId="1" xfId="1" applyNumberFormat="1" applyFont="1" applyFill="1" applyBorder="1" applyAlignment="1">
      <alignment horizontal="right" vertical="center"/>
    </xf>
    <xf numFmtId="164" fontId="48" fillId="4" borderId="1" xfId="1" applyNumberFormat="1" applyFont="1" applyFill="1" applyBorder="1" applyAlignment="1">
      <alignment horizontal="right" vertical="center"/>
    </xf>
    <xf numFmtId="164" fontId="26" fillId="4" borderId="1" xfId="1" applyNumberFormat="1" applyFont="1" applyFill="1" applyBorder="1" applyAlignment="1">
      <alignment horizontal="right" vertical="center"/>
    </xf>
    <xf numFmtId="164" fontId="51" fillId="4" borderId="1" xfId="1" applyNumberFormat="1" applyFont="1" applyFill="1" applyBorder="1" applyAlignment="1">
      <alignment horizontal="right" vertical="center"/>
    </xf>
    <xf numFmtId="164" fontId="44" fillId="4" borderId="1" xfId="1" applyNumberFormat="1" applyFont="1" applyFill="1" applyBorder="1" applyAlignment="1">
      <alignment horizontal="right" vertical="center"/>
    </xf>
    <xf numFmtId="2" fontId="47" fillId="4" borderId="1" xfId="1" applyNumberFormat="1" applyFont="1" applyFill="1" applyBorder="1" applyAlignment="1">
      <alignment horizontal="center" vertical="center"/>
    </xf>
    <xf numFmtId="3" fontId="26" fillId="4" borderId="1" xfId="1" applyNumberFormat="1" applyFont="1" applyFill="1" applyBorder="1" applyAlignment="1">
      <alignment horizontal="right" vertical="center"/>
    </xf>
    <xf numFmtId="0" fontId="51" fillId="0" borderId="0" xfId="0" applyFont="1"/>
    <xf numFmtId="2" fontId="51" fillId="3" borderId="1" xfId="1" applyNumberFormat="1" applyFont="1" applyFill="1" applyBorder="1" applyAlignment="1">
      <alignment horizontal="center" vertical="center"/>
    </xf>
    <xf numFmtId="164" fontId="19" fillId="3" borderId="1" xfId="1" applyNumberFormat="1" applyFont="1" applyFill="1" applyBorder="1" applyAlignment="1" applyProtection="1">
      <alignment horizontal="right" vertical="center"/>
      <protection locked="0"/>
    </xf>
    <xf numFmtId="164" fontId="19" fillId="3" borderId="1" xfId="1" applyNumberFormat="1" applyFont="1" applyFill="1" applyBorder="1" applyAlignment="1">
      <alignment horizontal="right" vertical="center"/>
    </xf>
    <xf numFmtId="3" fontId="19" fillId="3" borderId="1" xfId="1" applyNumberFormat="1" applyFont="1" applyFill="1" applyBorder="1" applyAlignment="1">
      <alignment horizontal="right" vertical="center"/>
    </xf>
    <xf numFmtId="0" fontId="0" fillId="0" borderId="0" xfId="0" applyFont="1"/>
    <xf numFmtId="2" fontId="47" fillId="3" borderId="1" xfId="1" applyNumberFormat="1" applyFont="1" applyFill="1" applyBorder="1" applyAlignment="1">
      <alignment horizontal="center" vertical="center"/>
    </xf>
    <xf numFmtId="2" fontId="48" fillId="4" borderId="1" xfId="0" applyNumberFormat="1" applyFont="1" applyFill="1" applyBorder="1" applyAlignment="1">
      <alignment horizontal="left" vertical="center" wrapText="1"/>
    </xf>
    <xf numFmtId="3" fontId="48" fillId="4" borderId="1" xfId="0" applyNumberFormat="1" applyFont="1" applyFill="1" applyBorder="1" applyAlignment="1">
      <alignment horizontal="right" vertical="center" wrapText="1"/>
    </xf>
    <xf numFmtId="3" fontId="60" fillId="4" borderId="1" xfId="1" applyNumberFormat="1" applyFont="1" applyFill="1" applyBorder="1" applyAlignment="1">
      <alignment horizontal="right" vertical="center"/>
    </xf>
    <xf numFmtId="3" fontId="59" fillId="4" borderId="1" xfId="1" applyNumberFormat="1" applyFont="1" applyFill="1" applyBorder="1" applyAlignment="1">
      <alignment horizontal="right" vertical="center"/>
    </xf>
    <xf numFmtId="2" fontId="28" fillId="4" borderId="1" xfId="1" applyNumberFormat="1" applyFont="1" applyFill="1" applyBorder="1" applyAlignment="1">
      <alignment horizontal="center" vertical="center"/>
    </xf>
    <xf numFmtId="3" fontId="61" fillId="4" borderId="1" xfId="1" applyNumberFormat="1" applyFont="1" applyFill="1" applyBorder="1" applyAlignment="1">
      <alignment horizontal="right" vertical="center"/>
    </xf>
    <xf numFmtId="3" fontId="28" fillId="4" borderId="1" xfId="1" applyNumberFormat="1" applyFont="1" applyFill="1" applyBorder="1" applyAlignment="1">
      <alignment horizontal="right" vertical="center"/>
    </xf>
    <xf numFmtId="2" fontId="59" fillId="4" borderId="1" xfId="1" applyNumberFormat="1" applyFont="1" applyFill="1" applyBorder="1" applyAlignment="1">
      <alignment horizontal="center" vertical="center"/>
    </xf>
    <xf numFmtId="3" fontId="48" fillId="4" borderId="1" xfId="12" applyNumberFormat="1" applyFont="1" applyFill="1" applyBorder="1" applyAlignment="1">
      <alignment horizontal="right" vertical="center"/>
    </xf>
    <xf numFmtId="3" fontId="26" fillId="4" borderId="1" xfId="12" applyNumberFormat="1" applyFont="1" applyFill="1" applyBorder="1" applyAlignment="1">
      <alignment horizontal="right" vertical="center"/>
    </xf>
    <xf numFmtId="2" fontId="26" fillId="4" borderId="1" xfId="1" applyNumberFormat="1" applyFont="1" applyFill="1" applyBorder="1" applyAlignment="1">
      <alignment horizontal="center" vertical="center"/>
    </xf>
    <xf numFmtId="2" fontId="48" fillId="4" borderId="1" xfId="1" applyNumberFormat="1" applyFont="1" applyFill="1" applyBorder="1" applyAlignment="1">
      <alignment horizontal="center" vertical="center"/>
    </xf>
    <xf numFmtId="3" fontId="48" fillId="4" borderId="1" xfId="1" applyNumberFormat="1" applyFont="1" applyFill="1" applyBorder="1" applyAlignment="1">
      <alignment horizontal="right" vertical="center"/>
    </xf>
    <xf numFmtId="3" fontId="51" fillId="4" borderId="1" xfId="1" applyNumberFormat="1" applyFont="1" applyFill="1" applyBorder="1" applyAlignment="1">
      <alignment horizontal="right" vertical="center"/>
    </xf>
    <xf numFmtId="2" fontId="34" fillId="4" borderId="1" xfId="1" applyNumberFormat="1" applyFont="1" applyFill="1" applyBorder="1" applyAlignment="1">
      <alignment horizontal="center" vertical="center"/>
    </xf>
    <xf numFmtId="2" fontId="11" fillId="4" borderId="1" xfId="1" applyNumberFormat="1" applyFont="1" applyFill="1" applyBorder="1" applyAlignment="1">
      <alignment horizontal="center" vertical="center"/>
    </xf>
    <xf numFmtId="3" fontId="44" fillId="4" borderId="1" xfId="1" applyNumberFormat="1" applyFont="1" applyFill="1" applyBorder="1" applyAlignment="1">
      <alignment horizontal="right" vertical="center"/>
    </xf>
    <xf numFmtId="2" fontId="51" fillId="4" borderId="1" xfId="1" applyNumberFormat="1" applyFont="1" applyFill="1" applyBorder="1" applyAlignment="1">
      <alignment horizontal="center" vertical="center"/>
    </xf>
    <xf numFmtId="2" fontId="46" fillId="4" borderId="1" xfId="1" applyNumberFormat="1" applyFont="1" applyFill="1" applyBorder="1" applyAlignment="1">
      <alignment horizontal="center" vertical="center"/>
    </xf>
    <xf numFmtId="9" fontId="26" fillId="4" borderId="39" xfId="4" applyFont="1" applyFill="1" applyBorder="1" applyAlignment="1">
      <alignment horizontal="center" vertical="center"/>
    </xf>
    <xf numFmtId="49" fontId="29" fillId="3" borderId="0" xfId="1" applyNumberFormat="1" applyFont="1" applyFill="1" applyAlignment="1">
      <alignment horizontal="left" vertical="center" wrapText="1"/>
    </xf>
    <xf numFmtId="0" fontId="26" fillId="3" borderId="0" xfId="1" applyFont="1" applyFill="1" applyAlignment="1">
      <alignment horizontal="justify" vertical="center" wrapText="1"/>
    </xf>
    <xf numFmtId="9" fontId="26" fillId="3" borderId="0" xfId="1" applyNumberFormat="1" applyFont="1" applyFill="1" applyAlignment="1">
      <alignment horizontal="right" vertical="center" wrapText="1"/>
    </xf>
    <xf numFmtId="9" fontId="26" fillId="3" borderId="0" xfId="1" applyNumberFormat="1" applyFont="1" applyFill="1" applyAlignment="1">
      <alignment horizontal="center" vertical="center" wrapText="1"/>
    </xf>
    <xf numFmtId="0" fontId="26" fillId="0" borderId="39" xfId="1" applyFont="1" applyFill="1" applyBorder="1" applyAlignment="1">
      <alignment horizontal="justify" vertical="center" wrapText="1"/>
    </xf>
    <xf numFmtId="0" fontId="19" fillId="3" borderId="1" xfId="0" applyFont="1" applyFill="1" applyBorder="1" applyAlignment="1">
      <alignment horizontal="left" vertical="center"/>
    </xf>
    <xf numFmtId="9" fontId="19" fillId="2" borderId="1" xfId="0" applyNumberFormat="1" applyFont="1" applyFill="1" applyBorder="1" applyAlignment="1">
      <alignment horizontal="center" vertical="center"/>
    </xf>
    <xf numFmtId="0" fontId="0" fillId="0" borderId="1" xfId="0" applyFill="1" applyBorder="1" applyAlignment="1">
      <alignment horizontal="left" vertical="center"/>
    </xf>
    <xf numFmtId="0" fontId="19"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26" fillId="3" borderId="1" xfId="1" applyFont="1" applyFill="1" applyBorder="1" applyAlignment="1">
      <alignment horizontal="left" vertical="center" wrapText="1"/>
    </xf>
    <xf numFmtId="0" fontId="54" fillId="3" borderId="1" xfId="1" applyFont="1" applyFill="1" applyBorder="1" applyAlignment="1">
      <alignment horizontal="left" vertical="center" wrapText="1" indent="1"/>
    </xf>
    <xf numFmtId="0" fontId="53" fillId="3" borderId="1" xfId="1" applyFont="1" applyFill="1" applyBorder="1" applyAlignment="1">
      <alignment horizontal="left" vertical="center" wrapText="1" indent="1"/>
    </xf>
    <xf numFmtId="0" fontId="23" fillId="3" borderId="1" xfId="1" applyFont="1" applyFill="1" applyBorder="1" applyAlignment="1">
      <alignment horizontal="left" vertical="center" wrapText="1"/>
    </xf>
    <xf numFmtId="0" fontId="26" fillId="3" borderId="1" xfId="2" applyFont="1" applyFill="1" applyBorder="1" applyAlignment="1">
      <alignment vertical="center" wrapText="1"/>
    </xf>
    <xf numFmtId="0" fontId="19" fillId="0" borderId="0" xfId="0" applyFont="1"/>
    <xf numFmtId="0" fontId="54" fillId="0" borderId="1" xfId="1" quotePrefix="1" applyFont="1" applyBorder="1" applyAlignment="1">
      <alignment horizontal="right" vertical="center" wrapText="1"/>
    </xf>
    <xf numFmtId="164" fontId="19" fillId="4" borderId="1" xfId="1" applyNumberFormat="1" applyFont="1" applyFill="1" applyBorder="1" applyAlignment="1">
      <alignment horizontal="center" vertical="center"/>
    </xf>
    <xf numFmtId="2" fontId="23" fillId="4" borderId="1" xfId="1" applyNumberFormat="1" applyFont="1" applyFill="1" applyBorder="1" applyAlignment="1">
      <alignment horizontal="center" vertical="center"/>
    </xf>
    <xf numFmtId="164" fontId="44" fillId="3" borderId="1" xfId="1" applyNumberFormat="1" applyFont="1" applyFill="1" applyBorder="1" applyAlignment="1">
      <alignment horizontal="right" vertical="center"/>
    </xf>
    <xf numFmtId="3" fontId="44" fillId="3" borderId="1" xfId="1" applyNumberFormat="1" applyFont="1" applyFill="1" applyBorder="1" applyAlignment="1">
      <alignment horizontal="right" vertical="center"/>
    </xf>
    <xf numFmtId="164" fontId="19" fillId="0" borderId="1" xfId="1" applyNumberFormat="1" applyFont="1" applyBorder="1" applyAlignment="1">
      <alignment horizontal="center" vertical="center"/>
    </xf>
    <xf numFmtId="3" fontId="26" fillId="3" borderId="1" xfId="12" applyNumberFormat="1" applyFont="1" applyFill="1" applyBorder="1" applyAlignment="1">
      <alignment horizontal="center" vertical="center"/>
    </xf>
    <xf numFmtId="3" fontId="19" fillId="3" borderId="1" xfId="12" applyNumberFormat="1" applyFont="1" applyFill="1" applyBorder="1" applyAlignment="1">
      <alignment horizontal="center" vertical="center"/>
    </xf>
    <xf numFmtId="164" fontId="19" fillId="3" borderId="1" xfId="1" applyNumberFormat="1" applyFont="1" applyFill="1" applyBorder="1" applyAlignment="1">
      <alignment horizontal="center" vertical="center"/>
    </xf>
    <xf numFmtId="164" fontId="26" fillId="3" borderId="1" xfId="1" applyNumberFormat="1" applyFont="1" applyFill="1" applyBorder="1" applyAlignment="1">
      <alignment horizontal="center" vertical="center"/>
    </xf>
    <xf numFmtId="164" fontId="19" fillId="3" borderId="1" xfId="1" applyNumberFormat="1" applyFont="1" applyFill="1" applyBorder="1" applyAlignment="1" applyProtection="1">
      <alignment horizontal="center" vertical="center"/>
      <protection locked="0"/>
    </xf>
    <xf numFmtId="2" fontId="11" fillId="2" borderId="1" xfId="1" applyNumberFormat="1" applyFont="1" applyFill="1" applyBorder="1" applyAlignment="1">
      <alignment horizontal="center" vertical="center"/>
    </xf>
    <xf numFmtId="164" fontId="48" fillId="3" borderId="1" xfId="1" applyNumberFormat="1" applyFont="1" applyFill="1" applyBorder="1" applyAlignment="1" applyProtection="1">
      <alignment horizontal="center" vertical="center"/>
      <protection locked="0"/>
    </xf>
    <xf numFmtId="3" fontId="19" fillId="3" borderId="1" xfId="1" applyNumberFormat="1" applyFont="1" applyFill="1" applyBorder="1" applyAlignment="1">
      <alignment horizontal="center" vertical="center"/>
    </xf>
    <xf numFmtId="164" fontId="44" fillId="3" borderId="1" xfId="1" applyNumberFormat="1" applyFont="1" applyFill="1" applyBorder="1" applyAlignment="1">
      <alignment horizontal="center" vertical="center"/>
    </xf>
    <xf numFmtId="164" fontId="44" fillId="3" borderId="1" xfId="1" applyNumberFormat="1" applyFont="1" applyFill="1" applyBorder="1" applyAlignment="1" applyProtection="1">
      <alignment horizontal="center" vertical="center"/>
      <protection locked="0"/>
    </xf>
    <xf numFmtId="0" fontId="48" fillId="3" borderId="1" xfId="0" applyFont="1" applyFill="1" applyBorder="1" applyAlignment="1">
      <alignment horizontal="center" vertical="center"/>
    </xf>
    <xf numFmtId="49" fontId="21" fillId="2" borderId="3" xfId="1" applyNumberFormat="1" applyFont="1" applyFill="1" applyBorder="1" applyAlignment="1">
      <alignment horizontal="left" vertical="center" wrapText="1"/>
    </xf>
    <xf numFmtId="49" fontId="21" fillId="2" borderId="1" xfId="1" applyNumberFormat="1" applyFont="1" applyFill="1" applyBorder="1" applyAlignment="1">
      <alignment horizontal="left" vertical="center" wrapText="1"/>
    </xf>
    <xf numFmtId="49" fontId="21" fillId="2" borderId="51" xfId="1" applyNumberFormat="1" applyFont="1" applyFill="1" applyBorder="1" applyAlignment="1">
      <alignment horizontal="left" vertical="center" wrapText="1"/>
    </xf>
    <xf numFmtId="49" fontId="21" fillId="2" borderId="46" xfId="1" applyNumberFormat="1" applyFont="1" applyFill="1" applyBorder="1" applyAlignment="1">
      <alignment horizontal="left" vertical="center" wrapText="1"/>
    </xf>
    <xf numFmtId="3" fontId="11" fillId="3" borderId="1" xfId="12" applyNumberFormat="1" applyFont="1" applyFill="1" applyBorder="1" applyAlignment="1">
      <alignment horizontal="center" vertical="center"/>
    </xf>
    <xf numFmtId="0" fontId="19" fillId="3" borderId="1" xfId="0" applyFont="1" applyFill="1" applyBorder="1" applyAlignment="1">
      <alignment horizontal="center" vertical="center"/>
    </xf>
    <xf numFmtId="49" fontId="35" fillId="4" borderId="1" xfId="0" applyNumberFormat="1" applyFont="1" applyFill="1" applyBorder="1" applyAlignment="1">
      <alignment horizontal="center" vertical="center"/>
    </xf>
    <xf numFmtId="14" fontId="0" fillId="3" borderId="1" xfId="0" applyNumberFormat="1" applyFill="1" applyBorder="1" applyAlignment="1">
      <alignment horizontal="center" vertical="center"/>
    </xf>
    <xf numFmtId="14" fontId="19" fillId="3"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47" fillId="6" borderId="1" xfId="0" applyFont="1" applyFill="1" applyBorder="1" applyAlignment="1">
      <alignment horizontal="center" vertical="center"/>
    </xf>
    <xf numFmtId="0" fontId="35" fillId="4" borderId="1" xfId="0" applyFont="1" applyFill="1" applyBorder="1" applyAlignment="1">
      <alignment horizontal="center" vertical="center"/>
    </xf>
    <xf numFmtId="0" fontId="35" fillId="6" borderId="1" xfId="0" applyFont="1" applyFill="1" applyBorder="1" applyAlignment="1">
      <alignment horizontal="center" vertical="center"/>
    </xf>
    <xf numFmtId="0" fontId="0" fillId="3" borderId="0" xfId="0" applyFill="1" applyAlignment="1">
      <alignment horizontal="center" vertical="center"/>
    </xf>
    <xf numFmtId="0" fontId="35" fillId="0" borderId="1" xfId="0" applyFont="1" applyBorder="1" applyAlignment="1">
      <alignment horizontal="center" vertical="center"/>
    </xf>
    <xf numFmtId="0" fontId="52" fillId="0" borderId="1" xfId="0" applyFont="1" applyBorder="1" applyAlignment="1">
      <alignment horizontal="center" vertical="center"/>
    </xf>
    <xf numFmtId="0" fontId="26" fillId="3" borderId="1" xfId="0" applyFont="1" applyFill="1" applyBorder="1" applyAlignment="1">
      <alignment horizontal="center" vertical="center"/>
    </xf>
    <xf numFmtId="0" fontId="54" fillId="3" borderId="1" xfId="0" applyFont="1" applyFill="1" applyBorder="1" applyAlignment="1">
      <alignment horizontal="center" vertical="center"/>
    </xf>
    <xf numFmtId="0" fontId="26" fillId="0" borderId="1" xfId="0" applyFont="1" applyBorder="1" applyAlignment="1">
      <alignment horizontal="center" vertical="center"/>
    </xf>
    <xf numFmtId="0" fontId="54" fillId="0" borderId="1" xfId="0" applyFont="1" applyBorder="1" applyAlignment="1">
      <alignment horizontal="center" vertical="center"/>
    </xf>
    <xf numFmtId="0" fontId="53" fillId="3" borderId="1" xfId="0" applyFont="1" applyFill="1" applyBorder="1" applyAlignment="1">
      <alignment horizontal="center" vertical="center"/>
    </xf>
    <xf numFmtId="0" fontId="0" fillId="4" borderId="1" xfId="0" applyFill="1" applyBorder="1" applyAlignment="1">
      <alignment horizontal="center" vertical="center"/>
    </xf>
    <xf numFmtId="0" fontId="35" fillId="3" borderId="1" xfId="0" applyFont="1" applyFill="1" applyBorder="1" applyAlignment="1">
      <alignment horizontal="center" vertical="center"/>
    </xf>
    <xf numFmtId="0" fontId="0" fillId="0" borderId="0" xfId="0" applyAlignment="1">
      <alignment horizontal="center" vertical="center"/>
    </xf>
    <xf numFmtId="0" fontId="35" fillId="7" borderId="1" xfId="0" applyFont="1" applyFill="1" applyBorder="1" applyAlignment="1">
      <alignment horizontal="center" vertical="center"/>
    </xf>
    <xf numFmtId="0" fontId="0" fillId="7" borderId="1" xfId="0" applyFill="1" applyBorder="1" applyAlignment="1">
      <alignment horizontal="center" vertical="center"/>
    </xf>
    <xf numFmtId="0" fontId="26" fillId="7" borderId="1" xfId="0" applyFont="1" applyFill="1" applyBorder="1" applyAlignment="1">
      <alignment horizontal="center" vertical="center"/>
    </xf>
    <xf numFmtId="0" fontId="19" fillId="7" borderId="1" xfId="0" applyFont="1" applyFill="1" applyBorder="1" applyAlignment="1">
      <alignment horizontal="center" vertical="center"/>
    </xf>
    <xf numFmtId="16" fontId="19" fillId="7" borderId="1" xfId="0" applyNumberFormat="1" applyFont="1" applyFill="1" applyBorder="1" applyAlignment="1">
      <alignment horizontal="center" vertical="center"/>
    </xf>
    <xf numFmtId="1" fontId="35" fillId="4" borderId="3" xfId="2" applyNumberFormat="1" applyFont="1" applyFill="1" applyBorder="1" applyAlignment="1">
      <alignment horizontal="center" vertical="center" wrapText="1"/>
    </xf>
    <xf numFmtId="166" fontId="35" fillId="4" borderId="1" xfId="0" applyNumberFormat="1" applyFont="1" applyFill="1" applyBorder="1" applyAlignment="1">
      <alignment horizontal="center" vertical="center"/>
    </xf>
    <xf numFmtId="2" fontId="47"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3" xfId="0" applyNumberFormat="1" applyFont="1" applyBorder="1" applyAlignment="1">
      <alignment horizontal="center" vertical="center"/>
    </xf>
    <xf numFmtId="2" fontId="55" fillId="0" borderId="3" xfId="0" applyNumberFormat="1" applyFont="1" applyBorder="1" applyAlignment="1">
      <alignment horizontal="center" vertical="center"/>
    </xf>
    <xf numFmtId="2" fontId="47" fillId="0" borderId="3" xfId="2" applyNumberFormat="1" applyFont="1" applyBorder="1" applyAlignment="1">
      <alignment horizontal="center" vertical="center" wrapText="1"/>
    </xf>
    <xf numFmtId="2" fontId="6" fillId="0" borderId="3" xfId="2" applyNumberFormat="1" applyFont="1" applyBorder="1" applyAlignment="1">
      <alignment horizontal="center" vertical="center" wrapText="1"/>
    </xf>
    <xf numFmtId="2" fontId="55" fillId="0" borderId="3" xfId="2" applyNumberFormat="1" applyFont="1" applyBorder="1" applyAlignment="1">
      <alignment horizontal="center" vertical="center" wrapText="1"/>
    </xf>
    <xf numFmtId="2" fontId="26" fillId="0" borderId="3" xfId="2" applyNumberFormat="1" applyFont="1" applyBorder="1" applyAlignment="1">
      <alignment horizontal="center" vertical="center" wrapText="1"/>
    </xf>
    <xf numFmtId="2" fontId="26" fillId="3" borderId="3" xfId="2" applyNumberFormat="1" applyFont="1" applyFill="1" applyBorder="1" applyAlignment="1">
      <alignment horizontal="center" vertical="center" wrapText="1"/>
    </xf>
    <xf numFmtId="2" fontId="47" fillId="3" borderId="3" xfId="2" applyNumberFormat="1" applyFont="1" applyFill="1" applyBorder="1" applyAlignment="1">
      <alignment horizontal="center" vertical="center" wrapText="1"/>
    </xf>
    <xf numFmtId="2" fontId="35" fillId="0" borderId="1" xfId="2" applyNumberFormat="1" applyFont="1" applyBorder="1" applyAlignment="1">
      <alignment horizontal="center" vertical="center" wrapText="1"/>
    </xf>
    <xf numFmtId="2" fontId="35" fillId="0" borderId="36" xfId="2" applyNumberFormat="1" applyFont="1" applyBorder="1" applyAlignment="1">
      <alignment horizontal="center" vertical="center" wrapText="1"/>
    </xf>
    <xf numFmtId="2" fontId="19" fillId="0" borderId="36" xfId="2" applyNumberFormat="1" applyFont="1" applyBorder="1" applyAlignment="1">
      <alignment horizontal="center" vertical="center" wrapText="1"/>
    </xf>
    <xf numFmtId="2" fontId="54" fillId="0" borderId="1" xfId="0" applyNumberFormat="1" applyFont="1" applyBorder="1" applyAlignment="1">
      <alignment horizontal="center" vertical="center"/>
    </xf>
    <xf numFmtId="0" fontId="23" fillId="0" borderId="1" xfId="0" applyFont="1" applyBorder="1" applyAlignment="1">
      <alignment horizontal="center" vertical="center"/>
    </xf>
    <xf numFmtId="2" fontId="54" fillId="0" borderId="36" xfId="2" applyNumberFormat="1" applyFont="1" applyBorder="1" applyAlignment="1">
      <alignment horizontal="center" vertical="center" wrapText="1"/>
    </xf>
    <xf numFmtId="2" fontId="26" fillId="0" borderId="36" xfId="2" applyNumberFormat="1" applyFont="1" applyBorder="1" applyAlignment="1">
      <alignment horizontal="center" vertical="center" wrapText="1"/>
    </xf>
    <xf numFmtId="2" fontId="54"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2" fontId="47" fillId="0" borderId="36" xfId="2" applyNumberFormat="1" applyFont="1" applyBorder="1" applyAlignment="1">
      <alignment horizontal="center" vertical="center" wrapText="1"/>
    </xf>
    <xf numFmtId="2" fontId="47" fillId="0" borderId="1" xfId="2" applyNumberFormat="1"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6" fillId="2" borderId="34" xfId="0" applyFont="1" applyFill="1" applyBorder="1" applyAlignment="1">
      <alignment horizontal="center" vertical="center" wrapText="1"/>
    </xf>
    <xf numFmtId="0" fontId="27" fillId="2" borderId="38" xfId="1" applyFont="1" applyFill="1" applyBorder="1" applyAlignment="1">
      <alignment horizontal="center" vertical="center" wrapText="1"/>
    </xf>
    <xf numFmtId="49" fontId="27" fillId="2" borderId="2" xfId="1" applyNumberFormat="1" applyFont="1" applyFill="1" applyBorder="1" applyAlignment="1">
      <alignment horizontal="center" vertical="center" wrapText="1"/>
    </xf>
    <xf numFmtId="49" fontId="29" fillId="2" borderId="5" xfId="1" applyNumberFormat="1" applyFont="1" applyFill="1" applyBorder="1" applyAlignment="1">
      <alignment horizontal="center" vertical="center" wrapText="1"/>
    </xf>
    <xf numFmtId="49" fontId="27" fillId="2" borderId="5" xfId="1" applyNumberFormat="1" applyFont="1" applyFill="1" applyBorder="1" applyAlignment="1">
      <alignment horizontal="center" vertical="center" wrapText="1"/>
    </xf>
    <xf numFmtId="49" fontId="30" fillId="2" borderId="5" xfId="1" applyNumberFormat="1" applyFont="1" applyFill="1" applyBorder="1" applyAlignment="1">
      <alignment horizontal="center" vertical="center" wrapText="1"/>
    </xf>
    <xf numFmtId="49" fontId="29" fillId="2" borderId="34" xfId="1" applyNumberFormat="1" applyFont="1" applyFill="1" applyBorder="1" applyAlignment="1">
      <alignment horizontal="center" vertical="center" wrapText="1"/>
    </xf>
    <xf numFmtId="49" fontId="26" fillId="2" borderId="38" xfId="0" applyNumberFormat="1" applyFont="1" applyFill="1" applyBorder="1" applyAlignment="1">
      <alignment horizontal="center" vertical="center"/>
    </xf>
    <xf numFmtId="49" fontId="26" fillId="3" borderId="2" xfId="0" applyNumberFormat="1" applyFont="1" applyFill="1" applyBorder="1" applyAlignment="1">
      <alignment horizontal="center" vertical="center"/>
    </xf>
    <xf numFmtId="49" fontId="19" fillId="0" borderId="5"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19" fillId="0" borderId="5" xfId="1" applyNumberFormat="1" applyFont="1" applyBorder="1" applyAlignment="1">
      <alignment horizontal="center" vertical="center"/>
    </xf>
    <xf numFmtId="49" fontId="23" fillId="0" borderId="5" xfId="1" applyNumberFormat="1" applyFont="1" applyBorder="1" applyAlignment="1">
      <alignment horizontal="center" vertical="center"/>
    </xf>
    <xf numFmtId="49" fontId="19" fillId="3" borderId="5" xfId="0" applyNumberFormat="1" applyFont="1" applyFill="1" applyBorder="1" applyAlignment="1">
      <alignment horizontal="center" vertical="center"/>
    </xf>
    <xf numFmtId="49" fontId="26" fillId="3" borderId="5" xfId="0" applyNumberFormat="1" applyFont="1" applyFill="1" applyBorder="1" applyAlignment="1">
      <alignment horizontal="center" vertical="center"/>
    </xf>
    <xf numFmtId="49" fontId="23" fillId="3" borderId="5"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19" fillId="0" borderId="34" xfId="0" applyNumberFormat="1" applyFont="1" applyBorder="1" applyAlignment="1">
      <alignment horizontal="center" vertical="center"/>
    </xf>
    <xf numFmtId="0" fontId="26" fillId="2" borderId="34" xfId="1" applyFont="1" applyFill="1" applyBorder="1" applyAlignment="1">
      <alignment horizontal="center" vertical="center" wrapText="1"/>
    </xf>
    <xf numFmtId="0" fontId="29" fillId="2" borderId="38" xfId="1" applyFont="1" applyFill="1" applyBorder="1" applyAlignment="1">
      <alignment horizontal="center" vertical="center" wrapText="1"/>
    </xf>
    <xf numFmtId="49" fontId="29" fillId="2" borderId="2" xfId="1" applyNumberFormat="1" applyFont="1" applyFill="1" applyBorder="1" applyAlignment="1">
      <alignment horizontal="center" vertical="center" wrapText="1"/>
    </xf>
    <xf numFmtId="49" fontId="29" fillId="2" borderId="35" xfId="1" applyNumberFormat="1" applyFont="1" applyFill="1" applyBorder="1" applyAlignment="1">
      <alignment horizontal="center" vertical="center" wrapText="1"/>
    </xf>
    <xf numFmtId="49" fontId="29" fillId="2" borderId="38" xfId="1" applyNumberFormat="1" applyFont="1" applyFill="1" applyBorder="1" applyAlignment="1">
      <alignment horizontal="center" vertical="center" wrapText="1"/>
    </xf>
    <xf numFmtId="0" fontId="19" fillId="7" borderId="1" xfId="1" applyFont="1" applyFill="1" applyBorder="1" applyAlignment="1">
      <alignment horizontal="center" vertical="center"/>
    </xf>
    <xf numFmtId="49" fontId="19" fillId="7" borderId="1" xfId="1" applyNumberFormat="1" applyFont="1" applyFill="1" applyBorder="1" applyAlignment="1">
      <alignment horizontal="center" vertical="center"/>
    </xf>
    <xf numFmtId="49" fontId="0" fillId="7" borderId="1" xfId="0" applyNumberFormat="1" applyFill="1" applyBorder="1" applyAlignment="1">
      <alignment horizontal="center" vertical="center"/>
    </xf>
    <xf numFmtId="49" fontId="19" fillId="2" borderId="1" xfId="1" applyNumberFormat="1" applyFont="1" applyFill="1" applyBorder="1" applyAlignment="1">
      <alignment horizontal="center" vertical="center"/>
    </xf>
    <xf numFmtId="1" fontId="19" fillId="7" borderId="1" xfId="1" applyNumberFormat="1" applyFont="1" applyFill="1" applyBorder="1" applyAlignment="1">
      <alignment horizontal="center" vertical="center"/>
    </xf>
    <xf numFmtId="0" fontId="19" fillId="2" borderId="1" xfId="1" applyFont="1" applyFill="1" applyBorder="1" applyAlignment="1">
      <alignment horizontal="center" vertical="center"/>
    </xf>
    <xf numFmtId="0" fontId="44" fillId="0" borderId="1" xfId="0" applyFont="1" applyBorder="1" applyAlignment="1">
      <alignment horizontal="center" vertical="center"/>
    </xf>
    <xf numFmtId="0" fontId="43" fillId="3" borderId="0" xfId="0" applyFont="1" applyFill="1"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9" fontId="0" fillId="4" borderId="1" xfId="0" applyNumberFormat="1" applyFill="1" applyBorder="1" applyAlignment="1">
      <alignment horizontal="center" vertical="center"/>
    </xf>
    <xf numFmtId="9" fontId="44" fillId="3" borderId="1" xfId="0" applyNumberFormat="1" applyFont="1" applyFill="1" applyBorder="1" applyAlignment="1">
      <alignment horizontal="center" vertical="center"/>
    </xf>
    <xf numFmtId="0" fontId="0" fillId="0" borderId="1" xfId="0" applyBorder="1" applyAlignment="1">
      <alignment vertical="center"/>
    </xf>
    <xf numFmtId="164" fontId="56" fillId="7" borderId="1" xfId="1" applyNumberFormat="1" applyFont="1" applyFill="1" applyBorder="1" applyAlignment="1">
      <alignment horizontal="center" vertical="center"/>
    </xf>
    <xf numFmtId="164" fontId="26" fillId="7" borderId="1" xfId="1" applyNumberFormat="1" applyFont="1" applyFill="1" applyBorder="1" applyAlignment="1">
      <alignment horizontal="center" vertical="center"/>
    </xf>
    <xf numFmtId="164" fontId="48" fillId="0" borderId="1" xfId="1" applyNumberFormat="1" applyFont="1" applyBorder="1" applyAlignment="1">
      <alignment horizontal="center" vertical="center"/>
    </xf>
    <xf numFmtId="3" fontId="5" fillId="3" borderId="1" xfId="12" applyNumberFormat="1" applyFont="1" applyFill="1" applyBorder="1" applyAlignment="1">
      <alignment horizontal="center" vertical="center"/>
    </xf>
    <xf numFmtId="164" fontId="48" fillId="7" borderId="1" xfId="1" applyNumberFormat="1" applyFont="1" applyFill="1" applyBorder="1" applyAlignment="1">
      <alignment horizontal="center" vertical="center"/>
    </xf>
    <xf numFmtId="164" fontId="19" fillId="7" borderId="1" xfId="1" applyNumberFormat="1" applyFont="1" applyFill="1" applyBorder="1" applyAlignment="1">
      <alignment horizontal="center" vertical="center"/>
    </xf>
    <xf numFmtId="2" fontId="5" fillId="4" borderId="1" xfId="1"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vertical="center"/>
    </xf>
    <xf numFmtId="0" fontId="5" fillId="4" borderId="1" xfId="0" applyFont="1" applyFill="1" applyBorder="1" applyAlignment="1">
      <alignment vertical="center"/>
    </xf>
    <xf numFmtId="0" fontId="63" fillId="4" borderId="1" xfId="0" applyFont="1" applyFill="1" applyBorder="1" applyAlignment="1">
      <alignment vertical="center"/>
    </xf>
    <xf numFmtId="0" fontId="63" fillId="2" borderId="1" xfId="0" applyFont="1" applyFill="1" applyBorder="1" applyAlignment="1">
      <alignment vertical="center"/>
    </xf>
    <xf numFmtId="164" fontId="66" fillId="7" borderId="1" xfId="1" applyNumberFormat="1" applyFont="1" applyFill="1" applyBorder="1" applyAlignment="1">
      <alignment horizontal="center" vertical="center" wrapText="1"/>
    </xf>
    <xf numFmtId="9" fontId="65" fillId="7" borderId="7" xfId="12" applyFont="1" applyFill="1" applyBorder="1" applyAlignment="1">
      <alignment horizontal="center" vertical="center" wrapText="1"/>
    </xf>
    <xf numFmtId="164" fontId="66" fillId="0" borderId="1" xfId="1" applyNumberFormat="1" applyFont="1" applyBorder="1" applyAlignment="1">
      <alignment horizontal="center" vertical="center" wrapText="1"/>
    </xf>
    <xf numFmtId="164" fontId="66" fillId="7" borderId="7" xfId="1" applyNumberFormat="1" applyFont="1" applyFill="1" applyBorder="1" applyAlignment="1">
      <alignment horizontal="center" vertical="center" wrapText="1"/>
    </xf>
    <xf numFmtId="164" fontId="66" fillId="7" borderId="3" xfId="1" applyNumberFormat="1" applyFont="1" applyFill="1" applyBorder="1" applyAlignment="1">
      <alignment horizontal="center" vertical="center" wrapText="1"/>
    </xf>
    <xf numFmtId="164" fontId="66" fillId="7" borderId="51" xfId="1" applyNumberFormat="1" applyFont="1" applyFill="1" applyBorder="1" applyAlignment="1">
      <alignment horizontal="center" vertical="center" wrapText="1"/>
    </xf>
    <xf numFmtId="164" fontId="66" fillId="7" borderId="46" xfId="1" applyNumberFormat="1" applyFont="1" applyFill="1" applyBorder="1" applyAlignment="1">
      <alignment horizontal="center" vertical="center" wrapText="1"/>
    </xf>
    <xf numFmtId="3" fontId="26" fillId="7" borderId="40" xfId="1" applyNumberFormat="1" applyFont="1" applyFill="1" applyBorder="1" applyAlignment="1">
      <alignment horizontal="center" vertical="center"/>
    </xf>
    <xf numFmtId="3" fontId="26" fillId="7" borderId="41" xfId="1" applyNumberFormat="1" applyFont="1" applyFill="1" applyBorder="1" applyAlignment="1">
      <alignment horizontal="center" vertical="center"/>
    </xf>
    <xf numFmtId="3" fontId="26" fillId="7" borderId="43" xfId="1" applyNumberFormat="1" applyFont="1" applyFill="1" applyBorder="1" applyAlignment="1">
      <alignment horizontal="center" vertical="center" wrapText="1"/>
    </xf>
    <xf numFmtId="3" fontId="26" fillId="7" borderId="21" xfId="1" applyNumberFormat="1" applyFont="1" applyFill="1" applyBorder="1" applyAlignment="1">
      <alignment horizontal="center" vertical="center"/>
    </xf>
    <xf numFmtId="3" fontId="26" fillId="7" borderId="9" xfId="1" applyNumberFormat="1" applyFont="1" applyFill="1" applyBorder="1" applyAlignment="1">
      <alignment horizontal="center" vertical="center"/>
    </xf>
    <xf numFmtId="3" fontId="19" fillId="7" borderId="23" xfId="1" applyNumberFormat="1" applyFont="1" applyFill="1" applyBorder="1" applyAlignment="1">
      <alignment horizontal="center" vertical="center" wrapText="1"/>
    </xf>
    <xf numFmtId="3" fontId="26" fillId="7" borderId="24" xfId="1" applyNumberFormat="1" applyFont="1" applyFill="1" applyBorder="1" applyAlignment="1">
      <alignment horizontal="center" vertical="center"/>
    </xf>
    <xf numFmtId="3" fontId="26" fillId="7" borderId="11" xfId="1" applyNumberFormat="1" applyFont="1" applyFill="1" applyBorder="1" applyAlignment="1">
      <alignment horizontal="center" vertical="center"/>
    </xf>
    <xf numFmtId="3" fontId="26" fillId="7" borderId="23" xfId="1" applyNumberFormat="1" applyFont="1" applyFill="1" applyBorder="1" applyAlignment="1">
      <alignment horizontal="center" vertical="center" wrapText="1"/>
    </xf>
    <xf numFmtId="3" fontId="26" fillId="7" borderId="24" xfId="1" applyNumberFormat="1" applyFont="1" applyFill="1" applyBorder="1" applyAlignment="1">
      <alignment horizontal="center" vertical="center" wrapText="1"/>
    </xf>
    <xf numFmtId="3" fontId="26" fillId="7" borderId="11" xfId="1" applyNumberFormat="1" applyFont="1" applyFill="1" applyBorder="1" applyAlignment="1">
      <alignment horizontal="center" vertical="center" wrapText="1"/>
    </xf>
    <xf numFmtId="3" fontId="19" fillId="7" borderId="24" xfId="1" applyNumberFormat="1" applyFont="1" applyFill="1" applyBorder="1" applyAlignment="1">
      <alignment horizontal="center" vertical="center" wrapText="1"/>
    </xf>
    <xf numFmtId="3" fontId="19" fillId="7" borderId="11" xfId="1" applyNumberFormat="1" applyFont="1" applyFill="1" applyBorder="1" applyAlignment="1">
      <alignment horizontal="center" vertical="center" wrapText="1"/>
    </xf>
    <xf numFmtId="3" fontId="19" fillId="7" borderId="45" xfId="1" applyNumberFormat="1" applyFont="1" applyFill="1" applyBorder="1" applyAlignment="1">
      <alignment horizontal="center" vertical="center" wrapText="1"/>
    </xf>
    <xf numFmtId="3" fontId="26" fillId="7" borderId="24" xfId="4" applyNumberFormat="1" applyFont="1" applyFill="1" applyBorder="1" applyAlignment="1">
      <alignment horizontal="center" vertical="center"/>
    </xf>
    <xf numFmtId="3" fontId="26" fillId="7" borderId="11" xfId="0" applyNumberFormat="1" applyFont="1" applyFill="1" applyBorder="1" applyAlignment="1">
      <alignment horizontal="center" vertical="center" wrapText="1"/>
    </xf>
    <xf numFmtId="3" fontId="26" fillId="7" borderId="21" xfId="1" applyNumberFormat="1" applyFont="1" applyFill="1" applyBorder="1" applyAlignment="1">
      <alignment horizontal="center" vertical="center" wrapText="1"/>
    </xf>
    <xf numFmtId="3" fontId="26" fillId="7" borderId="9" xfId="1" applyNumberFormat="1" applyFont="1" applyFill="1" applyBorder="1" applyAlignment="1">
      <alignment horizontal="center" vertical="center" wrapText="1"/>
    </xf>
    <xf numFmtId="3" fontId="19" fillId="7" borderId="28" xfId="1" applyNumberFormat="1" applyFont="1" applyFill="1" applyBorder="1" applyAlignment="1">
      <alignment horizontal="center" vertical="center" wrapText="1"/>
    </xf>
    <xf numFmtId="3" fontId="26" fillId="7" borderId="40" xfId="4" applyNumberFormat="1" applyFont="1" applyFill="1" applyBorder="1" applyAlignment="1">
      <alignment horizontal="center" vertical="center"/>
    </xf>
    <xf numFmtId="3" fontId="26" fillId="7" borderId="41" xfId="4" applyNumberFormat="1" applyFont="1" applyFill="1" applyBorder="1" applyAlignment="1">
      <alignment horizontal="center" vertical="center"/>
    </xf>
    <xf numFmtId="3" fontId="26" fillId="7" borderId="43" xfId="0" applyNumberFormat="1" applyFont="1" applyFill="1" applyBorder="1" applyAlignment="1">
      <alignment horizontal="center" vertical="center" wrapText="1"/>
    </xf>
    <xf numFmtId="3" fontId="26" fillId="7" borderId="21" xfId="4" applyNumberFormat="1" applyFont="1" applyFill="1" applyBorder="1" applyAlignment="1">
      <alignment horizontal="center" vertical="center"/>
    </xf>
    <xf numFmtId="3" fontId="26" fillId="7" borderId="9" xfId="4" applyNumberFormat="1" applyFont="1" applyFill="1" applyBorder="1" applyAlignment="1">
      <alignment horizontal="center" vertical="center"/>
    </xf>
    <xf numFmtId="3" fontId="26" fillId="7" borderId="22" xfId="0" applyNumberFormat="1" applyFont="1" applyFill="1" applyBorder="1" applyAlignment="1">
      <alignment horizontal="center" vertical="center" wrapText="1"/>
    </xf>
    <xf numFmtId="3" fontId="19" fillId="7" borderId="24" xfId="4" applyNumberFormat="1" applyFont="1" applyFill="1" applyBorder="1" applyAlignment="1">
      <alignment horizontal="center" vertical="center"/>
    </xf>
    <xf numFmtId="3" fontId="19" fillId="7" borderId="11" xfId="4" applyNumberFormat="1" applyFont="1" applyFill="1" applyBorder="1" applyAlignment="1">
      <alignment horizontal="center" vertical="center"/>
    </xf>
    <xf numFmtId="3" fontId="19" fillId="7" borderId="23" xfId="0" applyNumberFormat="1" applyFont="1" applyFill="1" applyBorder="1" applyAlignment="1">
      <alignment horizontal="center" vertical="center" wrapText="1"/>
    </xf>
    <xf numFmtId="3" fontId="26" fillId="7" borderId="11" xfId="4" applyNumberFormat="1" applyFont="1" applyFill="1" applyBorder="1" applyAlignment="1">
      <alignment horizontal="center" vertical="center"/>
    </xf>
    <xf numFmtId="3" fontId="26" fillId="7" borderId="23" xfId="0" applyNumberFormat="1" applyFont="1" applyFill="1" applyBorder="1" applyAlignment="1">
      <alignment horizontal="center" vertical="center" wrapText="1"/>
    </xf>
    <xf numFmtId="3" fontId="19" fillId="7" borderId="12" xfId="0" applyNumberFormat="1" applyFont="1" applyFill="1" applyBorder="1" applyAlignment="1">
      <alignment horizontal="center" vertical="center" wrapText="1"/>
    </xf>
    <xf numFmtId="3" fontId="19" fillId="7" borderId="24" xfId="0" applyNumberFormat="1" applyFont="1" applyFill="1" applyBorder="1" applyAlignment="1">
      <alignment horizontal="center" vertical="center" wrapText="1"/>
    </xf>
    <xf numFmtId="3" fontId="19" fillId="7" borderId="11" xfId="0" applyNumberFormat="1" applyFont="1" applyFill="1" applyBorder="1" applyAlignment="1">
      <alignment horizontal="center" vertical="center" wrapText="1"/>
    </xf>
    <xf numFmtId="3" fontId="26" fillId="7" borderId="24" xfId="0" applyNumberFormat="1" applyFont="1" applyFill="1" applyBorder="1" applyAlignment="1">
      <alignment horizontal="center" vertical="center" wrapText="1"/>
    </xf>
    <xf numFmtId="3" fontId="19" fillId="7" borderId="28" xfId="0" applyNumberFormat="1" applyFont="1" applyFill="1" applyBorder="1" applyAlignment="1">
      <alignment horizontal="center" vertical="center" wrapText="1"/>
    </xf>
    <xf numFmtId="1" fontId="26" fillId="7" borderId="38" xfId="1" applyNumberFormat="1" applyFont="1" applyFill="1" applyBorder="1" applyAlignment="1">
      <alignment horizontal="center" vertical="center" wrapText="1"/>
    </xf>
    <xf numFmtId="1" fontId="26" fillId="7" borderId="46" xfId="1" applyNumberFormat="1" applyFont="1" applyFill="1" applyBorder="1" applyAlignment="1">
      <alignment horizontal="center" vertical="center" wrapText="1"/>
    </xf>
    <xf numFmtId="1" fontId="19" fillId="7" borderId="2" xfId="1" applyNumberFormat="1" applyFont="1" applyFill="1" applyBorder="1" applyAlignment="1">
      <alignment horizontal="center" vertical="center" wrapText="1"/>
    </xf>
    <xf numFmtId="1" fontId="19" fillId="7" borderId="3" xfId="1" applyNumberFormat="1" applyFont="1" applyFill="1" applyBorder="1" applyAlignment="1">
      <alignment horizontal="center" vertical="center" wrapText="1"/>
    </xf>
    <xf numFmtId="1" fontId="19" fillId="7" borderId="5" xfId="1" applyNumberFormat="1" applyFont="1" applyFill="1" applyBorder="1" applyAlignment="1">
      <alignment horizontal="center" vertical="center" wrapText="1"/>
    </xf>
    <xf numFmtId="1" fontId="19" fillId="7" borderId="1" xfId="1" applyNumberFormat="1" applyFont="1" applyFill="1" applyBorder="1" applyAlignment="1">
      <alignment horizontal="center" vertical="center" wrapText="1"/>
    </xf>
    <xf numFmtId="1" fontId="19" fillId="7" borderId="35" xfId="1" applyNumberFormat="1" applyFont="1" applyFill="1" applyBorder="1" applyAlignment="1">
      <alignment horizontal="center" vertical="center" wrapText="1"/>
    </xf>
    <xf numFmtId="1" fontId="19" fillId="7" borderId="36" xfId="1" applyNumberFormat="1" applyFont="1" applyFill="1" applyBorder="1" applyAlignment="1">
      <alignment horizontal="center" vertical="center" wrapText="1"/>
    </xf>
    <xf numFmtId="1" fontId="26" fillId="7" borderId="38" xfId="1" applyNumberFormat="1" applyFont="1" applyFill="1" applyBorder="1" applyAlignment="1">
      <alignment horizontal="center" vertical="center"/>
    </xf>
    <xf numFmtId="1" fontId="26" fillId="7" borderId="46" xfId="1" applyNumberFormat="1" applyFont="1" applyFill="1" applyBorder="1" applyAlignment="1">
      <alignment horizontal="center" vertical="center"/>
    </xf>
    <xf numFmtId="1" fontId="19" fillId="7" borderId="2" xfId="1" applyNumberFormat="1" applyFont="1" applyFill="1" applyBorder="1" applyAlignment="1">
      <alignment horizontal="center" vertical="center"/>
    </xf>
    <xf numFmtId="1" fontId="19" fillId="7" borderId="3" xfId="1" applyNumberFormat="1" applyFont="1" applyFill="1" applyBorder="1" applyAlignment="1">
      <alignment horizontal="center" vertical="center"/>
    </xf>
    <xf numFmtId="1" fontId="19" fillId="7" borderId="5" xfId="1" applyNumberFormat="1" applyFont="1" applyFill="1" applyBorder="1" applyAlignment="1">
      <alignment horizontal="center" vertical="center"/>
    </xf>
    <xf numFmtId="1" fontId="19" fillId="7" borderId="34" xfId="1" applyNumberFormat="1" applyFont="1" applyFill="1" applyBorder="1" applyAlignment="1">
      <alignment horizontal="center" vertical="center" wrapText="1"/>
    </xf>
    <xf numFmtId="1" fontId="19" fillId="7" borderId="7" xfId="1" applyNumberFormat="1" applyFont="1" applyFill="1" applyBorder="1" applyAlignment="1">
      <alignment horizontal="center" vertical="center" wrapText="1"/>
    </xf>
    <xf numFmtId="9" fontId="26" fillId="7" borderId="39" xfId="4" applyFont="1" applyFill="1" applyBorder="1" applyAlignment="1">
      <alignment horizontal="center" vertical="center"/>
    </xf>
    <xf numFmtId="1" fontId="26" fillId="7" borderId="67" xfId="1" applyNumberFormat="1" applyFont="1" applyFill="1" applyBorder="1" applyAlignment="1">
      <alignment horizontal="center" vertical="center" wrapText="1"/>
    </xf>
    <xf numFmtId="1" fontId="26" fillId="7" borderId="53" xfId="1" applyNumberFormat="1" applyFont="1" applyFill="1" applyBorder="1" applyAlignment="1">
      <alignment horizontal="center" vertical="center"/>
    </xf>
    <xf numFmtId="1" fontId="26" fillId="7" borderId="67" xfId="1" applyNumberFormat="1" applyFont="1" applyFill="1" applyBorder="1" applyAlignment="1">
      <alignment horizontal="center" vertical="center"/>
    </xf>
    <xf numFmtId="49" fontId="19" fillId="3" borderId="1" xfId="1" applyNumberFormat="1" applyFont="1" applyFill="1" applyBorder="1" applyAlignment="1">
      <alignment horizontal="center" vertical="center"/>
    </xf>
    <xf numFmtId="0" fontId="56" fillId="4" borderId="3" xfId="1" applyFont="1" applyFill="1" applyBorder="1" applyAlignment="1">
      <alignment horizontal="center" vertical="center" wrapText="1"/>
    </xf>
    <xf numFmtId="0" fontId="35" fillId="4" borderId="1" xfId="13" applyFont="1" applyFill="1" applyBorder="1" applyAlignment="1">
      <alignment horizontal="left" vertical="center" wrapText="1"/>
    </xf>
    <xf numFmtId="0" fontId="11" fillId="0" borderId="1" xfId="13" applyBorder="1" applyAlignment="1">
      <alignment horizontal="left" vertical="center" wrapText="1"/>
    </xf>
    <xf numFmtId="0" fontId="4" fillId="0" borderId="1" xfId="0" applyFont="1" applyBorder="1" applyAlignment="1">
      <alignment horizontal="left" vertical="center" wrapText="1"/>
    </xf>
    <xf numFmtId="0" fontId="35" fillId="6" borderId="1" xfId="13" applyFont="1" applyFill="1" applyBorder="1" applyAlignment="1">
      <alignment horizontal="left" vertical="center"/>
    </xf>
    <xf numFmtId="0" fontId="19" fillId="0" borderId="1" xfId="13" applyFont="1" applyBorder="1" applyAlignment="1">
      <alignment horizontal="left" vertical="center" wrapText="1"/>
    </xf>
    <xf numFmtId="0" fontId="4" fillId="0" borderId="1" xfId="13" applyFont="1" applyBorder="1" applyAlignment="1">
      <alignment horizontal="left" vertical="center" wrapText="1"/>
    </xf>
    <xf numFmtId="0" fontId="48" fillId="0" borderId="1" xfId="13" applyFont="1" applyBorder="1" applyAlignment="1">
      <alignment horizontal="left" vertical="center" wrapText="1"/>
    </xf>
    <xf numFmtId="0" fontId="48" fillId="0" borderId="0" xfId="13" applyFont="1" applyAlignment="1">
      <alignment horizontal="left" vertical="center" wrapText="1"/>
    </xf>
    <xf numFmtId="0" fontId="55" fillId="3" borderId="1" xfId="1" applyFont="1" applyFill="1" applyBorder="1" applyAlignment="1">
      <alignment horizontal="left" vertical="center" wrapText="1" indent="1"/>
    </xf>
    <xf numFmtId="0" fontId="19" fillId="0" borderId="1" xfId="1" applyFont="1" applyBorder="1" applyAlignment="1">
      <alignment horizontal="left" vertical="center" wrapText="1" indent="1"/>
    </xf>
    <xf numFmtId="0" fontId="54" fillId="0" borderId="1" xfId="1" applyFont="1" applyBorder="1" applyAlignment="1">
      <alignment horizontal="left" vertical="center" wrapText="1" indent="2"/>
    </xf>
    <xf numFmtId="0" fontId="69" fillId="0" borderId="1" xfId="1" applyFont="1" applyBorder="1" applyAlignment="1">
      <alignment horizontal="left" vertical="center" wrapText="1" indent="1"/>
    </xf>
    <xf numFmtId="0" fontId="46" fillId="0" borderId="1" xfId="1" applyFont="1" applyBorder="1" applyAlignment="1">
      <alignment horizontal="left" vertical="center" wrapText="1"/>
    </xf>
    <xf numFmtId="0" fontId="4" fillId="3" borderId="0" xfId="0" applyFont="1" applyFill="1" applyAlignment="1">
      <alignment horizontal="right"/>
    </xf>
    <xf numFmtId="0" fontId="11" fillId="0" borderId="68" xfId="13" applyBorder="1" applyAlignment="1">
      <alignment vertical="center" wrapText="1"/>
    </xf>
    <xf numFmtId="0" fontId="72" fillId="0" borderId="68" xfId="13" applyFont="1" applyBorder="1" applyAlignment="1">
      <alignment horizontal="right" vertical="center" wrapText="1"/>
    </xf>
    <xf numFmtId="0" fontId="73" fillId="0" borderId="68" xfId="13" applyFont="1" applyBorder="1" applyAlignment="1">
      <alignment horizontal="right" vertical="center" wrapText="1"/>
    </xf>
    <xf numFmtId="0" fontId="47" fillId="0" borderId="68" xfId="13" applyFont="1" applyBorder="1" applyAlignment="1">
      <alignment vertical="center" wrapText="1"/>
    </xf>
    <xf numFmtId="0" fontId="55" fillId="0" borderId="68" xfId="13" applyFont="1" applyBorder="1" applyAlignment="1">
      <alignment vertical="center" wrapText="1"/>
    </xf>
    <xf numFmtId="0" fontId="55" fillId="0" borderId="68" xfId="13" applyFont="1" applyBorder="1" applyAlignment="1">
      <alignment horizontal="right" vertical="center" wrapText="1"/>
    </xf>
    <xf numFmtId="0" fontId="74" fillId="0" borderId="68" xfId="13" applyFont="1" applyBorder="1" applyAlignment="1">
      <alignment vertical="center" wrapText="1"/>
    </xf>
    <xf numFmtId="0" fontId="62" fillId="0" borderId="1" xfId="1" applyFont="1" applyBorder="1" applyAlignment="1">
      <alignment horizontal="left" vertical="center" wrapText="1" indent="1"/>
    </xf>
    <xf numFmtId="0" fontId="72" fillId="0" borderId="68" xfId="13" applyFont="1" applyBorder="1" applyAlignment="1">
      <alignment vertical="center" wrapText="1"/>
    </xf>
    <xf numFmtId="0" fontId="62" fillId="0" borderId="68" xfId="13" applyFont="1" applyBorder="1" applyAlignment="1">
      <alignment vertical="center" wrapText="1"/>
    </xf>
    <xf numFmtId="0" fontId="3" fillId="0" borderId="0" xfId="0" applyFont="1" applyAlignment="1">
      <alignment horizontal="right"/>
    </xf>
    <xf numFmtId="0" fontId="11" fillId="0" borderId="68" xfId="13" applyBorder="1" applyAlignment="1">
      <alignment horizontal="left" vertical="center" wrapText="1" indent="1"/>
    </xf>
    <xf numFmtId="0" fontId="47" fillId="0" borderId="68" xfId="13" applyFont="1" applyBorder="1" applyAlignment="1">
      <alignment horizontal="left" vertical="center" wrapText="1" indent="1"/>
    </xf>
    <xf numFmtId="0" fontId="0" fillId="0" borderId="68" xfId="13" applyFont="1" applyBorder="1" applyAlignment="1">
      <alignment horizontal="left" vertical="center" wrapText="1" indent="1"/>
    </xf>
    <xf numFmtId="0" fontId="11" fillId="0" borderId="0" xfId="13" applyAlignment="1">
      <alignment horizontal="left" vertical="center" wrapText="1" indent="1"/>
    </xf>
    <xf numFmtId="0" fontId="19" fillId="0" borderId="4" xfId="1" applyFont="1" applyBorder="1" applyAlignment="1">
      <alignment horizontal="left" vertical="center" wrapText="1"/>
    </xf>
    <xf numFmtId="0" fontId="19" fillId="0" borderId="4" xfId="2" applyFont="1" applyFill="1" applyBorder="1" applyAlignment="1">
      <alignment horizontal="justify" vertical="center" wrapText="1"/>
    </xf>
    <xf numFmtId="0" fontId="0" fillId="0" borderId="1" xfId="13" applyFont="1" applyBorder="1" applyAlignment="1">
      <alignment horizontal="left" vertical="center" wrapText="1"/>
    </xf>
    <xf numFmtId="0" fontId="55" fillId="0" borderId="1" xfId="1" applyFont="1" applyBorder="1" applyAlignment="1">
      <alignment horizontal="left" vertical="center" wrapText="1" indent="1"/>
    </xf>
    <xf numFmtId="0" fontId="47" fillId="0" borderId="1" xfId="2" applyFont="1" applyBorder="1" applyAlignment="1">
      <alignment vertical="center" wrapText="1"/>
    </xf>
    <xf numFmtId="0" fontId="11" fillId="0" borderId="68" xfId="13" applyFont="1" applyBorder="1" applyAlignment="1">
      <alignment vertical="center" wrapText="1"/>
    </xf>
    <xf numFmtId="0" fontId="2" fillId="0" borderId="1" xfId="2" applyFont="1" applyBorder="1" applyAlignment="1">
      <alignment vertical="center" wrapText="1"/>
    </xf>
    <xf numFmtId="0" fontId="2" fillId="0" borderId="68" xfId="13" applyFont="1" applyBorder="1" applyAlignment="1">
      <alignment vertical="center" wrapText="1"/>
    </xf>
    <xf numFmtId="0" fontId="0" fillId="0" borderId="1" xfId="1" applyFont="1" applyBorder="1" applyAlignment="1">
      <alignment horizontal="left" vertical="center" wrapText="1" indent="1"/>
    </xf>
    <xf numFmtId="0" fontId="55" fillId="0" borderId="1" xfId="1" applyFont="1" applyBorder="1" applyAlignment="1">
      <alignment horizontal="left" vertical="center" wrapText="1"/>
    </xf>
    <xf numFmtId="0" fontId="11" fillId="0" borderId="4" xfId="1" applyFont="1" applyBorder="1" applyAlignment="1">
      <alignment horizontal="left" vertical="center" wrapText="1" indent="1"/>
    </xf>
    <xf numFmtId="0" fontId="47" fillId="2" borderId="39" xfId="0" applyFont="1" applyFill="1" applyBorder="1" applyAlignment="1">
      <alignment horizontal="left" vertical="center" wrapText="1"/>
    </xf>
    <xf numFmtId="0" fontId="62" fillId="0" borderId="4" xfId="1" applyFont="1" applyBorder="1" applyAlignment="1">
      <alignment horizontal="left" vertical="center" wrapText="1" indent="3"/>
    </xf>
    <xf numFmtId="0" fontId="0" fillId="0" borderId="4" xfId="2" applyFont="1" applyBorder="1" applyAlignment="1">
      <alignment horizontal="left" vertical="center" wrapText="1" indent="1"/>
    </xf>
    <xf numFmtId="0" fontId="11" fillId="0" borderId="4" xfId="2" applyFont="1" applyBorder="1" applyAlignment="1">
      <alignment horizontal="left" vertical="center" wrapText="1" indent="1"/>
    </xf>
    <xf numFmtId="0" fontId="11" fillId="0" borderId="33" xfId="2" applyFont="1" applyBorder="1" applyAlignment="1">
      <alignment horizontal="left" vertical="center" wrapText="1" indent="1"/>
    </xf>
    <xf numFmtId="0" fontId="1" fillId="0" borderId="1" xfId="13" applyFont="1" applyBorder="1" applyAlignment="1">
      <alignment horizontal="left" vertical="center" wrapText="1"/>
    </xf>
    <xf numFmtId="0" fontId="13" fillId="0" borderId="0" xfId="14" applyFont="1"/>
    <xf numFmtId="0" fontId="76" fillId="0" borderId="0" xfId="14" applyFont="1"/>
    <xf numFmtId="0" fontId="13" fillId="0" borderId="69" xfId="14" applyFont="1" applyBorder="1"/>
    <xf numFmtId="0" fontId="13" fillId="3" borderId="0" xfId="7" applyFont="1" applyFill="1"/>
    <xf numFmtId="0" fontId="16" fillId="3" borderId="0" xfId="7" applyFont="1" applyFill="1"/>
    <xf numFmtId="0" fontId="16" fillId="0" borderId="69" xfId="14" applyFont="1" applyBorder="1"/>
    <xf numFmtId="0" fontId="13" fillId="3" borderId="70" xfId="7" applyFont="1" applyFill="1" applyBorder="1" applyAlignment="1">
      <alignment vertical="top" wrapText="1"/>
    </xf>
    <xf numFmtId="0" fontId="13" fillId="3" borderId="70" xfId="7" applyFont="1" applyFill="1" applyBorder="1" applyAlignment="1">
      <alignment horizontal="center" vertical="top" wrapText="1"/>
    </xf>
    <xf numFmtId="0" fontId="13" fillId="3" borderId="1" xfId="7" applyFont="1" applyFill="1" applyBorder="1" applyAlignment="1">
      <alignment vertical="top" wrapText="1"/>
    </xf>
    <xf numFmtId="0" fontId="13" fillId="0" borderId="1" xfId="14" applyFont="1" applyBorder="1" applyAlignment="1">
      <alignment vertical="top" wrapText="1"/>
    </xf>
    <xf numFmtId="0" fontId="13" fillId="3" borderId="1" xfId="7" applyFont="1" applyFill="1" applyBorder="1" applyAlignment="1">
      <alignment horizontal="center" vertical="top" wrapText="1"/>
    </xf>
    <xf numFmtId="0" fontId="13" fillId="0" borderId="0" xfId="14" applyFont="1" applyAlignment="1">
      <alignment horizontal="center" vertical="center"/>
    </xf>
    <xf numFmtId="0" fontId="13" fillId="3" borderId="1" xfId="7" applyFont="1" applyFill="1" applyBorder="1" applyAlignment="1">
      <alignment horizontal="center" vertical="center" wrapText="1"/>
    </xf>
    <xf numFmtId="0" fontId="18" fillId="0" borderId="0" xfId="14" applyFont="1" applyAlignment="1">
      <alignment horizontal="center" vertical="center"/>
    </xf>
    <xf numFmtId="0" fontId="18" fillId="3" borderId="1" xfId="7" applyFont="1" applyFill="1" applyBorder="1" applyAlignment="1">
      <alignment horizontal="center" vertical="center" wrapText="1"/>
    </xf>
    <xf numFmtId="0" fontId="13" fillId="0" borderId="72" xfId="7" applyFont="1" applyBorder="1"/>
    <xf numFmtId="0" fontId="16" fillId="0" borderId="72" xfId="7" applyFont="1" applyBorder="1" applyAlignment="1">
      <alignment horizontal="left"/>
    </xf>
    <xf numFmtId="0" fontId="13" fillId="0" borderId="69" xfId="7" applyFont="1" applyBorder="1"/>
    <xf numFmtId="0" fontId="37" fillId="0" borderId="69" xfId="7" applyFont="1" applyBorder="1" applyAlignment="1">
      <alignment horizontal="right"/>
    </xf>
    <xf numFmtId="0" fontId="16" fillId="0" borderId="0" xfId="14" applyFont="1"/>
    <xf numFmtId="0" fontId="16" fillId="0" borderId="69" xfId="7" applyFont="1" applyBorder="1" applyAlignment="1">
      <alignment horizontal="right"/>
    </xf>
    <xf numFmtId="0" fontId="16" fillId="0" borderId="69" xfId="14" applyFont="1" applyBorder="1" applyAlignment="1">
      <alignment horizontal="right"/>
    </xf>
    <xf numFmtId="0" fontId="37" fillId="0" borderId="69" xfId="7" applyFont="1" applyBorder="1"/>
    <xf numFmtId="0" fontId="77" fillId="0" borderId="0" xfId="14" applyFont="1"/>
    <xf numFmtId="0" fontId="14" fillId="0" borderId="0" xfId="7"/>
    <xf numFmtId="0" fontId="16" fillId="0" borderId="0" xfId="7" applyFont="1" applyAlignment="1">
      <alignment vertical="center"/>
    </xf>
    <xf numFmtId="0" fontId="77" fillId="0" borderId="0" xfId="14" applyFont="1" applyAlignment="1">
      <alignment horizontal="left"/>
    </xf>
    <xf numFmtId="0" fontId="77" fillId="0" borderId="0" xfId="14" applyFont="1" applyAlignment="1">
      <alignment horizontal="left" wrapText="1"/>
    </xf>
    <xf numFmtId="0" fontId="37" fillId="0" borderId="0" xfId="14" applyFont="1"/>
    <xf numFmtId="4" fontId="37" fillId="0" borderId="15" xfId="14" applyNumberFormat="1" applyFont="1" applyBorder="1" applyAlignment="1">
      <alignment horizontal="justify" vertical="top" wrapText="1"/>
    </xf>
    <xf numFmtId="0" fontId="37" fillId="0" borderId="1" xfId="14" applyFont="1" applyBorder="1" applyAlignment="1">
      <alignment horizontal="justify" vertical="top" wrapText="1"/>
    </xf>
    <xf numFmtId="3" fontId="37" fillId="0" borderId="6" xfId="14" applyNumberFormat="1" applyFont="1" applyBorder="1" applyAlignment="1">
      <alignment horizontal="justify" vertical="top" wrapText="1"/>
    </xf>
    <xf numFmtId="3" fontId="37" fillId="0" borderId="1" xfId="14" applyNumberFormat="1" applyFont="1" applyBorder="1" applyAlignment="1">
      <alignment horizontal="justify" vertical="top" wrapText="1"/>
    </xf>
    <xf numFmtId="0" fontId="37" fillId="0" borderId="36" xfId="14" applyFont="1" applyBorder="1" applyAlignment="1">
      <alignment horizontal="justify" vertical="top" wrapText="1"/>
    </xf>
    <xf numFmtId="0" fontId="37" fillId="0" borderId="1" xfId="14" applyFont="1" applyBorder="1" applyAlignment="1">
      <alignment horizontal="center" vertical="center" wrapText="1"/>
    </xf>
    <xf numFmtId="4" fontId="37" fillId="0" borderId="1" xfId="14" applyNumberFormat="1" applyFont="1" applyBorder="1" applyAlignment="1">
      <alignment horizontal="justify" vertical="top" wrapText="1"/>
    </xf>
    <xf numFmtId="0" fontId="37" fillId="0" borderId="0" xfId="14" applyFont="1" applyAlignment="1">
      <alignment horizontal="center" vertical="center"/>
    </xf>
    <xf numFmtId="0" fontId="37" fillId="0" borderId="0" xfId="14" applyFont="1" applyAlignment="1">
      <alignment horizontal="center" vertical="center" wrapText="1"/>
    </xf>
    <xf numFmtId="0" fontId="78" fillId="0" borderId="1" xfId="14" applyFont="1" applyBorder="1" applyAlignment="1">
      <alignment horizontal="center" vertical="center" wrapText="1"/>
    </xf>
    <xf numFmtId="0" fontId="37" fillId="0" borderId="36" xfId="14" applyFont="1" applyBorder="1" applyAlignment="1">
      <alignment horizontal="center" vertical="center" wrapText="1"/>
    </xf>
    <xf numFmtId="0" fontId="37" fillId="0" borderId="0" xfId="14" applyFont="1" applyAlignment="1">
      <alignment horizontal="center"/>
    </xf>
    <xf numFmtId="0" fontId="37" fillId="0" borderId="0" xfId="14" applyFont="1" applyAlignment="1">
      <alignment horizontal="right"/>
    </xf>
    <xf numFmtId="0" fontId="16" fillId="0" borderId="0" xfId="14" applyFont="1" applyAlignment="1">
      <alignment horizontal="right"/>
    </xf>
    <xf numFmtId="0" fontId="37" fillId="0" borderId="0" xfId="14" applyFont="1" applyAlignment="1">
      <alignment horizontal="justify"/>
    </xf>
    <xf numFmtId="0" fontId="75" fillId="0" borderId="0" xfId="14"/>
    <xf numFmtId="0" fontId="16" fillId="0" borderId="0" xfId="14" applyFont="1" applyAlignment="1">
      <alignment horizontal="left" wrapText="1"/>
    </xf>
    <xf numFmtId="0" fontId="13" fillId="0" borderId="0" xfId="14" applyFont="1" applyAlignment="1">
      <alignment horizontal="left" wrapText="1"/>
    </xf>
    <xf numFmtId="0" fontId="13" fillId="0" borderId="1" xfId="14" applyFont="1" applyBorder="1" applyAlignment="1">
      <alignment horizontal="justify" vertical="top" wrapText="1"/>
    </xf>
    <xf numFmtId="0" fontId="18" fillId="0" borderId="0" xfId="14" applyFont="1"/>
    <xf numFmtId="0" fontId="18" fillId="0" borderId="1" xfId="14" applyFont="1" applyBorder="1" applyAlignment="1">
      <alignment horizontal="center" vertical="center" wrapText="1"/>
    </xf>
    <xf numFmtId="0" fontId="1" fillId="0" borderId="0" xfId="15"/>
    <xf numFmtId="0" fontId="1" fillId="3" borderId="0" xfId="15" applyFill="1"/>
    <xf numFmtId="0" fontId="12" fillId="3" borderId="0" xfId="16" applyFill="1"/>
    <xf numFmtId="0" fontId="80" fillId="3" borderId="0" xfId="16" applyFont="1" applyFill="1"/>
    <xf numFmtId="0" fontId="13" fillId="3" borderId="0" xfId="16" applyFont="1" applyFill="1" applyAlignment="1">
      <alignment horizontal="center" vertical="center" wrapText="1"/>
    </xf>
    <xf numFmtId="0" fontId="13" fillId="3" borderId="0" xfId="16" applyFont="1" applyFill="1" applyAlignment="1">
      <alignment horizontal="center" vertical="center"/>
    </xf>
    <xf numFmtId="0" fontId="13" fillId="3" borderId="0" xfId="16" applyFont="1" applyFill="1" applyAlignment="1">
      <alignment horizontal="left" vertical="center" wrapText="1"/>
    </xf>
    <xf numFmtId="0" fontId="13" fillId="3" borderId="0" xfId="16" applyFont="1" applyFill="1" applyAlignment="1">
      <alignment horizontal="left" vertical="center"/>
    </xf>
    <xf numFmtId="0" fontId="12" fillId="0" borderId="0" xfId="16"/>
    <xf numFmtId="0" fontId="13" fillId="0" borderId="74" xfId="16" applyFont="1" applyBorder="1"/>
    <xf numFmtId="0" fontId="13" fillId="0" borderId="66" xfId="16" applyFont="1" applyBorder="1"/>
    <xf numFmtId="0" fontId="13" fillId="0" borderId="49" xfId="16" applyFont="1" applyBorder="1"/>
    <xf numFmtId="0" fontId="13" fillId="0" borderId="75" xfId="16" applyFont="1" applyBorder="1"/>
    <xf numFmtId="0" fontId="13" fillId="0" borderId="76" xfId="16" applyFont="1" applyBorder="1"/>
    <xf numFmtId="0" fontId="13" fillId="0" borderId="1" xfId="16" applyFont="1" applyBorder="1"/>
    <xf numFmtId="0" fontId="13" fillId="0" borderId="6" xfId="16" applyFont="1" applyBorder="1"/>
    <xf numFmtId="0" fontId="13" fillId="0" borderId="73" xfId="16" applyFont="1" applyBorder="1"/>
    <xf numFmtId="0" fontId="13" fillId="0" borderId="15" xfId="16" applyFont="1" applyBorder="1"/>
    <xf numFmtId="0" fontId="16" fillId="0" borderId="5" xfId="17" applyFont="1" applyBorder="1" applyAlignment="1">
      <alignment horizontal="center" vertical="center"/>
    </xf>
    <xf numFmtId="0" fontId="16" fillId="0" borderId="35" xfId="17" applyFont="1" applyBorder="1" applyAlignment="1">
      <alignment horizontal="center" vertical="center"/>
    </xf>
    <xf numFmtId="0" fontId="13" fillId="0" borderId="77" xfId="16" applyFont="1" applyBorder="1"/>
    <xf numFmtId="0" fontId="13" fillId="0" borderId="3" xfId="16" applyFont="1" applyBorder="1"/>
    <xf numFmtId="0" fontId="13" fillId="0" borderId="71" xfId="16" applyFont="1" applyBorder="1"/>
    <xf numFmtId="0" fontId="13" fillId="0" borderId="61" xfId="16" applyFont="1" applyBorder="1"/>
    <xf numFmtId="0" fontId="13" fillId="0" borderId="62" xfId="16" applyFont="1" applyBorder="1"/>
    <xf numFmtId="0" fontId="78" fillId="0" borderId="0" xfId="16" applyFont="1" applyAlignment="1">
      <alignment horizontal="center" vertical="center"/>
    </xf>
    <xf numFmtId="0" fontId="78" fillId="3" borderId="0" xfId="16" applyFont="1" applyFill="1" applyAlignment="1">
      <alignment horizontal="center" vertical="center"/>
    </xf>
    <xf numFmtId="0" fontId="78" fillId="0" borderId="4" xfId="16" applyFont="1" applyBorder="1" applyAlignment="1">
      <alignment horizontal="center" vertical="center" wrapText="1"/>
    </xf>
    <xf numFmtId="0" fontId="78" fillId="0" borderId="15" xfId="16" applyFont="1" applyBorder="1" applyAlignment="1">
      <alignment horizontal="center" vertical="center" wrapText="1"/>
    </xf>
    <xf numFmtId="0" fontId="78" fillId="0" borderId="1" xfId="16" applyFont="1" applyBorder="1" applyAlignment="1">
      <alignment horizontal="center" vertical="center" wrapText="1"/>
    </xf>
    <xf numFmtId="0" fontId="37" fillId="3" borderId="1" xfId="16" applyFont="1" applyFill="1" applyBorder="1" applyAlignment="1">
      <alignment horizontal="center" vertical="center" wrapText="1"/>
    </xf>
    <xf numFmtId="0" fontId="13" fillId="3" borderId="71" xfId="16" applyFont="1" applyFill="1" applyBorder="1"/>
    <xf numFmtId="0" fontId="13" fillId="3" borderId="3" xfId="16" applyFont="1" applyFill="1" applyBorder="1" applyAlignment="1">
      <alignment wrapText="1"/>
    </xf>
    <xf numFmtId="0" fontId="80" fillId="0" borderId="0" xfId="16" applyFont="1" applyAlignment="1">
      <alignment horizontal="left" vertical="center" wrapText="1"/>
    </xf>
    <xf numFmtId="0" fontId="80" fillId="3" borderId="0" xfId="16" applyFont="1" applyFill="1" applyAlignment="1">
      <alignment horizontal="left" vertical="center" wrapText="1"/>
    </xf>
    <xf numFmtId="0" fontId="13" fillId="3" borderId="17" xfId="16" applyFont="1" applyFill="1" applyBorder="1" applyAlignment="1">
      <alignment horizontal="left" vertical="center" wrapText="1"/>
    </xf>
    <xf numFmtId="0" fontId="13" fillId="3" borderId="16" xfId="16" applyFont="1" applyFill="1" applyBorder="1" applyAlignment="1">
      <alignment wrapText="1"/>
    </xf>
    <xf numFmtId="0" fontId="80" fillId="0" borderId="0" xfId="16" applyFont="1" applyAlignment="1">
      <alignment horizontal="center" vertical="center" wrapText="1"/>
    </xf>
    <xf numFmtId="0" fontId="80" fillId="3" borderId="0" xfId="16" applyFont="1" applyFill="1" applyAlignment="1">
      <alignment horizontal="center" vertical="center" wrapText="1"/>
    </xf>
    <xf numFmtId="0" fontId="16" fillId="3" borderId="0" xfId="18" applyFont="1" applyFill="1" applyAlignment="1">
      <alignment horizontal="center" vertical="center" wrapText="1"/>
    </xf>
    <xf numFmtId="0" fontId="13" fillId="3" borderId="0" xfId="16" applyFont="1" applyFill="1"/>
    <xf numFmtId="0" fontId="13" fillId="3" borderId="0" xfId="16" applyFont="1" applyFill="1" applyAlignment="1">
      <alignment horizontal="right"/>
    </xf>
    <xf numFmtId="0" fontId="15" fillId="3" borderId="0" xfId="16" applyFont="1" applyFill="1" applyAlignment="1">
      <alignment horizontal="right" vertical="center"/>
    </xf>
    <xf numFmtId="0" fontId="80" fillId="0" borderId="0" xfId="14" applyFont="1"/>
    <xf numFmtId="0" fontId="13" fillId="0" borderId="0" xfId="14" applyFont="1" applyAlignment="1">
      <alignment horizontal="left" vertical="center"/>
    </xf>
    <xf numFmtId="0" fontId="80" fillId="0" borderId="82" xfId="14" applyFont="1" applyBorder="1"/>
    <xf numFmtId="0" fontId="80" fillId="0" borderId="75" xfId="14" applyFont="1" applyBorder="1"/>
    <xf numFmtId="0" fontId="80" fillId="0" borderId="66" xfId="14" applyFont="1" applyBorder="1"/>
    <xf numFmtId="0" fontId="16" fillId="0" borderId="34" xfId="17" applyFont="1" applyBorder="1" applyAlignment="1">
      <alignment horizontal="center" vertical="center"/>
    </xf>
    <xf numFmtId="0" fontId="80" fillId="0" borderId="4" xfId="14" applyFont="1" applyBorder="1"/>
    <xf numFmtId="0" fontId="80" fillId="0" borderId="15" xfId="14" applyFont="1" applyBorder="1"/>
    <xf numFmtId="0" fontId="80" fillId="0" borderId="1" xfId="14" applyFont="1" applyBorder="1"/>
    <xf numFmtId="0" fontId="80" fillId="0" borderId="37" xfId="14" applyFont="1" applyBorder="1"/>
    <xf numFmtId="0" fontId="80" fillId="0" borderId="62" xfId="14" applyFont="1" applyBorder="1"/>
    <xf numFmtId="0" fontId="80" fillId="0" borderId="3" xfId="14" applyFont="1" applyBorder="1"/>
    <xf numFmtId="0" fontId="85" fillId="0" borderId="32" xfId="14" applyFont="1" applyBorder="1" applyAlignment="1">
      <alignment horizontal="center" vertical="center"/>
    </xf>
    <xf numFmtId="0" fontId="85" fillId="0" borderId="1" xfId="14" applyFont="1" applyBorder="1" applyAlignment="1">
      <alignment horizontal="center" vertical="center" wrapText="1"/>
    </xf>
    <xf numFmtId="0" fontId="36" fillId="0" borderId="1" xfId="14" applyFont="1" applyBorder="1" applyAlignment="1">
      <alignment horizontal="center" vertical="center"/>
    </xf>
    <xf numFmtId="0" fontId="37" fillId="0" borderId="52" xfId="14" applyFont="1" applyBorder="1" applyAlignment="1">
      <alignment horizontal="center" vertical="center" wrapText="1"/>
    </xf>
    <xf numFmtId="0" fontId="37" fillId="0" borderId="51" xfId="14" applyFont="1" applyBorder="1" applyAlignment="1">
      <alignment horizontal="center" vertical="center" wrapText="1"/>
    </xf>
    <xf numFmtId="0" fontId="80" fillId="0" borderId="51" xfId="14" applyFont="1" applyBorder="1" applyAlignment="1">
      <alignment horizontal="center" vertical="center" wrapText="1"/>
    </xf>
    <xf numFmtId="0" fontId="38" fillId="0" borderId="0" xfId="14" applyFont="1"/>
    <xf numFmtId="0" fontId="13" fillId="0" borderId="49" xfId="18" applyFont="1" applyBorder="1" applyAlignment="1">
      <alignment horizontal="center" vertical="center" wrapText="1"/>
    </xf>
    <xf numFmtId="0" fontId="16" fillId="0" borderId="49" xfId="18" applyFont="1" applyBorder="1" applyAlignment="1">
      <alignment horizontal="center" vertical="center" wrapText="1"/>
    </xf>
    <xf numFmtId="0" fontId="80" fillId="0" borderId="49" xfId="14" applyFont="1" applyBorder="1" applyAlignment="1">
      <alignment horizontal="left" vertical="center" wrapText="1"/>
    </xf>
    <xf numFmtId="0" fontId="38" fillId="0" borderId="0" xfId="14" applyFont="1" applyAlignment="1">
      <alignment horizontal="center" vertical="center"/>
    </xf>
    <xf numFmtId="0" fontId="38" fillId="0" borderId="0" xfId="14" applyFont="1" applyAlignment="1">
      <alignment horizontal="center" vertical="center" wrapText="1"/>
    </xf>
    <xf numFmtId="0" fontId="38" fillId="0" borderId="31" xfId="14" applyFont="1" applyBorder="1" applyAlignment="1">
      <alignment horizontal="center" vertical="center" wrapText="1"/>
    </xf>
    <xf numFmtId="0" fontId="16" fillId="0" borderId="0" xfId="18" applyFont="1" applyAlignment="1">
      <alignment vertical="center" wrapText="1"/>
    </xf>
    <xf numFmtId="0" fontId="80" fillId="0" borderId="0" xfId="14" applyFont="1" applyAlignment="1">
      <alignment horizontal="left" vertical="center" wrapText="1"/>
    </xf>
    <xf numFmtId="0" fontId="75" fillId="0" borderId="0" xfId="14" applyAlignment="1">
      <alignment horizontal="left" vertical="center" wrapText="1"/>
    </xf>
    <xf numFmtId="0" fontId="80" fillId="0" borderId="0" xfId="14" applyFont="1" applyAlignment="1">
      <alignment vertical="center" wrapText="1"/>
    </xf>
    <xf numFmtId="0" fontId="37" fillId="0" borderId="31" xfId="14" applyFont="1" applyBorder="1" applyAlignment="1">
      <alignment horizontal="center" vertical="center" wrapText="1"/>
    </xf>
    <xf numFmtId="0" fontId="86" fillId="0" borderId="0" xfId="17" applyFont="1"/>
    <xf numFmtId="0" fontId="13" fillId="0" borderId="0" xfId="18" applyFont="1" applyAlignment="1">
      <alignment vertical="center"/>
    </xf>
    <xf numFmtId="0" fontId="38" fillId="0" borderId="0" xfId="14" applyFont="1" applyAlignment="1">
      <alignment horizontal="right" vertical="center" wrapText="1"/>
    </xf>
    <xf numFmtId="0" fontId="13" fillId="0" borderId="0" xfId="18" applyFont="1" applyAlignment="1">
      <alignment vertical="center" wrapText="1"/>
    </xf>
    <xf numFmtId="0" fontId="13" fillId="0" borderId="0" xfId="14" applyFont="1" applyAlignment="1">
      <alignment horizontal="left" vertical="center" wrapText="1"/>
    </xf>
    <xf numFmtId="0" fontId="50" fillId="0" borderId="0" xfId="14" applyFont="1"/>
    <xf numFmtId="0" fontId="13" fillId="0" borderId="0" xfId="14" applyFont="1" applyAlignment="1">
      <alignment horizontal="center" vertical="center" wrapText="1"/>
    </xf>
    <xf numFmtId="0" fontId="39" fillId="0" borderId="0" xfId="14" applyFont="1" applyAlignment="1">
      <alignment vertical="center"/>
    </xf>
    <xf numFmtId="0" fontId="50" fillId="0" borderId="8" xfId="14" applyFont="1" applyBorder="1"/>
    <xf numFmtId="0" fontId="50" fillId="0" borderId="7" xfId="14" applyFont="1" applyBorder="1"/>
    <xf numFmtId="0" fontId="50" fillId="0" borderId="34" xfId="14" applyFont="1" applyBorder="1"/>
    <xf numFmtId="0" fontId="50" fillId="0" borderId="4" xfId="14" applyFont="1" applyBorder="1"/>
    <xf numFmtId="0" fontId="50" fillId="0" borderId="1" xfId="14" applyFont="1" applyBorder="1"/>
    <xf numFmtId="0" fontId="87" fillId="0" borderId="3" xfId="14" applyFont="1" applyBorder="1" applyAlignment="1">
      <alignment horizontal="center" vertical="center" wrapText="1"/>
    </xf>
    <xf numFmtId="0" fontId="85" fillId="0" borderId="3" xfId="14" applyFont="1" applyBorder="1" applyAlignment="1">
      <alignment horizontal="center" vertical="center" wrapText="1"/>
    </xf>
    <xf numFmtId="0" fontId="50" fillId="0" borderId="37" xfId="14" applyFont="1" applyBorder="1"/>
    <xf numFmtId="0" fontId="85" fillId="0" borderId="0" xfId="14" applyFont="1"/>
    <xf numFmtId="0" fontId="85" fillId="0" borderId="4" xfId="14" applyFont="1" applyBorder="1" applyAlignment="1">
      <alignment horizontal="center" vertical="center" wrapText="1"/>
    </xf>
    <xf numFmtId="0" fontId="85" fillId="0" borderId="6" xfId="14" applyFont="1" applyBorder="1" applyAlignment="1">
      <alignment horizontal="center" vertical="center" wrapText="1"/>
    </xf>
    <xf numFmtId="0" fontId="85" fillId="0" borderId="1" xfId="14" applyFont="1" applyBorder="1" applyAlignment="1">
      <alignment horizontal="center" vertical="center"/>
    </xf>
    <xf numFmtId="0" fontId="85" fillId="0" borderId="4" xfId="14" applyFont="1" applyBorder="1" applyAlignment="1">
      <alignment horizontal="center" vertical="center"/>
    </xf>
    <xf numFmtId="0" fontId="50" fillId="0" borderId="1" xfId="14" applyFont="1" applyBorder="1" applyAlignment="1">
      <alignment horizontal="center" vertical="center" wrapText="1"/>
    </xf>
    <xf numFmtId="0" fontId="50" fillId="0" borderId="0" xfId="14" applyFont="1" applyAlignment="1">
      <alignment horizontal="center" vertical="center" wrapText="1"/>
    </xf>
    <xf numFmtId="0" fontId="80" fillId="0" borderId="0" xfId="14" applyFont="1" applyAlignment="1">
      <alignment horizontal="right"/>
    </xf>
    <xf numFmtId="0" fontId="80" fillId="0" borderId="0" xfId="14" applyFont="1" applyAlignment="1">
      <alignment horizontal="center"/>
    </xf>
    <xf numFmtId="0" fontId="80" fillId="0" borderId="0" xfId="14" applyFont="1" applyAlignment="1">
      <alignment horizontal="left" vertical="center"/>
    </xf>
    <xf numFmtId="0" fontId="50" fillId="0" borderId="0" xfId="14" applyFont="1" applyAlignment="1">
      <alignment horizontal="right"/>
    </xf>
    <xf numFmtId="0" fontId="80" fillId="3" borderId="0" xfId="7" applyFont="1" applyFill="1"/>
    <xf numFmtId="0" fontId="90" fillId="0" borderId="0" xfId="19" applyFont="1"/>
    <xf numFmtId="0" fontId="37" fillId="3" borderId="0" xfId="7" applyFont="1" applyFill="1" applyAlignment="1">
      <alignment horizontal="left"/>
    </xf>
    <xf numFmtId="0" fontId="13" fillId="3" borderId="0" xfId="7" applyFont="1" applyFill="1" applyAlignment="1">
      <alignment horizontal="left" vertical="center"/>
    </xf>
    <xf numFmtId="0" fontId="13" fillId="3" borderId="0" xfId="7" applyFont="1" applyFill="1" applyAlignment="1">
      <alignment horizontal="left"/>
    </xf>
    <xf numFmtId="0" fontId="11" fillId="3" borderId="0" xfId="20" applyFill="1"/>
    <xf numFmtId="0" fontId="16" fillId="3" borderId="0" xfId="7" applyFont="1" applyFill="1" applyAlignment="1">
      <alignment vertical="center"/>
    </xf>
    <xf numFmtId="0" fontId="90" fillId="0" borderId="8" xfId="19" applyFont="1" applyBorder="1"/>
    <xf numFmtId="0" fontId="91" fillId="3" borderId="7" xfId="19" applyFont="1" applyFill="1" applyBorder="1" applyAlignment="1">
      <alignment horizontal="center" vertical="top" wrapText="1"/>
    </xf>
    <xf numFmtId="0" fontId="91" fillId="3" borderId="7" xfId="19" applyFont="1" applyFill="1" applyBorder="1" applyAlignment="1">
      <alignment horizontal="left" vertical="center" wrapText="1" indent="1"/>
    </xf>
    <xf numFmtId="0" fontId="91" fillId="0" borderId="7" xfId="19" applyFont="1" applyBorder="1" applyAlignment="1">
      <alignment horizontal="left" vertical="center" wrapText="1" indent="1"/>
    </xf>
    <xf numFmtId="0" fontId="41" fillId="0" borderId="7" xfId="7" applyFont="1" applyBorder="1" applyAlignment="1">
      <alignment horizontal="left" vertical="center" wrapText="1"/>
    </xf>
    <xf numFmtId="0" fontId="13" fillId="0" borderId="34" xfId="7" applyFont="1" applyBorder="1" applyAlignment="1">
      <alignment horizontal="center" vertical="center" wrapText="1"/>
    </xf>
    <xf numFmtId="0" fontId="91" fillId="3" borderId="0" xfId="19" applyFont="1" applyFill="1" applyAlignment="1">
      <alignment horizontal="center" vertical="top" wrapText="1"/>
    </xf>
    <xf numFmtId="0" fontId="90" fillId="0" borderId="4" xfId="19" applyFont="1" applyBorder="1"/>
    <xf numFmtId="0" fontId="91" fillId="3" borderId="1" xfId="19" applyFont="1" applyFill="1" applyBorder="1" applyAlignment="1">
      <alignment horizontal="center" vertical="top" wrapText="1"/>
    </xf>
    <xf numFmtId="0" fontId="91" fillId="8" borderId="1" xfId="19" applyFont="1" applyFill="1" applyBorder="1" applyAlignment="1">
      <alignment horizontal="left" vertical="center" wrapText="1" indent="1"/>
    </xf>
    <xf numFmtId="0" fontId="91" fillId="0" borderId="1" xfId="19" applyFont="1" applyBorder="1" applyAlignment="1">
      <alignment horizontal="left" vertical="center" wrapText="1" indent="1"/>
    </xf>
    <xf numFmtId="0" fontId="16" fillId="3" borderId="1" xfId="7" applyFont="1" applyFill="1" applyBorder="1" applyAlignment="1">
      <alignment horizontal="left" vertical="center" wrapText="1"/>
    </xf>
    <xf numFmtId="3" fontId="16" fillId="3" borderId="5" xfId="7" applyNumberFormat="1" applyFont="1" applyFill="1" applyBorder="1" applyAlignment="1">
      <alignment horizontal="center" vertical="center" wrapText="1"/>
    </xf>
    <xf numFmtId="0" fontId="13" fillId="0" borderId="1" xfId="7" applyFont="1" applyBorder="1" applyAlignment="1">
      <alignment horizontal="left" vertical="center" wrapText="1"/>
    </xf>
    <xf numFmtId="3" fontId="13" fillId="0" borderId="5" xfId="7" applyNumberFormat="1" applyFont="1" applyBorder="1" applyAlignment="1">
      <alignment horizontal="center" vertical="center" wrapText="1"/>
    </xf>
    <xf numFmtId="0" fontId="13" fillId="3" borderId="1" xfId="7" applyFont="1" applyFill="1" applyBorder="1" applyAlignment="1">
      <alignment horizontal="left" vertical="center" wrapText="1"/>
    </xf>
    <xf numFmtId="3" fontId="13" fillId="3" borderId="5" xfId="7" applyNumberFormat="1" applyFont="1" applyFill="1" applyBorder="1" applyAlignment="1">
      <alignment horizontal="center" vertical="center" wrapText="1"/>
    </xf>
    <xf numFmtId="0" fontId="92" fillId="8" borderId="1" xfId="19" applyFont="1" applyFill="1" applyBorder="1" applyAlignment="1">
      <alignment horizontal="left" vertical="center" wrapText="1"/>
    </xf>
    <xf numFmtId="0" fontId="92" fillId="0" borderId="1" xfId="19" applyFont="1" applyBorder="1" applyAlignment="1">
      <alignment horizontal="left" vertical="center" wrapText="1"/>
    </xf>
    <xf numFmtId="0" fontId="93" fillId="0" borderId="1" xfId="7" applyFont="1" applyBorder="1" applyAlignment="1">
      <alignment horizontal="left" vertical="center" wrapText="1"/>
    </xf>
    <xf numFmtId="0" fontId="91" fillId="3" borderId="4" xfId="19" applyFont="1" applyFill="1" applyBorder="1" applyAlignment="1">
      <alignment horizontal="center" vertical="top" wrapText="1"/>
    </xf>
    <xf numFmtId="0" fontId="94" fillId="3" borderId="1" xfId="19" applyFont="1" applyFill="1" applyBorder="1" applyAlignment="1">
      <alignment horizontal="center" vertical="center" wrapText="1"/>
    </xf>
    <xf numFmtId="0" fontId="95" fillId="0" borderId="1" xfId="19" applyFont="1" applyBorder="1" applyAlignment="1">
      <alignment horizontal="center" vertical="center" wrapText="1"/>
    </xf>
    <xf numFmtId="0" fontId="94" fillId="0" borderId="1" xfId="19" applyFont="1" applyBorder="1" applyAlignment="1">
      <alignment horizontal="center" vertical="center" wrapText="1"/>
    </xf>
    <xf numFmtId="0" fontId="91" fillId="3" borderId="0" xfId="19" applyFont="1" applyFill="1" applyAlignment="1">
      <alignment vertical="top" wrapText="1"/>
    </xf>
    <xf numFmtId="0" fontId="13" fillId="0" borderId="4" xfId="19" applyFont="1" applyBorder="1" applyAlignment="1">
      <alignment horizontal="center" vertical="center" wrapText="1"/>
    </xf>
    <xf numFmtId="0" fontId="13" fillId="0" borderId="1" xfId="19" applyFont="1" applyBorder="1" applyAlignment="1">
      <alignment horizontal="center" vertical="center" wrapText="1"/>
    </xf>
    <xf numFmtId="0" fontId="91" fillId="0" borderId="1" xfId="19" applyFont="1" applyBorder="1" applyAlignment="1">
      <alignment horizontal="center" vertical="center" wrapText="1"/>
    </xf>
    <xf numFmtId="0" fontId="13" fillId="3" borderId="4" xfId="7" applyFont="1" applyFill="1" applyBorder="1" applyAlignment="1">
      <alignment horizontal="center" vertical="center" wrapText="1"/>
    </xf>
    <xf numFmtId="3" fontId="13" fillId="3" borderId="1" xfId="7" applyNumberFormat="1" applyFont="1" applyFill="1" applyBorder="1" applyAlignment="1">
      <alignment horizontal="center" vertical="center" wrapText="1"/>
    </xf>
    <xf numFmtId="0" fontId="13" fillId="0" borderId="3" xfId="19" applyFont="1" applyBorder="1" applyAlignment="1">
      <alignment horizontal="center" vertical="center" wrapText="1"/>
    </xf>
    <xf numFmtId="0" fontId="92" fillId="0" borderId="71" xfId="19" applyFont="1" applyBorder="1" applyAlignment="1">
      <alignment vertical="top" wrapText="1"/>
    </xf>
    <xf numFmtId="0" fontId="92" fillId="0" borderId="71" xfId="19" applyFont="1" applyBorder="1" applyAlignment="1">
      <alignment horizontal="center" vertical="top" wrapText="1"/>
    </xf>
    <xf numFmtId="0" fontId="97" fillId="0" borderId="16" xfId="19" applyFont="1" applyBorder="1" applyAlignment="1">
      <alignment vertical="top" wrapText="1"/>
    </xf>
    <xf numFmtId="0" fontId="92" fillId="0" borderId="16" xfId="19" applyFont="1" applyBorder="1" applyAlignment="1">
      <alignment vertical="top" wrapText="1"/>
    </xf>
    <xf numFmtId="0" fontId="91" fillId="3" borderId="0" xfId="19" applyFont="1" applyFill="1"/>
    <xf numFmtId="0" fontId="92" fillId="0" borderId="57" xfId="19" applyFont="1" applyBorder="1" applyAlignment="1">
      <alignment horizontal="left" vertical="center"/>
    </xf>
    <xf numFmtId="0" fontId="92" fillId="0" borderId="56" xfId="19" applyFont="1" applyBorder="1" applyAlignment="1">
      <alignment horizontal="left" vertical="center"/>
    </xf>
    <xf numFmtId="0" fontId="13" fillId="3" borderId="0" xfId="7" applyFont="1" applyFill="1" applyAlignment="1">
      <alignment horizontal="right"/>
    </xf>
    <xf numFmtId="0" fontId="13" fillId="3" borderId="0" xfId="7" applyFont="1" applyFill="1" applyAlignment="1">
      <alignment horizontal="center"/>
    </xf>
    <xf numFmtId="0" fontId="13" fillId="3" borderId="0" xfId="7" applyFont="1" applyFill="1" applyAlignment="1">
      <alignment horizontal="center" wrapText="1"/>
    </xf>
    <xf numFmtId="0" fontId="16" fillId="3" borderId="0" xfId="7" applyFont="1" applyFill="1" applyAlignment="1">
      <alignment horizontal="right"/>
    </xf>
    <xf numFmtId="0" fontId="37" fillId="3" borderId="0" xfId="7" applyFont="1" applyFill="1" applyAlignment="1">
      <alignment horizontal="right"/>
    </xf>
    <xf numFmtId="0" fontId="41" fillId="3" borderId="0" xfId="14" applyFont="1" applyFill="1"/>
    <xf numFmtId="0" fontId="41" fillId="3" borderId="0" xfId="14" applyFont="1" applyFill="1" applyAlignment="1">
      <alignment wrapText="1"/>
    </xf>
    <xf numFmtId="0" fontId="41" fillId="3" borderId="0" xfId="14" applyFont="1" applyFill="1" applyAlignment="1">
      <alignment horizontal="center" vertical="center"/>
    </xf>
    <xf numFmtId="0" fontId="99" fillId="3" borderId="0" xfId="14" applyFont="1" applyFill="1" applyAlignment="1">
      <alignment horizontal="left" vertical="center" wrapText="1"/>
    </xf>
    <xf numFmtId="0" fontId="41" fillId="3" borderId="0" xfId="14" applyFont="1" applyFill="1" applyAlignment="1">
      <alignment horizontal="left" vertical="top"/>
    </xf>
    <xf numFmtId="0" fontId="41" fillId="3" borderId="63" xfId="14" applyFont="1" applyFill="1" applyBorder="1"/>
    <xf numFmtId="0" fontId="99" fillId="3" borderId="63" xfId="14" applyFont="1" applyFill="1" applyBorder="1" applyAlignment="1">
      <alignment horizontal="left" vertical="center" wrapText="1"/>
    </xf>
    <xf numFmtId="0" fontId="41" fillId="3" borderId="8" xfId="14" applyFont="1" applyFill="1" applyBorder="1"/>
    <xf numFmtId="0" fontId="41" fillId="3" borderId="7" xfId="14" applyFont="1" applyFill="1" applyBorder="1"/>
    <xf numFmtId="0" fontId="41" fillId="3" borderId="86" xfId="14" applyFont="1" applyFill="1" applyBorder="1" applyAlignment="1">
      <alignment horizontal="center" vertical="center"/>
    </xf>
    <xf numFmtId="0" fontId="41" fillId="3" borderId="7" xfId="14" applyFont="1" applyFill="1" applyBorder="1" applyAlignment="1">
      <alignment horizontal="center" vertical="center"/>
    </xf>
    <xf numFmtId="0" fontId="99" fillId="3" borderId="7" xfId="14" applyFont="1" applyFill="1" applyBorder="1" applyAlignment="1">
      <alignment horizontal="left" vertical="center"/>
    </xf>
    <xf numFmtId="0" fontId="99" fillId="3" borderId="34" xfId="14" applyFont="1" applyFill="1" applyBorder="1" applyAlignment="1">
      <alignment horizontal="center" vertical="center"/>
    </xf>
    <xf numFmtId="0" fontId="41" fillId="3" borderId="4" xfId="14" applyFont="1" applyFill="1" applyBorder="1"/>
    <xf numFmtId="0" fontId="41" fillId="3" borderId="1" xfId="14" applyFont="1" applyFill="1" applyBorder="1"/>
    <xf numFmtId="0" fontId="41" fillId="2" borderId="79" xfId="14" applyFont="1" applyFill="1" applyBorder="1" applyAlignment="1">
      <alignment horizontal="center" vertical="center"/>
    </xf>
    <xf numFmtId="0" fontId="41" fillId="2" borderId="36" xfId="14" applyFont="1" applyFill="1" applyBorder="1" applyAlignment="1">
      <alignment horizontal="center" vertical="center"/>
    </xf>
    <xf numFmtId="0" fontId="99" fillId="3" borderId="1" xfId="14" applyFont="1" applyFill="1" applyBorder="1" applyAlignment="1">
      <alignment horizontal="left" vertical="center" wrapText="1"/>
    </xf>
    <xf numFmtId="0" fontId="99" fillId="3" borderId="5" xfId="14" applyFont="1" applyFill="1" applyBorder="1" applyAlignment="1">
      <alignment horizontal="center" vertical="center"/>
    </xf>
    <xf numFmtId="0" fontId="41" fillId="2" borderId="4" xfId="14" applyFont="1" applyFill="1" applyBorder="1" applyAlignment="1">
      <alignment horizontal="center" vertical="center"/>
    </xf>
    <xf numFmtId="0" fontId="41" fillId="2" borderId="6" xfId="14" applyFont="1" applyFill="1" applyBorder="1" applyAlignment="1">
      <alignment horizontal="center" vertical="center"/>
    </xf>
    <xf numFmtId="0" fontId="41" fillId="2" borderId="1" xfId="14" applyFont="1" applyFill="1" applyBorder="1" applyAlignment="1">
      <alignment horizontal="center" vertical="center"/>
    </xf>
    <xf numFmtId="3" fontId="41" fillId="3" borderId="4" xfId="14" applyNumberFormat="1" applyFont="1" applyFill="1" applyBorder="1" applyAlignment="1">
      <alignment horizontal="right" vertical="center" wrapText="1"/>
    </xf>
    <xf numFmtId="3" fontId="41" fillId="3" borderId="1" xfId="14" applyNumberFormat="1" applyFont="1" applyFill="1" applyBorder="1" applyAlignment="1">
      <alignment horizontal="right" vertical="center" wrapText="1"/>
    </xf>
    <xf numFmtId="3" fontId="41" fillId="3" borderId="6" xfId="14" applyNumberFormat="1" applyFont="1" applyFill="1" applyBorder="1" applyAlignment="1">
      <alignment horizontal="right" vertical="center" wrapText="1"/>
    </xf>
    <xf numFmtId="0" fontId="99" fillId="3" borderId="5" xfId="14" applyFont="1" applyFill="1" applyBorder="1" applyAlignment="1">
      <alignment horizontal="center" vertical="center" wrapText="1"/>
    </xf>
    <xf numFmtId="0" fontId="101" fillId="3" borderId="0" xfId="14" applyFont="1" applyFill="1"/>
    <xf numFmtId="9" fontId="101" fillId="2" borderId="4" xfId="14" applyNumberFormat="1" applyFont="1" applyFill="1" applyBorder="1" applyAlignment="1">
      <alignment horizontal="center" vertical="top" wrapText="1"/>
    </xf>
    <xf numFmtId="9" fontId="101" fillId="2" borderId="1" xfId="14" applyNumberFormat="1" applyFont="1" applyFill="1" applyBorder="1" applyAlignment="1">
      <alignment horizontal="center" vertical="top" wrapText="1"/>
    </xf>
    <xf numFmtId="9" fontId="101" fillId="3" borderId="1" xfId="14" applyNumberFormat="1" applyFont="1" applyFill="1" applyBorder="1" applyAlignment="1">
      <alignment horizontal="center" vertical="top" wrapText="1"/>
    </xf>
    <xf numFmtId="0" fontId="101" fillId="3" borderId="1" xfId="14" applyFont="1" applyFill="1" applyBorder="1" applyAlignment="1">
      <alignment horizontal="left" vertical="center" wrapText="1"/>
    </xf>
    <xf numFmtId="0" fontId="101" fillId="3" borderId="5" xfId="14" applyFont="1" applyFill="1" applyBorder="1" applyAlignment="1">
      <alignment horizontal="center" vertical="center" wrapText="1"/>
    </xf>
    <xf numFmtId="0" fontId="41" fillId="3" borderId="4" xfId="14" applyFont="1" applyFill="1" applyBorder="1" applyAlignment="1">
      <alignment horizontal="justify" vertical="top" wrapText="1"/>
    </xf>
    <xf numFmtId="0" fontId="41" fillId="3" borderId="1" xfId="14" applyFont="1" applyFill="1" applyBorder="1" applyAlignment="1">
      <alignment horizontal="justify" vertical="top" wrapText="1"/>
    </xf>
    <xf numFmtId="0" fontId="41" fillId="3" borderId="6" xfId="14" applyFont="1" applyFill="1" applyBorder="1" applyAlignment="1">
      <alignment horizontal="justify" vertical="top" wrapText="1"/>
    </xf>
    <xf numFmtId="0" fontId="41" fillId="2" borderId="4" xfId="14" applyFont="1" applyFill="1" applyBorder="1" applyAlignment="1">
      <alignment horizontal="justify" vertical="top" wrapText="1"/>
    </xf>
    <xf numFmtId="0" fontId="41" fillId="2" borderId="1" xfId="14" applyFont="1" applyFill="1" applyBorder="1" applyAlignment="1">
      <alignment horizontal="justify" vertical="top" wrapText="1"/>
    </xf>
    <xf numFmtId="0" fontId="41" fillId="3" borderId="1" xfId="14" applyFont="1" applyFill="1" applyBorder="1" applyAlignment="1">
      <alignment horizontal="left" vertical="center" wrapText="1"/>
    </xf>
    <xf numFmtId="0" fontId="41" fillId="3" borderId="5" xfId="14" applyFont="1" applyFill="1" applyBorder="1" applyAlignment="1">
      <alignment horizontal="center" vertical="center" wrapText="1"/>
    </xf>
    <xf numFmtId="0" fontId="101" fillId="3" borderId="0" xfId="14" applyFont="1" applyFill="1" applyAlignment="1">
      <alignment horizontal="center" vertical="center"/>
    </xf>
    <xf numFmtId="0" fontId="101" fillId="3" borderId="4" xfId="14" applyFont="1" applyFill="1" applyBorder="1" applyAlignment="1">
      <alignment horizontal="center" vertical="center" wrapText="1"/>
    </xf>
    <xf numFmtId="3" fontId="41" fillId="3" borderId="1" xfId="14" applyNumberFormat="1" applyFont="1" applyFill="1" applyBorder="1" applyAlignment="1">
      <alignment horizontal="center" vertical="center" wrapText="1"/>
    </xf>
    <xf numFmtId="0" fontId="101" fillId="3" borderId="1" xfId="14" applyFont="1" applyFill="1" applyBorder="1" applyAlignment="1">
      <alignment horizontal="center" vertical="center" wrapText="1"/>
    </xf>
    <xf numFmtId="3" fontId="41" fillId="3" borderId="0" xfId="14" applyNumberFormat="1" applyFont="1" applyFill="1" applyAlignment="1">
      <alignment horizontal="center" vertical="center"/>
    </xf>
    <xf numFmtId="3" fontId="101" fillId="3" borderId="1" xfId="14" applyNumberFormat="1" applyFont="1" applyFill="1" applyBorder="1" applyAlignment="1">
      <alignment horizontal="center" vertical="center" wrapText="1"/>
    </xf>
    <xf numFmtId="3" fontId="101" fillId="3" borderId="3" xfId="14" applyNumberFormat="1" applyFont="1" applyFill="1" applyBorder="1" applyAlignment="1">
      <alignment horizontal="center" vertical="center" wrapText="1"/>
    </xf>
    <xf numFmtId="3" fontId="101" fillId="3" borderId="71" xfId="14" applyNumberFormat="1" applyFont="1" applyFill="1" applyBorder="1" applyAlignment="1">
      <alignment vertical="center" wrapText="1"/>
    </xf>
    <xf numFmtId="3" fontId="41" fillId="3" borderId="0" xfId="14" applyNumberFormat="1" applyFont="1" applyFill="1" applyAlignment="1">
      <alignment vertical="center" wrapText="1"/>
    </xf>
    <xf numFmtId="3" fontId="41" fillId="3" borderId="16" xfId="14" applyNumberFormat="1" applyFont="1" applyFill="1" applyBorder="1" applyAlignment="1">
      <alignment horizontal="center" vertical="center" wrapText="1"/>
    </xf>
    <xf numFmtId="0" fontId="41" fillId="3" borderId="0" xfId="14" applyFont="1" applyFill="1" applyAlignment="1">
      <alignment horizontal="right"/>
    </xf>
    <xf numFmtId="0" fontId="99" fillId="3" borderId="0" xfId="14" applyFont="1" applyFill="1"/>
    <xf numFmtId="0" fontId="99" fillId="3" borderId="0" xfId="14" applyFont="1" applyFill="1" applyAlignment="1">
      <alignment horizontal="center"/>
    </xf>
    <xf numFmtId="0" fontId="41" fillId="3" borderId="0" xfId="14" applyFont="1" applyFill="1" applyAlignment="1">
      <alignment horizontal="center"/>
    </xf>
    <xf numFmtId="0" fontId="99" fillId="3" borderId="0" xfId="14" applyFont="1" applyFill="1" applyAlignment="1">
      <alignment horizontal="right"/>
    </xf>
    <xf numFmtId="0" fontId="102" fillId="3" borderId="0" xfId="14" applyFont="1" applyFill="1" applyAlignment="1">
      <alignment horizontal="right"/>
    </xf>
    <xf numFmtId="0" fontId="102" fillId="3" borderId="0" xfId="14" applyFont="1" applyFill="1"/>
    <xf numFmtId="0" fontId="99" fillId="3" borderId="0" xfId="14" applyFont="1" applyFill="1" applyAlignment="1">
      <alignment horizontal="left" vertical="center"/>
    </xf>
    <xf numFmtId="0" fontId="41" fillId="3" borderId="0" xfId="14" applyFont="1" applyFill="1" applyAlignment="1">
      <alignment horizontal="left" vertical="center"/>
    </xf>
    <xf numFmtId="0" fontId="99" fillId="3" borderId="4" xfId="14" applyFont="1" applyFill="1" applyBorder="1" applyAlignment="1">
      <alignment horizontal="left" vertical="center" wrapText="1"/>
    </xf>
    <xf numFmtId="0" fontId="41" fillId="3" borderId="6" xfId="14" applyFont="1" applyFill="1" applyBorder="1" applyAlignment="1">
      <alignment horizontal="left" vertical="center" wrapText="1"/>
    </xf>
    <xf numFmtId="0" fontId="41" fillId="3" borderId="4" xfId="14" applyFont="1" applyFill="1" applyBorder="1" applyAlignment="1">
      <alignment horizontal="left" vertical="center" wrapText="1"/>
    </xf>
    <xf numFmtId="0" fontId="41" fillId="2" borderId="4" xfId="14" applyFont="1" applyFill="1" applyBorder="1" applyAlignment="1">
      <alignment horizontal="left" vertical="center" wrapText="1"/>
    </xf>
    <xf numFmtId="0" fontId="41" fillId="2" borderId="1" xfId="14" applyFont="1" applyFill="1" applyBorder="1" applyAlignment="1">
      <alignment horizontal="left" vertical="center" wrapText="1"/>
    </xf>
    <xf numFmtId="49" fontId="41" fillId="3" borderId="5" xfId="14" applyNumberFormat="1" applyFont="1" applyFill="1" applyBorder="1" applyAlignment="1">
      <alignment horizontal="center" vertical="center" wrapText="1"/>
    </xf>
    <xf numFmtId="0" fontId="41" fillId="0" borderId="1" xfId="14" applyFont="1" applyBorder="1" applyAlignment="1">
      <alignment horizontal="left" vertical="center" wrapText="1"/>
    </xf>
    <xf numFmtId="3" fontId="41" fillId="3" borderId="3" xfId="14" applyNumberFormat="1" applyFont="1" applyFill="1" applyBorder="1" applyAlignment="1">
      <alignment vertical="center" wrapText="1"/>
    </xf>
    <xf numFmtId="3" fontId="101" fillId="3" borderId="61" xfId="14" applyNumberFormat="1" applyFont="1" applyFill="1" applyBorder="1" applyAlignment="1">
      <alignment horizontal="center" vertical="center" wrapText="1"/>
    </xf>
    <xf numFmtId="3" fontId="101" fillId="3" borderId="71" xfId="14" applyNumberFormat="1" applyFont="1" applyFill="1" applyBorder="1" applyAlignment="1">
      <alignment horizontal="center" vertical="center" wrapText="1"/>
    </xf>
    <xf numFmtId="3" fontId="41" fillId="3" borderId="65" xfId="14" applyNumberFormat="1" applyFont="1" applyFill="1" applyBorder="1" applyAlignment="1">
      <alignment vertical="center" wrapText="1"/>
    </xf>
    <xf numFmtId="3" fontId="101" fillId="3" borderId="0" xfId="14" applyNumberFormat="1" applyFont="1" applyFill="1" applyAlignment="1">
      <alignment horizontal="center" vertical="center" wrapText="1"/>
    </xf>
    <xf numFmtId="3" fontId="101" fillId="3" borderId="16" xfId="14" applyNumberFormat="1" applyFont="1" applyFill="1" applyBorder="1" applyAlignment="1">
      <alignment horizontal="center" vertical="center" wrapText="1"/>
    </xf>
    <xf numFmtId="0" fontId="103" fillId="3" borderId="0" xfId="14" applyFont="1" applyFill="1"/>
    <xf numFmtId="0" fontId="41" fillId="3" borderId="0" xfId="7" applyFont="1" applyFill="1"/>
    <xf numFmtId="0" fontId="41" fillId="3" borderId="0" xfId="7" applyFont="1" applyFill="1" applyAlignment="1">
      <alignment horizontal="left" vertical="center"/>
    </xf>
    <xf numFmtId="0" fontId="41" fillId="3" borderId="0" xfId="7" applyFont="1" applyFill="1" applyAlignment="1">
      <alignment horizontal="left"/>
    </xf>
    <xf numFmtId="0" fontId="103" fillId="3" borderId="0" xfId="7" applyFont="1" applyFill="1"/>
    <xf numFmtId="0" fontId="103" fillId="3" borderId="0" xfId="7" applyFont="1" applyFill="1" applyAlignment="1">
      <alignment horizontal="left"/>
    </xf>
    <xf numFmtId="0" fontId="41" fillId="3" borderId="0" xfId="7" applyFont="1" applyFill="1" applyAlignment="1">
      <alignment horizontal="left" vertical="top" wrapText="1"/>
    </xf>
    <xf numFmtId="49" fontId="41" fillId="3" borderId="0" xfId="5" applyNumberFormat="1" applyFont="1" applyFill="1" applyAlignment="1">
      <alignment horizontal="left" vertical="center"/>
    </xf>
    <xf numFmtId="0" fontId="41" fillId="3" borderId="0" xfId="5" applyFont="1" applyFill="1" applyAlignment="1">
      <alignment horizontal="left" vertical="center" wrapText="1"/>
    </xf>
    <xf numFmtId="49" fontId="41" fillId="3" borderId="0" xfId="5" applyNumberFormat="1" applyFont="1" applyFill="1" applyAlignment="1">
      <alignment horizontal="center" vertical="center"/>
    </xf>
    <xf numFmtId="49" fontId="41" fillId="3" borderId="34" xfId="5" applyNumberFormat="1" applyFont="1" applyFill="1" applyBorder="1" applyAlignment="1">
      <alignment horizontal="center" vertical="center"/>
    </xf>
    <xf numFmtId="49" fontId="41" fillId="3" borderId="35" xfId="5" applyNumberFormat="1" applyFont="1" applyFill="1" applyBorder="1" applyAlignment="1">
      <alignment horizontal="center" vertical="center"/>
    </xf>
    <xf numFmtId="49" fontId="41" fillId="3" borderId="5" xfId="5" applyNumberFormat="1" applyFont="1" applyFill="1" applyBorder="1" applyAlignment="1">
      <alignment horizontal="center" vertical="center"/>
    </xf>
    <xf numFmtId="49" fontId="99" fillId="3" borderId="5" xfId="5" applyNumberFormat="1" applyFont="1" applyFill="1" applyBorder="1" applyAlignment="1">
      <alignment horizontal="center" vertical="center"/>
    </xf>
    <xf numFmtId="0" fontId="99" fillId="3" borderId="50" xfId="5" applyFont="1" applyFill="1" applyBorder="1" applyAlignment="1">
      <alignment horizontal="center" vertical="center"/>
    </xf>
    <xf numFmtId="0" fontId="103" fillId="3" borderId="0" xfId="5" applyFont="1" applyFill="1"/>
    <xf numFmtId="0" fontId="41" fillId="3" borderId="0" xfId="5" applyFont="1" applyFill="1" applyAlignment="1">
      <alignment horizontal="left"/>
    </xf>
    <xf numFmtId="0" fontId="41" fillId="3" borderId="0" xfId="5" applyFont="1" applyFill="1" applyAlignment="1">
      <alignment vertical="top" wrapText="1"/>
    </xf>
    <xf numFmtId="0" fontId="99" fillId="3" borderId="0" xfId="5" applyFont="1" applyFill="1" applyAlignment="1">
      <alignment horizontal="center" vertical="center" wrapText="1"/>
    </xf>
    <xf numFmtId="0" fontId="99" fillId="3" borderId="0" xfId="5" applyFont="1" applyFill="1" applyAlignment="1">
      <alignment horizontal="left" vertical="center" wrapText="1"/>
    </xf>
    <xf numFmtId="0" fontId="103" fillId="3" borderId="8" xfId="14" applyFont="1" applyFill="1" applyBorder="1"/>
    <xf numFmtId="0" fontId="103" fillId="3" borderId="7" xfId="14" applyFont="1" applyFill="1" applyBorder="1"/>
    <xf numFmtId="0" fontId="41" fillId="3" borderId="7" xfId="5" applyFont="1" applyFill="1" applyBorder="1" applyAlignment="1">
      <alignment vertical="top" wrapText="1"/>
    </xf>
    <xf numFmtId="0" fontId="99" fillId="3" borderId="7" xfId="5" applyFont="1" applyFill="1" applyBorder="1" applyAlignment="1">
      <alignment horizontal="left" vertical="center" wrapText="1"/>
    </xf>
    <xf numFmtId="0" fontId="99" fillId="3" borderId="34" xfId="5" applyFont="1" applyFill="1" applyBorder="1" applyAlignment="1">
      <alignment horizontal="center" vertical="center" wrapText="1"/>
    </xf>
    <xf numFmtId="0" fontId="103" fillId="3" borderId="4" xfId="14" applyFont="1" applyFill="1" applyBorder="1"/>
    <xf numFmtId="0" fontId="103" fillId="3" borderId="1" xfId="14" applyFont="1" applyFill="1" applyBorder="1"/>
    <xf numFmtId="0" fontId="103" fillId="3" borderId="1" xfId="5" applyFont="1" applyFill="1" applyBorder="1"/>
    <xf numFmtId="0" fontId="41" fillId="3" borderId="1" xfId="5" applyFont="1" applyFill="1" applyBorder="1" applyAlignment="1">
      <alignment vertical="top" wrapText="1"/>
    </xf>
    <xf numFmtId="0" fontId="41" fillId="2" borderId="1" xfId="5" applyFont="1" applyFill="1" applyBorder="1" applyAlignment="1">
      <alignment vertical="top" wrapText="1"/>
    </xf>
    <xf numFmtId="0" fontId="99" fillId="2" borderId="1" xfId="5" applyFont="1" applyFill="1" applyBorder="1" applyAlignment="1">
      <alignment horizontal="left" vertical="center" wrapText="1"/>
    </xf>
    <xf numFmtId="0" fontId="99" fillId="3" borderId="1" xfId="5" applyFont="1" applyFill="1" applyBorder="1" applyAlignment="1">
      <alignment horizontal="left" vertical="center" wrapText="1"/>
    </xf>
    <xf numFmtId="0" fontId="99" fillId="3" borderId="5" xfId="5" applyFont="1" applyFill="1" applyBorder="1" applyAlignment="1">
      <alignment horizontal="center" vertical="center" wrapText="1"/>
    </xf>
    <xf numFmtId="0" fontId="41" fillId="3" borderId="1" xfId="5" applyFont="1" applyFill="1" applyBorder="1" applyAlignment="1">
      <alignment horizontal="left" vertical="center" wrapText="1"/>
    </xf>
    <xf numFmtId="0" fontId="41" fillId="3" borderId="5" xfId="5" applyFont="1" applyFill="1" applyBorder="1" applyAlignment="1">
      <alignment horizontal="center" vertical="center" wrapText="1"/>
    </xf>
    <xf numFmtId="0" fontId="103" fillId="2" borderId="4" xfId="14" applyFont="1" applyFill="1" applyBorder="1"/>
    <xf numFmtId="0" fontId="103" fillId="2" borderId="1" xfId="14" applyFont="1" applyFill="1" applyBorder="1"/>
    <xf numFmtId="0" fontId="103" fillId="2" borderId="1" xfId="5" applyFont="1" applyFill="1" applyBorder="1"/>
    <xf numFmtId="0" fontId="41" fillId="3" borderId="36" xfId="5" applyFont="1" applyFill="1" applyBorder="1" applyAlignment="1">
      <alignment vertical="top" wrapText="1"/>
    </xf>
    <xf numFmtId="0" fontId="99" fillId="3" borderId="36" xfId="5" applyFont="1" applyFill="1" applyBorder="1" applyAlignment="1">
      <alignment horizontal="left" vertical="center" wrapText="1"/>
    </xf>
    <xf numFmtId="0" fontId="41" fillId="3" borderId="5" xfId="5" applyFont="1" applyFill="1" applyBorder="1" applyAlignment="1">
      <alignment horizontal="center" vertical="center"/>
    </xf>
    <xf numFmtId="0" fontId="41" fillId="2" borderId="1" xfId="5" applyFont="1" applyFill="1" applyBorder="1"/>
    <xf numFmtId="0" fontId="101" fillId="3" borderId="4" xfId="5" applyFont="1" applyFill="1" applyBorder="1" applyAlignment="1">
      <alignment horizontal="center" vertical="center" wrapText="1"/>
    </xf>
    <xf numFmtId="0" fontId="101" fillId="3" borderId="15" xfId="5" applyFont="1" applyFill="1" applyBorder="1" applyAlignment="1">
      <alignment horizontal="center" vertical="center" wrapText="1"/>
    </xf>
    <xf numFmtId="0" fontId="101" fillId="3" borderId="1" xfId="5" applyFont="1" applyFill="1" applyBorder="1" applyAlignment="1">
      <alignment horizontal="center" vertical="center" wrapText="1"/>
    </xf>
    <xf numFmtId="0" fontId="41" fillId="0" borderId="1" xfId="5" applyFont="1" applyBorder="1" applyAlignment="1">
      <alignment horizontal="center" vertical="center" wrapText="1"/>
    </xf>
    <xf numFmtId="0" fontId="41" fillId="3" borderId="62" xfId="5" applyFont="1" applyFill="1" applyBorder="1" applyAlignment="1">
      <alignment horizontal="center" vertical="center" wrapText="1"/>
    </xf>
    <xf numFmtId="0" fontId="41" fillId="3" borderId="61" xfId="5" applyFont="1" applyFill="1" applyBorder="1" applyAlignment="1">
      <alignment horizontal="center" vertical="center" wrapText="1"/>
    </xf>
    <xf numFmtId="0" fontId="101" fillId="3" borderId="0" xfId="5" applyFont="1" applyFill="1" applyAlignment="1">
      <alignment horizontal="right"/>
    </xf>
    <xf numFmtId="0" fontId="99" fillId="3" borderId="0" xfId="5" applyFont="1" applyFill="1" applyAlignment="1">
      <alignment horizontal="center"/>
    </xf>
    <xf numFmtId="0" fontId="41" fillId="3" borderId="0" xfId="5" applyFont="1" applyFill="1" applyAlignment="1">
      <alignment horizontal="right"/>
    </xf>
    <xf numFmtId="0" fontId="41" fillId="3" borderId="0" xfId="5" applyFont="1" applyFill="1"/>
    <xf numFmtId="0" fontId="41" fillId="0" borderId="0" xfId="14" applyFont="1"/>
    <xf numFmtId="0" fontId="103" fillId="0" borderId="0" xfId="14" applyFont="1"/>
    <xf numFmtId="0" fontId="41" fillId="0" borderId="0" xfId="7" applyFont="1"/>
    <xf numFmtId="0" fontId="41" fillId="0" borderId="0" xfId="7" applyFont="1" applyAlignment="1">
      <alignment horizontal="left" vertical="center"/>
    </xf>
    <xf numFmtId="0" fontId="41" fillId="0" borderId="0" xfId="7" applyFont="1" applyAlignment="1">
      <alignment horizontal="left"/>
    </xf>
    <xf numFmtId="0" fontId="103" fillId="0" borderId="0" xfId="7" applyFont="1"/>
    <xf numFmtId="0" fontId="103" fillId="0" borderId="0" xfId="7" applyFont="1" applyAlignment="1">
      <alignment horizontal="left"/>
    </xf>
    <xf numFmtId="0" fontId="41" fillId="0" borderId="0" xfId="7" applyFont="1" applyAlignment="1">
      <alignment horizontal="left" vertical="top" wrapText="1"/>
    </xf>
    <xf numFmtId="0" fontId="41" fillId="0" borderId="0" xfId="14" applyFont="1" applyAlignment="1">
      <alignment horizontal="left" vertical="center"/>
    </xf>
    <xf numFmtId="0" fontId="41" fillId="0" borderId="0" xfId="14" applyFont="1" applyAlignment="1">
      <alignment vertical="center" wrapText="1"/>
    </xf>
    <xf numFmtId="49" fontId="41" fillId="0" borderId="34" xfId="5" applyNumberFormat="1" applyFont="1" applyBorder="1" applyAlignment="1">
      <alignment horizontal="center" vertical="center"/>
    </xf>
    <xf numFmtId="49" fontId="41" fillId="0" borderId="5" xfId="5" applyNumberFormat="1" applyFont="1" applyBorder="1" applyAlignment="1">
      <alignment horizontal="center" vertical="center"/>
    </xf>
    <xf numFmtId="49" fontId="99" fillId="0" borderId="5" xfId="5" applyNumberFormat="1" applyFont="1" applyBorder="1" applyAlignment="1">
      <alignment horizontal="center" vertical="center"/>
    </xf>
    <xf numFmtId="0" fontId="99" fillId="0" borderId="50" xfId="5" applyFont="1" applyBorder="1" applyAlignment="1">
      <alignment horizontal="center" vertical="center"/>
    </xf>
    <xf numFmtId="0" fontId="41" fillId="0" borderId="0" xfId="14" applyFont="1" applyAlignment="1">
      <alignment vertical="top" wrapText="1"/>
    </xf>
    <xf numFmtId="0" fontId="41" fillId="0" borderId="0" xfId="14" applyFont="1" applyAlignment="1">
      <alignment horizontal="center" vertical="center" wrapText="1"/>
    </xf>
    <xf numFmtId="0" fontId="99" fillId="0" borderId="0" xfId="14" applyFont="1" applyAlignment="1">
      <alignment horizontal="center" vertical="center" wrapText="1"/>
    </xf>
    <xf numFmtId="0" fontId="41" fillId="0" borderId="8" xfId="14" applyFont="1" applyBorder="1"/>
    <xf numFmtId="0" fontId="41" fillId="0" borderId="7" xfId="14" applyFont="1" applyBorder="1"/>
    <xf numFmtId="0" fontId="41" fillId="0" borderId="44" xfId="14" applyFont="1" applyBorder="1" applyAlignment="1">
      <alignment vertical="top" wrapText="1"/>
    </xf>
    <xf numFmtId="0" fontId="41" fillId="0" borderId="86" xfId="14" applyFont="1" applyBorder="1" applyAlignment="1">
      <alignment vertical="top" wrapText="1"/>
    </xf>
    <xf numFmtId="0" fontId="41" fillId="0" borderId="7" xfId="14" applyFont="1" applyBorder="1" applyAlignment="1">
      <alignment vertical="top" wrapText="1"/>
    </xf>
    <xf numFmtId="0" fontId="41" fillId="0" borderId="7" xfId="14" applyFont="1" applyBorder="1" applyAlignment="1">
      <alignment horizontal="center" vertical="center" wrapText="1"/>
    </xf>
    <xf numFmtId="0" fontId="41" fillId="0" borderId="4" xfId="14" applyFont="1" applyBorder="1"/>
    <xf numFmtId="0" fontId="41" fillId="0" borderId="1" xfId="14" applyFont="1" applyBorder="1"/>
    <xf numFmtId="0" fontId="41" fillId="0" borderId="15" xfId="14" applyFont="1" applyBorder="1" applyAlignment="1">
      <alignment vertical="top" wrapText="1"/>
    </xf>
    <xf numFmtId="0" fontId="41" fillId="0" borderId="1" xfId="14" applyFont="1" applyBorder="1" applyAlignment="1">
      <alignment vertical="top" wrapText="1"/>
    </xf>
    <xf numFmtId="0" fontId="41" fillId="0" borderId="6" xfId="14" applyFont="1" applyBorder="1" applyAlignment="1">
      <alignment vertical="top" wrapText="1"/>
    </xf>
    <xf numFmtId="0" fontId="41" fillId="0" borderId="1" xfId="14" applyFont="1" applyBorder="1" applyAlignment="1">
      <alignment horizontal="center" vertical="center" wrapText="1"/>
    </xf>
    <xf numFmtId="0" fontId="41" fillId="0" borderId="2" xfId="14" applyFont="1" applyBorder="1" applyAlignment="1">
      <alignment horizontal="center" vertical="center" wrapText="1"/>
    </xf>
    <xf numFmtId="0" fontId="101" fillId="0" borderId="1" xfId="14" applyFont="1" applyBorder="1" applyAlignment="1">
      <alignment horizontal="center" vertical="center" wrapText="1"/>
    </xf>
    <xf numFmtId="0" fontId="41" fillId="0" borderId="1" xfId="14" applyFont="1" applyBorder="1" applyAlignment="1">
      <alignment horizontal="center" vertical="top" wrapText="1"/>
    </xf>
    <xf numFmtId="0" fontId="101" fillId="0" borderId="36" xfId="14" applyFont="1" applyBorder="1" applyAlignment="1">
      <alignment horizontal="center" vertical="center" wrapText="1"/>
    </xf>
    <xf numFmtId="0" fontId="41" fillId="0" borderId="6" xfId="14" applyFont="1" applyBorder="1" applyAlignment="1">
      <alignment horizontal="center" vertical="center" textRotation="90" wrapText="1"/>
    </xf>
    <xf numFmtId="0" fontId="41" fillId="0" borderId="1" xfId="14" applyFont="1" applyBorder="1" applyAlignment="1">
      <alignment horizontal="center" vertical="center" textRotation="90" wrapText="1"/>
    </xf>
    <xf numFmtId="0" fontId="101" fillId="0" borderId="0" xfId="14" applyFont="1" applyAlignment="1">
      <alignment horizontal="center" vertical="center" wrapText="1"/>
    </xf>
    <xf numFmtId="0" fontId="41" fillId="0" borderId="86" xfId="14" applyFont="1" applyBorder="1" applyAlignment="1">
      <alignment horizontal="center" vertical="center" wrapText="1"/>
    </xf>
    <xf numFmtId="0" fontId="101" fillId="0" borderId="7" xfId="14" applyFont="1" applyBorder="1" applyAlignment="1">
      <alignment horizontal="center" vertical="center" wrapText="1"/>
    </xf>
    <xf numFmtId="0" fontId="41" fillId="0" borderId="6" xfId="14" applyFont="1" applyBorder="1" applyAlignment="1">
      <alignment horizontal="center" vertical="center" wrapText="1"/>
    </xf>
    <xf numFmtId="0" fontId="41" fillId="0" borderId="5" xfId="14" applyFont="1" applyBorder="1" applyAlignment="1">
      <alignment horizontal="center" vertical="center" wrapText="1"/>
    </xf>
    <xf numFmtId="0" fontId="101" fillId="0" borderId="3" xfId="14" applyFont="1" applyBorder="1" applyAlignment="1">
      <alignment horizontal="center" vertical="center" wrapText="1"/>
    </xf>
    <xf numFmtId="0" fontId="41" fillId="0" borderId="3" xfId="14" applyFont="1" applyBorder="1" applyAlignment="1">
      <alignment vertical="center" wrapText="1"/>
    </xf>
    <xf numFmtId="0" fontId="101" fillId="0" borderId="0" xfId="14" applyFont="1" applyAlignment="1">
      <alignment horizontal="center" vertical="center"/>
    </xf>
    <xf numFmtId="0" fontId="101" fillId="0" borderId="4" xfId="14" applyFont="1" applyBorder="1" applyAlignment="1">
      <alignment horizontal="center" vertical="center" wrapText="1"/>
    </xf>
    <xf numFmtId="0" fontId="101" fillId="0" borderId="79" xfId="14" applyFont="1" applyBorder="1" applyAlignment="1">
      <alignment horizontal="center" vertical="center" wrapText="1"/>
    </xf>
    <xf numFmtId="0" fontId="101" fillId="3" borderId="1" xfId="14" applyFont="1" applyFill="1" applyBorder="1" applyAlignment="1">
      <alignment horizontal="center" vertical="center"/>
    </xf>
    <xf numFmtId="0" fontId="41" fillId="0" borderId="0" xfId="14" applyFont="1" applyAlignment="1">
      <alignment horizontal="center" vertical="center"/>
    </xf>
    <xf numFmtId="0" fontId="41" fillId="0" borderId="0" xfId="14" applyFont="1" applyAlignment="1">
      <alignment horizontal="center" vertical="center" textRotation="90" wrapText="1"/>
    </xf>
    <xf numFmtId="0" fontId="41" fillId="0" borderId="4" xfId="14" applyFont="1" applyBorder="1" applyAlignment="1">
      <alignment horizontal="center" vertical="center" textRotation="90" wrapText="1"/>
    </xf>
    <xf numFmtId="0" fontId="41" fillId="3" borderId="6" xfId="14" applyFont="1" applyFill="1" applyBorder="1" applyAlignment="1">
      <alignment horizontal="center" vertical="center" textRotation="90" wrapText="1"/>
    </xf>
    <xf numFmtId="0" fontId="41" fillId="0" borderId="1" xfId="14" applyFont="1" applyBorder="1" applyAlignment="1">
      <alignment horizontal="center" vertical="center" textRotation="90"/>
    </xf>
    <xf numFmtId="0" fontId="41" fillId="2" borderId="6" xfId="14" applyFont="1" applyFill="1" applyBorder="1" applyAlignment="1">
      <alignment vertical="top" wrapText="1"/>
    </xf>
    <xf numFmtId="0" fontId="41" fillId="2" borderId="1" xfId="14" applyFont="1" applyFill="1" applyBorder="1" applyAlignment="1">
      <alignment vertical="top" wrapText="1"/>
    </xf>
    <xf numFmtId="0" fontId="41" fillId="2" borderId="1" xfId="14" applyFont="1" applyFill="1" applyBorder="1" applyAlignment="1">
      <alignment horizontal="center" vertical="center" wrapText="1"/>
    </xf>
    <xf numFmtId="0" fontId="41" fillId="2" borderId="1" xfId="14" applyFont="1" applyFill="1" applyBorder="1"/>
    <xf numFmtId="0" fontId="41" fillId="2" borderId="1" xfId="14" applyFont="1" applyFill="1" applyBorder="1" applyAlignment="1">
      <alignment horizontal="center" vertical="top" wrapText="1"/>
    </xf>
    <xf numFmtId="0" fontId="101" fillId="2" borderId="1" xfId="14" applyFont="1" applyFill="1" applyBorder="1" applyAlignment="1">
      <alignment horizontal="center" vertical="center" wrapText="1"/>
    </xf>
    <xf numFmtId="0" fontId="101" fillId="2" borderId="36" xfId="14" applyFont="1" applyFill="1" applyBorder="1" applyAlignment="1">
      <alignment horizontal="center" vertical="center" wrapText="1"/>
    </xf>
    <xf numFmtId="0" fontId="101" fillId="2" borderId="3" xfId="14" applyFont="1" applyFill="1" applyBorder="1" applyAlignment="1">
      <alignment horizontal="center" vertical="center" wrapText="1"/>
    </xf>
    <xf numFmtId="0" fontId="41" fillId="2" borderId="3" xfId="14" applyFont="1" applyFill="1" applyBorder="1" applyAlignment="1">
      <alignment vertical="center" wrapText="1"/>
    </xf>
    <xf numFmtId="0" fontId="41" fillId="3" borderId="1" xfId="14" applyFont="1" applyFill="1" applyBorder="1" applyAlignment="1">
      <alignment vertical="top" wrapText="1"/>
    </xf>
    <xf numFmtId="0" fontId="101" fillId="0" borderId="0" xfId="14" applyFont="1" applyAlignment="1">
      <alignment horizontal="right"/>
    </xf>
    <xf numFmtId="0" fontId="41" fillId="0" borderId="0" xfId="14" applyFont="1" applyAlignment="1">
      <alignment horizontal="center" vertical="top" wrapText="1"/>
    </xf>
    <xf numFmtId="0" fontId="99" fillId="0" borderId="0" xfId="14" applyFont="1" applyAlignment="1">
      <alignment horizontal="center"/>
    </xf>
    <xf numFmtId="0" fontId="99" fillId="0" borderId="0" xfId="14" applyFont="1"/>
    <xf numFmtId="0" fontId="102" fillId="0" borderId="0" xfId="14" applyFont="1"/>
    <xf numFmtId="0" fontId="99" fillId="0" borderId="0" xfId="14" applyFont="1" applyAlignment="1">
      <alignment horizontal="right"/>
    </xf>
    <xf numFmtId="0" fontId="41" fillId="3" borderId="8" xfId="7" applyFont="1" applyFill="1" applyBorder="1"/>
    <xf numFmtId="0" fontId="41" fillId="3" borderId="7" xfId="7" applyFont="1" applyFill="1" applyBorder="1"/>
    <xf numFmtId="0" fontId="41" fillId="3" borderId="7" xfId="7" applyFont="1" applyFill="1" applyBorder="1" applyAlignment="1">
      <alignment horizontal="left" vertical="center"/>
    </xf>
    <xf numFmtId="0" fontId="41" fillId="0" borderId="7" xfId="7" applyFont="1" applyBorder="1" applyAlignment="1">
      <alignment horizontal="left" vertical="center"/>
    </xf>
    <xf numFmtId="0" fontId="41" fillId="3" borderId="34" xfId="7" applyFont="1" applyFill="1" applyBorder="1" applyAlignment="1">
      <alignment horizontal="center" vertical="center"/>
    </xf>
    <xf numFmtId="0" fontId="41" fillId="3" borderId="4" xfId="7" applyFont="1" applyFill="1" applyBorder="1"/>
    <xf numFmtId="0" fontId="41" fillId="3" borderId="1" xfId="7" applyFont="1" applyFill="1" applyBorder="1"/>
    <xf numFmtId="0" fontId="41" fillId="3" borderId="1" xfId="7" applyFont="1" applyFill="1" applyBorder="1" applyAlignment="1">
      <alignment horizontal="left" vertical="center"/>
    </xf>
    <xf numFmtId="0" fontId="41" fillId="0" borderId="1" xfId="7" applyFont="1" applyBorder="1" applyAlignment="1">
      <alignment horizontal="left" vertical="center"/>
    </xf>
    <xf numFmtId="0" fontId="41" fillId="3" borderId="5" xfId="7" applyFont="1" applyFill="1" applyBorder="1" applyAlignment="1">
      <alignment horizontal="center" vertical="center"/>
    </xf>
    <xf numFmtId="0" fontId="41" fillId="0" borderId="1" xfId="14" applyFont="1" applyBorder="1" applyAlignment="1">
      <alignment horizontal="left" vertical="center"/>
    </xf>
    <xf numFmtId="0" fontId="41" fillId="3" borderId="1" xfId="7" applyFont="1" applyFill="1" applyBorder="1" applyAlignment="1">
      <alignment horizontal="left" vertical="center" wrapText="1"/>
    </xf>
    <xf numFmtId="0" fontId="99" fillId="3" borderId="1" xfId="7" applyFont="1" applyFill="1" applyBorder="1" applyAlignment="1">
      <alignment horizontal="left" vertical="center"/>
    </xf>
    <xf numFmtId="0" fontId="99" fillId="0" borderId="1" xfId="14" applyFont="1" applyBorder="1" applyAlignment="1">
      <alignment horizontal="left" vertical="center"/>
    </xf>
    <xf numFmtId="0" fontId="99" fillId="3" borderId="5" xfId="7" applyFont="1" applyFill="1" applyBorder="1" applyAlignment="1">
      <alignment horizontal="center" vertical="center"/>
    </xf>
    <xf numFmtId="0" fontId="99" fillId="3" borderId="1" xfId="7" applyFont="1" applyFill="1" applyBorder="1" applyAlignment="1">
      <alignment horizontal="left" vertical="center" wrapText="1"/>
    </xf>
    <xf numFmtId="0" fontId="99" fillId="0" borderId="1" xfId="14" applyFont="1" applyBorder="1" applyAlignment="1">
      <alignment horizontal="left" vertical="center" wrapText="1"/>
    </xf>
    <xf numFmtId="0" fontId="41" fillId="0" borderId="1" xfId="7" applyFont="1" applyBorder="1" applyAlignment="1">
      <alignment horizontal="left" vertical="center" wrapText="1"/>
    </xf>
    <xf numFmtId="0" fontId="41" fillId="3" borderId="5" xfId="7" applyFont="1" applyFill="1" applyBorder="1" applyAlignment="1">
      <alignment horizontal="center" vertical="center" wrapText="1"/>
    </xf>
    <xf numFmtId="0" fontId="99" fillId="3" borderId="5" xfId="7" applyFont="1" applyFill="1" applyBorder="1" applyAlignment="1">
      <alignment horizontal="center" vertical="center" wrapText="1"/>
    </xf>
    <xf numFmtId="0" fontId="41" fillId="3" borderId="35" xfId="7" applyFont="1" applyFill="1" applyBorder="1" applyAlignment="1">
      <alignment horizontal="center" vertical="center" wrapText="1"/>
    </xf>
    <xf numFmtId="3" fontId="41" fillId="3" borderId="5" xfId="7" applyNumberFormat="1" applyFont="1" applyFill="1" applyBorder="1" applyAlignment="1">
      <alignment horizontal="center" vertical="center" wrapText="1"/>
    </xf>
    <xf numFmtId="3" fontId="99" fillId="3" borderId="5" xfId="7" applyNumberFormat="1" applyFont="1" applyFill="1" applyBorder="1" applyAlignment="1">
      <alignment horizontal="center" vertical="center" wrapText="1"/>
    </xf>
    <xf numFmtId="0" fontId="101" fillId="3" borderId="4" xfId="7" applyFont="1" applyFill="1" applyBorder="1" applyAlignment="1">
      <alignment horizontal="center" vertical="center"/>
    </xf>
    <xf numFmtId="0" fontId="101" fillId="3" borderId="1" xfId="7" applyFont="1" applyFill="1" applyBorder="1" applyAlignment="1">
      <alignment horizontal="center" vertical="center"/>
    </xf>
    <xf numFmtId="0" fontId="101" fillId="3" borderId="1" xfId="7" applyFont="1" applyFill="1" applyBorder="1" applyAlignment="1">
      <alignment horizontal="center" vertical="center" wrapText="1"/>
    </xf>
    <xf numFmtId="0" fontId="41" fillId="3" borderId="3" xfId="7" applyFont="1" applyFill="1" applyBorder="1" applyAlignment="1">
      <alignment vertical="center" wrapText="1"/>
    </xf>
    <xf numFmtId="0" fontId="41" fillId="3" borderId="65" xfId="7" applyFont="1" applyFill="1" applyBorder="1" applyAlignment="1">
      <alignment vertical="center" wrapText="1"/>
    </xf>
    <xf numFmtId="3" fontId="101" fillId="3" borderId="17" xfId="14" applyNumberFormat="1" applyFont="1" applyFill="1" applyBorder="1" applyAlignment="1">
      <alignment horizontal="center" vertical="center" wrapText="1"/>
    </xf>
    <xf numFmtId="0" fontId="41" fillId="3" borderId="0" xfId="7" applyFont="1" applyFill="1" applyAlignment="1">
      <alignment horizontal="right"/>
    </xf>
    <xf numFmtId="0" fontId="41" fillId="3" borderId="0" xfId="7" applyFont="1" applyFill="1" applyAlignment="1">
      <alignment horizontal="justify"/>
    </xf>
    <xf numFmtId="0" fontId="13" fillId="0" borderId="0" xfId="7" applyFont="1"/>
    <xf numFmtId="0" fontId="13" fillId="0" borderId="0" xfId="7" applyFont="1" applyAlignment="1">
      <alignment horizontal="left" vertical="center"/>
    </xf>
    <xf numFmtId="0" fontId="14" fillId="3" borderId="0" xfId="7" applyFill="1"/>
    <xf numFmtId="0" fontId="14" fillId="3" borderId="0" xfId="7" applyFill="1" applyAlignment="1">
      <alignment horizontal="left"/>
    </xf>
    <xf numFmtId="0" fontId="13" fillId="3" borderId="0" xfId="7" applyFont="1" applyFill="1" applyAlignment="1">
      <alignment horizontal="left" vertical="top" wrapText="1"/>
    </xf>
    <xf numFmtId="0" fontId="13" fillId="3" borderId="4" xfId="7" applyFont="1" applyFill="1" applyBorder="1"/>
    <xf numFmtId="0" fontId="13" fillId="3" borderId="15" xfId="7" applyFont="1" applyFill="1" applyBorder="1"/>
    <xf numFmtId="0" fontId="13" fillId="3" borderId="1" xfId="7" applyFont="1" applyFill="1" applyBorder="1"/>
    <xf numFmtId="0" fontId="105" fillId="3" borderId="1" xfId="20" applyFont="1" applyFill="1" applyBorder="1" applyAlignment="1">
      <alignment wrapText="1"/>
    </xf>
    <xf numFmtId="49" fontId="13" fillId="3" borderId="5" xfId="7" applyNumberFormat="1" applyFont="1" applyFill="1" applyBorder="1" applyAlignment="1">
      <alignment horizontal="center" vertical="center"/>
    </xf>
    <xf numFmtId="0" fontId="13" fillId="3" borderId="5" xfId="7" applyFont="1" applyFill="1" applyBorder="1" applyAlignment="1">
      <alignment horizontal="center" vertical="center"/>
    </xf>
    <xf numFmtId="0" fontId="13" fillId="0" borderId="1" xfId="7" applyFont="1" applyBorder="1"/>
    <xf numFmtId="0" fontId="105" fillId="0" borderId="1" xfId="20" applyFont="1" applyBorder="1" applyAlignment="1">
      <alignment wrapText="1"/>
    </xf>
    <xf numFmtId="0" fontId="13" fillId="0" borderId="5" xfId="7" applyFont="1" applyBorder="1" applyAlignment="1">
      <alignment horizontal="center" vertical="center"/>
    </xf>
    <xf numFmtId="0" fontId="18" fillId="0" borderId="0" xfId="7" applyFont="1"/>
    <xf numFmtId="0" fontId="18" fillId="3" borderId="4" xfId="7" applyFont="1" applyFill="1" applyBorder="1"/>
    <xf numFmtId="0" fontId="18" fillId="3" borderId="15" xfId="7" applyFont="1" applyFill="1" applyBorder="1"/>
    <xf numFmtId="0" fontId="18" fillId="0" borderId="1" xfId="7" applyFont="1" applyBorder="1"/>
    <xf numFmtId="0" fontId="18" fillId="0" borderId="1" xfId="7" applyFont="1" applyBorder="1" applyAlignment="1">
      <alignment horizontal="center" vertical="center" wrapText="1"/>
    </xf>
    <xf numFmtId="3" fontId="18" fillId="3" borderId="4" xfId="7" applyNumberFormat="1" applyFont="1" applyFill="1" applyBorder="1" applyAlignment="1">
      <alignment horizontal="center" vertical="center"/>
    </xf>
    <xf numFmtId="3" fontId="18" fillId="3" borderId="15" xfId="7" applyNumberFormat="1" applyFont="1" applyFill="1" applyBorder="1" applyAlignment="1">
      <alignment horizontal="center" vertical="center" wrapText="1"/>
    </xf>
    <xf numFmtId="3" fontId="18" fillId="0" borderId="1" xfId="7" applyNumberFormat="1" applyFont="1" applyBorder="1" applyAlignment="1">
      <alignment horizontal="center" vertical="center" wrapText="1"/>
    </xf>
    <xf numFmtId="0" fontId="13" fillId="0" borderId="52" xfId="7" applyFont="1" applyBorder="1" applyAlignment="1">
      <alignment horizontal="center" vertical="center" wrapText="1"/>
    </xf>
    <xf numFmtId="0" fontId="13" fillId="0" borderId="19" xfId="7" applyFont="1" applyBorder="1" applyAlignment="1">
      <alignment horizontal="center" vertical="center" wrapText="1"/>
    </xf>
    <xf numFmtId="0" fontId="105" fillId="0" borderId="51" xfId="20" applyFont="1" applyBorder="1" applyAlignment="1">
      <alignment horizontal="center" vertical="center" wrapText="1"/>
    </xf>
    <xf numFmtId="0" fontId="13" fillId="3" borderId="0" xfId="7" applyFont="1" applyFill="1" applyAlignment="1">
      <alignment horizontal="left" vertical="center" wrapText="1"/>
    </xf>
    <xf numFmtId="0" fontId="13" fillId="3" borderId="0" xfId="7" applyFont="1" applyFill="1" applyAlignment="1">
      <alignment horizontal="center" vertical="center"/>
    </xf>
    <xf numFmtId="0" fontId="13" fillId="0" borderId="8" xfId="7" applyFont="1" applyBorder="1"/>
    <xf numFmtId="0" fontId="13" fillId="0" borderId="86" xfId="7" applyFont="1" applyBorder="1"/>
    <xf numFmtId="0" fontId="13" fillId="0" borderId="7" xfId="7" applyFont="1" applyBorder="1"/>
    <xf numFmtId="0" fontId="13" fillId="3" borderId="7" xfId="7" applyFont="1" applyFill="1" applyBorder="1" applyAlignment="1">
      <alignment horizontal="left" vertical="center"/>
    </xf>
    <xf numFmtId="0" fontId="13" fillId="0" borderId="34" xfId="7" applyFont="1" applyBorder="1" applyAlignment="1">
      <alignment horizontal="center" vertical="center"/>
    </xf>
    <xf numFmtId="0" fontId="13" fillId="0" borderId="4" xfId="7" applyFont="1" applyBorder="1"/>
    <xf numFmtId="0" fontId="13" fillId="0" borderId="6" xfId="7" applyFont="1" applyBorder="1"/>
    <xf numFmtId="0" fontId="13" fillId="3" borderId="1" xfId="7" applyFont="1" applyFill="1" applyBorder="1" applyAlignment="1">
      <alignment horizontal="left" vertical="center"/>
    </xf>
    <xf numFmtId="0" fontId="105" fillId="3" borderId="1" xfId="20" applyFont="1" applyFill="1" applyBorder="1" applyAlignment="1">
      <alignment horizontal="left" vertical="center" wrapText="1"/>
    </xf>
    <xf numFmtId="0" fontId="13" fillId="0" borderId="84" xfId="7" applyFont="1" applyBorder="1" applyAlignment="1">
      <alignment horizontal="center" vertical="center"/>
    </xf>
    <xf numFmtId="0" fontId="16" fillId="0" borderId="84" xfId="7" applyFont="1" applyBorder="1" applyAlignment="1">
      <alignment horizontal="center" vertical="center"/>
    </xf>
    <xf numFmtId="0" fontId="13" fillId="0" borderId="84" xfId="7" applyFont="1" applyBorder="1" applyAlignment="1">
      <alignment horizontal="center" vertical="center" wrapText="1"/>
    </xf>
    <xf numFmtId="0" fontId="16" fillId="0" borderId="84" xfId="7" applyFont="1" applyBorder="1" applyAlignment="1">
      <alignment horizontal="center" vertical="center" wrapText="1"/>
    </xf>
    <xf numFmtId="0" fontId="13" fillId="0" borderId="5" xfId="7" applyFont="1" applyBorder="1" applyAlignment="1">
      <alignment horizontal="center" vertical="center" wrapText="1"/>
    </xf>
    <xf numFmtId="0" fontId="13" fillId="0" borderId="90" xfId="7" applyFont="1" applyBorder="1" applyAlignment="1">
      <alignment horizontal="center" vertical="center" wrapText="1"/>
    </xf>
    <xf numFmtId="3" fontId="13" fillId="0" borderId="84" xfId="7" applyNumberFormat="1" applyFont="1" applyBorder="1" applyAlignment="1">
      <alignment horizontal="center" vertical="center" wrapText="1"/>
    </xf>
    <xf numFmtId="3" fontId="16" fillId="0" borderId="84" xfId="7" applyNumberFormat="1" applyFont="1" applyBorder="1" applyAlignment="1">
      <alignment horizontal="center" vertical="center" wrapText="1"/>
    </xf>
    <xf numFmtId="0" fontId="105" fillId="3" borderId="91" xfId="20" applyFont="1" applyFill="1" applyBorder="1" applyAlignment="1">
      <alignment horizontal="left" vertical="center" wrapText="1"/>
    </xf>
    <xf numFmtId="0" fontId="16" fillId="0" borderId="1" xfId="7" applyFont="1" applyBorder="1" applyAlignment="1">
      <alignment horizontal="left" vertical="center" wrapText="1"/>
    </xf>
    <xf numFmtId="3" fontId="18" fillId="0" borderId="4" xfId="7" applyNumberFormat="1" applyFont="1" applyBorder="1" applyAlignment="1">
      <alignment horizontal="center" vertical="center" wrapText="1"/>
    </xf>
    <xf numFmtId="3" fontId="18" fillId="0" borderId="6" xfId="7" applyNumberFormat="1" applyFont="1" applyBorder="1" applyAlignment="1">
      <alignment horizontal="center" vertical="center"/>
    </xf>
    <xf numFmtId="3" fontId="18" fillId="0" borderId="1" xfId="7" applyNumberFormat="1" applyFont="1" applyBorder="1" applyAlignment="1">
      <alignment horizontal="center" vertical="center"/>
    </xf>
    <xf numFmtId="3" fontId="18" fillId="0" borderId="4" xfId="7" applyNumberFormat="1" applyFont="1" applyBorder="1" applyAlignment="1">
      <alignment horizontal="center" vertical="center"/>
    </xf>
    <xf numFmtId="0" fontId="105" fillId="0" borderId="52" xfId="20" applyFont="1" applyBorder="1" applyAlignment="1">
      <alignment horizontal="center" vertical="center" wrapText="1"/>
    </xf>
    <xf numFmtId="0" fontId="105" fillId="0" borderId="58" xfId="20" applyFont="1" applyBorder="1" applyAlignment="1">
      <alignment horizontal="center" vertical="center" wrapText="1"/>
    </xf>
    <xf numFmtId="0" fontId="13" fillId="0" borderId="51" xfId="7" applyFont="1" applyBorder="1" applyAlignment="1">
      <alignment horizontal="center" vertical="center" wrapText="1"/>
    </xf>
    <xf numFmtId="0" fontId="38" fillId="3" borderId="0" xfId="7" applyFont="1" applyFill="1" applyAlignment="1">
      <alignment horizontal="right"/>
    </xf>
    <xf numFmtId="0" fontId="15" fillId="0" borderId="0" xfId="7" applyFont="1"/>
    <xf numFmtId="0" fontId="14" fillId="3" borderId="0" xfId="7" applyFill="1" applyAlignment="1">
      <alignment horizontal="left" vertical="center"/>
    </xf>
    <xf numFmtId="0" fontId="13" fillId="3" borderId="8" xfId="7" applyFont="1" applyFill="1" applyBorder="1"/>
    <xf numFmtId="0" fontId="13" fillId="3" borderId="7" xfId="7" applyFont="1" applyFill="1" applyBorder="1"/>
    <xf numFmtId="0" fontId="105" fillId="0" borderId="1" xfId="19" applyFont="1" applyBorder="1" applyAlignment="1">
      <alignment wrapText="1"/>
    </xf>
    <xf numFmtId="49" fontId="13" fillId="3" borderId="34" xfId="7" applyNumberFormat="1" applyFont="1" applyFill="1" applyBorder="1" applyAlignment="1">
      <alignment horizontal="center" vertical="center"/>
    </xf>
    <xf numFmtId="0" fontId="13" fillId="3" borderId="1" xfId="7" applyFont="1" applyFill="1" applyBorder="1" applyAlignment="1">
      <alignment wrapText="1"/>
    </xf>
    <xf numFmtId="0" fontId="18" fillId="3" borderId="0" xfId="7" applyFont="1" applyFill="1"/>
    <xf numFmtId="3" fontId="18" fillId="3" borderId="4" xfId="7" applyNumberFormat="1" applyFont="1" applyFill="1" applyBorder="1" applyAlignment="1">
      <alignment horizontal="center" vertical="center" wrapText="1"/>
    </xf>
    <xf numFmtId="3" fontId="18" fillId="3" borderId="1" xfId="7" applyNumberFormat="1" applyFont="1" applyFill="1" applyBorder="1" applyAlignment="1">
      <alignment horizontal="center" vertical="center" wrapText="1"/>
    </xf>
    <xf numFmtId="3" fontId="13" fillId="3" borderId="3" xfId="7" applyNumberFormat="1" applyFont="1" applyFill="1" applyBorder="1" applyAlignment="1">
      <alignment vertical="center" wrapText="1"/>
    </xf>
    <xf numFmtId="0" fontId="18" fillId="3" borderId="0" xfId="7" applyFont="1" applyFill="1" applyAlignment="1">
      <alignment horizontal="right"/>
    </xf>
    <xf numFmtId="0" fontId="13" fillId="3" borderId="34" xfId="7" applyFont="1" applyFill="1" applyBorder="1" applyAlignment="1">
      <alignment horizontal="center" vertical="center"/>
    </xf>
    <xf numFmtId="0" fontId="80" fillId="3" borderId="1" xfId="7" applyFont="1" applyFill="1" applyBorder="1"/>
    <xf numFmtId="0" fontId="80" fillId="3" borderId="1" xfId="7" applyFont="1" applyFill="1" applyBorder="1" applyAlignment="1">
      <alignment horizontal="left" vertical="center"/>
    </xf>
    <xf numFmtId="0" fontId="105" fillId="3" borderId="1" xfId="19" applyFont="1" applyFill="1" applyBorder="1" applyAlignment="1">
      <alignment horizontal="left" vertical="center" wrapText="1"/>
    </xf>
    <xf numFmtId="0" fontId="80" fillId="3" borderId="5" xfId="7" applyFont="1" applyFill="1" applyBorder="1" applyAlignment="1">
      <alignment horizontal="center" vertical="center"/>
    </xf>
    <xf numFmtId="0" fontId="16" fillId="3" borderId="5" xfId="7" applyFont="1" applyFill="1" applyBorder="1" applyAlignment="1">
      <alignment horizontal="center" vertical="center"/>
    </xf>
    <xf numFmtId="0" fontId="39" fillId="3" borderId="5" xfId="7" applyFont="1" applyFill="1" applyBorder="1" applyAlignment="1">
      <alignment horizontal="center" vertical="center"/>
    </xf>
    <xf numFmtId="0" fontId="13" fillId="3" borderId="5" xfId="7" applyFont="1" applyFill="1" applyBorder="1" applyAlignment="1">
      <alignment horizontal="center" vertical="center" wrapText="1"/>
    </xf>
    <xf numFmtId="0" fontId="80" fillId="3" borderId="5" xfId="7" applyFont="1" applyFill="1" applyBorder="1" applyAlignment="1">
      <alignment horizontal="center" vertical="center" wrapText="1"/>
    </xf>
    <xf numFmtId="0" fontId="39" fillId="3" borderId="5" xfId="7" applyFont="1" applyFill="1" applyBorder="1" applyAlignment="1">
      <alignment horizontal="center" vertical="center" wrapText="1"/>
    </xf>
    <xf numFmtId="0" fontId="39" fillId="3" borderId="1" xfId="7" applyFont="1" applyFill="1" applyBorder="1" applyAlignment="1">
      <alignment horizontal="left" vertical="center" wrapText="1"/>
    </xf>
    <xf numFmtId="3" fontId="39" fillId="3" borderId="5" xfId="7" applyNumberFormat="1" applyFont="1" applyFill="1" applyBorder="1" applyAlignment="1">
      <alignment horizontal="center" vertical="center" wrapText="1"/>
    </xf>
    <xf numFmtId="3" fontId="80" fillId="3" borderId="5" xfId="7" applyNumberFormat="1" applyFont="1" applyFill="1" applyBorder="1" applyAlignment="1">
      <alignment horizontal="center" vertical="center" wrapText="1"/>
    </xf>
    <xf numFmtId="0" fontId="105" fillId="3" borderId="91" xfId="19" applyFont="1" applyFill="1" applyBorder="1" applyAlignment="1">
      <alignment horizontal="left" vertical="center" wrapText="1"/>
    </xf>
    <xf numFmtId="0" fontId="16" fillId="3" borderId="1" xfId="7" applyFont="1" applyFill="1" applyBorder="1" applyAlignment="1">
      <alignment horizontal="left" vertical="center"/>
    </xf>
    <xf numFmtId="3" fontId="13" fillId="3" borderId="4" xfId="7" applyNumberFormat="1" applyFont="1" applyFill="1" applyBorder="1" applyAlignment="1">
      <alignment horizontal="center" vertical="center" wrapText="1"/>
    </xf>
    <xf numFmtId="3" fontId="41" fillId="3" borderId="1" xfId="7" applyNumberFormat="1" applyFont="1" applyFill="1" applyBorder="1" applyAlignment="1">
      <alignment horizontal="center" vertical="center" wrapText="1"/>
    </xf>
    <xf numFmtId="0" fontId="39" fillId="3" borderId="0" xfId="7" applyFont="1" applyFill="1" applyAlignment="1">
      <alignment horizontal="center"/>
    </xf>
    <xf numFmtId="0" fontId="13" fillId="0" borderId="0" xfId="5" applyFont="1" applyAlignment="1">
      <alignment horizontal="left" vertical="center"/>
    </xf>
    <xf numFmtId="0" fontId="12" fillId="0" borderId="0" xfId="5"/>
    <xf numFmtId="0" fontId="80" fillId="0" borderId="0" xfId="7" applyFont="1"/>
    <xf numFmtId="0" fontId="13" fillId="0" borderId="0" xfId="7" applyFont="1" applyAlignment="1">
      <alignment horizontal="left"/>
    </xf>
    <xf numFmtId="0" fontId="14" fillId="0" borderId="0" xfId="7" applyAlignment="1">
      <alignment horizontal="left" vertical="center"/>
    </xf>
    <xf numFmtId="0" fontId="13" fillId="0" borderId="0" xfId="5" applyFont="1" applyAlignment="1">
      <alignment vertical="center" wrapText="1"/>
    </xf>
    <xf numFmtId="0" fontId="16" fillId="0" borderId="0" xfId="5" applyFont="1" applyAlignment="1">
      <alignment vertical="center"/>
    </xf>
    <xf numFmtId="0" fontId="13" fillId="0" borderId="0" xfId="5" applyFont="1" applyAlignment="1">
      <alignment horizontal="center" wrapText="1"/>
    </xf>
    <xf numFmtId="0" fontId="13" fillId="0" borderId="0" xfId="5" applyFont="1" applyAlignment="1">
      <alignment horizontal="center"/>
    </xf>
    <xf numFmtId="49" fontId="13" fillId="0" borderId="34" xfId="7" applyNumberFormat="1" applyFont="1" applyBorder="1" applyAlignment="1">
      <alignment horizontal="center" vertical="center"/>
    </xf>
    <xf numFmtId="49" fontId="13" fillId="0" borderId="5" xfId="7" applyNumberFormat="1" applyFont="1" applyBorder="1" applyAlignment="1">
      <alignment horizontal="center" vertical="center"/>
    </xf>
    <xf numFmtId="0" fontId="13" fillId="0" borderId="1" xfId="7" applyFont="1" applyBorder="1" applyAlignment="1">
      <alignment wrapText="1"/>
    </xf>
    <xf numFmtId="0" fontId="18" fillId="0" borderId="0" xfId="5" applyFont="1"/>
    <xf numFmtId="3" fontId="36" fillId="0" borderId="4" xfId="5" applyNumberFormat="1" applyFont="1" applyBorder="1" applyAlignment="1">
      <alignment horizontal="center" vertical="center"/>
    </xf>
    <xf numFmtId="3" fontId="36" fillId="0" borderId="1" xfId="5" applyNumberFormat="1" applyFont="1" applyBorder="1" applyAlignment="1">
      <alignment horizontal="center" vertical="center"/>
    </xf>
    <xf numFmtId="0" fontId="13" fillId="0" borderId="3" xfId="5" applyFont="1" applyBorder="1" applyAlignment="1">
      <alignment horizontal="center" vertical="center" wrapText="1"/>
    </xf>
    <xf numFmtId="0" fontId="13" fillId="0" borderId="65" xfId="5" applyFont="1" applyBorder="1" applyAlignment="1">
      <alignment horizontal="center" vertical="center" wrapText="1"/>
    </xf>
    <xf numFmtId="0" fontId="18" fillId="0" borderId="0" xfId="5" applyFont="1" applyAlignment="1">
      <alignment horizontal="right"/>
    </xf>
    <xf numFmtId="0" fontId="13" fillId="0" borderId="0" xfId="5" applyFont="1" applyAlignment="1">
      <alignment horizontal="left" vertical="center" wrapText="1"/>
    </xf>
    <xf numFmtId="0" fontId="13" fillId="0" borderId="7" xfId="7" applyFont="1" applyBorder="1" applyAlignment="1">
      <alignment horizontal="left" vertical="center"/>
    </xf>
    <xf numFmtId="0" fontId="80" fillId="0" borderId="1" xfId="7" applyFont="1" applyBorder="1"/>
    <xf numFmtId="0" fontId="80" fillId="0" borderId="1" xfId="7" applyFont="1" applyBorder="1" applyAlignment="1">
      <alignment horizontal="left" vertical="center"/>
    </xf>
    <xf numFmtId="0" fontId="80" fillId="0" borderId="5" xfId="7" applyFont="1" applyBorder="1" applyAlignment="1">
      <alignment horizontal="center" vertical="center"/>
    </xf>
    <xf numFmtId="3" fontId="39" fillId="0" borderId="5" xfId="7" applyNumberFormat="1" applyFont="1" applyBorder="1" applyAlignment="1">
      <alignment horizontal="center" vertical="center" wrapText="1"/>
    </xf>
    <xf numFmtId="0" fontId="13" fillId="0" borderId="1" xfId="7" applyFont="1" applyBorder="1" applyAlignment="1">
      <alignment horizontal="left" vertical="center"/>
    </xf>
    <xf numFmtId="0" fontId="80" fillId="0" borderId="5" xfId="7" applyFont="1" applyBorder="1" applyAlignment="1">
      <alignment horizontal="center" vertical="center" wrapText="1"/>
    </xf>
    <xf numFmtId="3" fontId="80" fillId="0" borderId="5" xfId="7" applyNumberFormat="1" applyFont="1" applyBorder="1" applyAlignment="1">
      <alignment horizontal="center" vertical="center" wrapText="1"/>
    </xf>
    <xf numFmtId="0" fontId="16" fillId="0" borderId="1" xfId="7" applyFont="1" applyBorder="1" applyAlignment="1">
      <alignment horizontal="left" vertical="center"/>
    </xf>
    <xf numFmtId="0" fontId="106" fillId="0" borderId="0" xfId="7" applyFont="1"/>
    <xf numFmtId="0" fontId="36" fillId="0" borderId="0" xfId="5" applyFont="1"/>
    <xf numFmtId="0" fontId="13" fillId="0" borderId="3" xfId="5" applyFont="1" applyBorder="1" applyAlignment="1">
      <alignment vertical="center" wrapText="1"/>
    </xf>
    <xf numFmtId="0" fontId="16" fillId="0" borderId="0" xfId="5" applyFont="1" applyAlignment="1">
      <alignment horizontal="right"/>
    </xf>
    <xf numFmtId="0" fontId="37" fillId="0" borderId="0" xfId="5" applyFont="1" applyAlignment="1">
      <alignment horizontal="right"/>
    </xf>
    <xf numFmtId="0" fontId="11" fillId="0" borderId="0" xfId="19"/>
    <xf numFmtId="0" fontId="14" fillId="3" borderId="8" xfId="7" applyFill="1" applyBorder="1"/>
    <xf numFmtId="0" fontId="14" fillId="3" borderId="7" xfId="7" applyFill="1" applyBorder="1"/>
    <xf numFmtId="0" fontId="105" fillId="3" borderId="1" xfId="19" applyFont="1" applyFill="1" applyBorder="1" applyAlignment="1">
      <alignment wrapText="1"/>
    </xf>
    <xf numFmtId="0" fontId="14" fillId="3" borderId="4" xfId="7" applyFill="1" applyBorder="1"/>
    <xf numFmtId="0" fontId="14" fillId="3" borderId="1" xfId="7" applyFill="1" applyBorder="1"/>
    <xf numFmtId="0" fontId="106" fillId="3" borderId="0" xfId="7" applyFont="1" applyFill="1"/>
    <xf numFmtId="0" fontId="36" fillId="3" borderId="0" xfId="7" applyFont="1" applyFill="1"/>
    <xf numFmtId="3" fontId="36" fillId="3" borderId="4" xfId="7" applyNumberFormat="1" applyFont="1" applyFill="1" applyBorder="1" applyAlignment="1">
      <alignment horizontal="center" vertical="center" wrapText="1"/>
    </xf>
    <xf numFmtId="3" fontId="36" fillId="3" borderId="1" xfId="7" applyNumberFormat="1" applyFont="1" applyFill="1" applyBorder="1" applyAlignment="1">
      <alignment horizontal="center" vertical="center" wrapText="1"/>
    </xf>
    <xf numFmtId="0" fontId="13" fillId="3" borderId="36" xfId="7" applyFont="1" applyFill="1" applyBorder="1" applyAlignment="1">
      <alignment horizontal="center" vertical="center" wrapText="1"/>
    </xf>
    <xf numFmtId="0" fontId="13" fillId="3" borderId="0" xfId="7" applyFont="1" applyFill="1" applyAlignment="1">
      <alignment horizontal="center" vertical="center" wrapText="1"/>
    </xf>
    <xf numFmtId="0" fontId="14" fillId="3" borderId="16" xfId="7" applyFill="1" applyBorder="1"/>
    <xf numFmtId="0" fontId="13" fillId="3" borderId="86" xfId="7" applyFont="1" applyFill="1" applyBorder="1"/>
    <xf numFmtId="0" fontId="13" fillId="3" borderId="6" xfId="7" applyFont="1" applyFill="1" applyBorder="1"/>
    <xf numFmtId="0" fontId="80" fillId="3" borderId="6" xfId="7" applyFont="1" applyFill="1" applyBorder="1"/>
    <xf numFmtId="0" fontId="13" fillId="3" borderId="35" xfId="7" applyFont="1" applyFill="1" applyBorder="1" applyAlignment="1">
      <alignment horizontal="center" vertical="center" wrapText="1"/>
    </xf>
    <xf numFmtId="0" fontId="41" fillId="3" borderId="0" xfId="7" applyFont="1" applyFill="1" applyAlignment="1">
      <alignment horizontal="center" vertical="center" wrapText="1"/>
    </xf>
    <xf numFmtId="0" fontId="109" fillId="3" borderId="0" xfId="7" applyFont="1" applyFill="1" applyAlignment="1">
      <alignment horizontal="right"/>
    </xf>
    <xf numFmtId="0" fontId="13" fillId="0" borderId="0" xfId="19" applyFont="1"/>
    <xf numFmtId="0" fontId="37" fillId="0" borderId="0" xfId="19" applyFont="1" applyAlignment="1">
      <alignment horizontal="left"/>
    </xf>
    <xf numFmtId="0" fontId="37" fillId="0" borderId="0" xfId="19" applyFont="1"/>
    <xf numFmtId="0" fontId="37" fillId="0" borderId="0" xfId="19" applyFont="1" applyAlignment="1">
      <alignment horizontal="left" vertical="center"/>
    </xf>
    <xf numFmtId="0" fontId="13" fillId="0" borderId="0" xfId="7" applyFont="1" applyAlignment="1">
      <alignment horizontal="left" vertical="top" wrapText="1"/>
    </xf>
    <xf numFmtId="0" fontId="14" fillId="0" borderId="0" xfId="7" applyAlignment="1">
      <alignment horizontal="left"/>
    </xf>
    <xf numFmtId="0" fontId="13" fillId="0" borderId="0" xfId="19" applyFont="1" applyAlignment="1">
      <alignment horizontal="left" vertical="center"/>
    </xf>
    <xf numFmtId="0" fontId="13" fillId="0" borderId="0" xfId="19" applyFont="1" applyAlignment="1">
      <alignment vertical="center" wrapText="1"/>
    </xf>
    <xf numFmtId="0" fontId="16" fillId="0" borderId="0" xfId="19" applyFont="1" applyAlignment="1">
      <alignment vertical="center" wrapText="1"/>
    </xf>
    <xf numFmtId="0" fontId="80" fillId="0" borderId="0" xfId="19" applyFont="1"/>
    <xf numFmtId="0" fontId="13" fillId="0" borderId="0" xfId="7" applyFont="1" applyAlignment="1">
      <alignment vertical="center" wrapText="1"/>
    </xf>
    <xf numFmtId="0" fontId="16" fillId="0" borderId="0" xfId="19" applyFont="1" applyAlignment="1">
      <alignment horizontal="center" vertical="center" wrapText="1"/>
    </xf>
    <xf numFmtId="0" fontId="80" fillId="0" borderId="0" xfId="19" applyFont="1" applyAlignment="1">
      <alignment horizontal="center" vertical="center"/>
    </xf>
    <xf numFmtId="0" fontId="39" fillId="0" borderId="0" xfId="19" applyFont="1" applyAlignment="1">
      <alignment horizontal="left" vertical="top" wrapText="1"/>
    </xf>
    <xf numFmtId="0" fontId="110" fillId="0" borderId="8" xfId="19" applyFont="1" applyBorder="1" applyAlignment="1">
      <alignment horizontal="center" vertical="center" wrapText="1"/>
    </xf>
    <xf numFmtId="0" fontId="110" fillId="0" borderId="86" xfId="19" applyFont="1" applyBorder="1" applyAlignment="1">
      <alignment horizontal="center" vertical="center" wrapText="1"/>
    </xf>
    <xf numFmtId="0" fontId="110" fillId="0" borderId="7" xfId="19" applyFont="1" applyBorder="1" applyAlignment="1">
      <alignment horizontal="center" vertical="center" wrapText="1"/>
    </xf>
    <xf numFmtId="0" fontId="108" fillId="0" borderId="7" xfId="19" applyFont="1" applyBorder="1"/>
    <xf numFmtId="0" fontId="80" fillId="0" borderId="34" xfId="19" applyFont="1" applyBorder="1" applyAlignment="1">
      <alignment horizontal="left"/>
    </xf>
    <xf numFmtId="0" fontId="13" fillId="0" borderId="0" xfId="19" applyFont="1" applyAlignment="1">
      <alignment vertical="top" wrapText="1"/>
    </xf>
    <xf numFmtId="0" fontId="16" fillId="0" borderId="4" xfId="19" applyFont="1" applyBorder="1" applyAlignment="1">
      <alignment horizontal="center" vertical="center" wrapText="1"/>
    </xf>
    <xf numFmtId="0" fontId="16" fillId="0" borderId="6" xfId="19" applyFont="1" applyBorder="1" applyAlignment="1">
      <alignment horizontal="center" vertical="center" wrapText="1"/>
    </xf>
    <xf numFmtId="0" fontId="16" fillId="0" borderId="1" xfId="19" applyFont="1" applyBorder="1" applyAlignment="1">
      <alignment horizontal="center" vertical="center" wrapText="1"/>
    </xf>
    <xf numFmtId="0" fontId="13" fillId="0" borderId="1" xfId="19" applyFont="1" applyBorder="1"/>
    <xf numFmtId="0" fontId="80" fillId="0" borderId="5" xfId="19" applyFont="1" applyBorder="1" applyAlignment="1">
      <alignment horizontal="center" vertical="center" wrapText="1"/>
    </xf>
    <xf numFmtId="0" fontId="18" fillId="0" borderId="4" xfId="19" applyFont="1" applyBorder="1" applyAlignment="1">
      <alignment horizontal="center" vertical="center" wrapText="1"/>
    </xf>
    <xf numFmtId="0" fontId="18" fillId="0" borderId="6" xfId="19" applyFont="1" applyBorder="1" applyAlignment="1">
      <alignment horizontal="center" vertical="center" wrapText="1"/>
    </xf>
    <xf numFmtId="0" fontId="18" fillId="0" borderId="1" xfId="19" applyFont="1" applyBorder="1" applyAlignment="1">
      <alignment horizontal="center" vertical="center" wrapText="1"/>
    </xf>
    <xf numFmtId="0" fontId="13" fillId="0" borderId="1" xfId="19" applyFont="1" applyBorder="1" applyAlignment="1">
      <alignment horizontal="center" vertical="top" wrapText="1"/>
    </xf>
    <xf numFmtId="0" fontId="13" fillId="0" borderId="5" xfId="19" applyFont="1" applyBorder="1" applyAlignment="1">
      <alignment horizontal="center" vertical="center" wrapText="1"/>
    </xf>
    <xf numFmtId="0" fontId="13" fillId="3" borderId="0" xfId="19" applyFont="1" applyFill="1" applyAlignment="1">
      <alignment horizontal="center" vertical="center"/>
    </xf>
    <xf numFmtId="0" fontId="13" fillId="0" borderId="0" xfId="19" applyFont="1" applyAlignment="1">
      <alignment horizontal="center" vertical="center"/>
    </xf>
    <xf numFmtId="0" fontId="18" fillId="0" borderId="0" xfId="19" applyFont="1" applyAlignment="1">
      <alignment horizontal="center" vertical="center"/>
    </xf>
    <xf numFmtId="0" fontId="13" fillId="0" borderId="0" xfId="19" applyFont="1" applyAlignment="1">
      <alignment horizontal="center" vertical="center" wrapText="1"/>
    </xf>
    <xf numFmtId="0" fontId="13" fillId="0" borderId="0" xfId="19" applyFont="1" applyAlignment="1">
      <alignment horizontal="center" vertical="center" textRotation="90" wrapText="1"/>
    </xf>
    <xf numFmtId="0" fontId="36" fillId="0" borderId="33" xfId="19" applyFont="1" applyBorder="1" applyAlignment="1">
      <alignment horizontal="center" vertical="center" wrapText="1"/>
    </xf>
    <xf numFmtId="0" fontId="36" fillId="0" borderId="79" xfId="19" applyFont="1" applyBorder="1" applyAlignment="1">
      <alignment horizontal="center" vertical="center" wrapText="1"/>
    </xf>
    <xf numFmtId="0" fontId="36" fillId="0" borderId="36" xfId="19" applyFont="1" applyBorder="1" applyAlignment="1">
      <alignment horizontal="center" vertical="center" wrapText="1"/>
    </xf>
    <xf numFmtId="0" fontId="36" fillId="0" borderId="65" xfId="19" applyFont="1" applyBorder="1" applyAlignment="1">
      <alignment horizontal="center" vertical="center" wrapText="1"/>
    </xf>
    <xf numFmtId="0" fontId="13" fillId="0" borderId="0" xfId="19" applyFont="1" applyAlignment="1">
      <alignment horizontal="right"/>
    </xf>
    <xf numFmtId="0" fontId="85" fillId="0" borderId="0" xfId="19" applyFont="1" applyAlignment="1">
      <alignment horizontal="right"/>
    </xf>
    <xf numFmtId="0" fontId="38" fillId="0" borderId="0" xfId="19" applyFont="1" applyAlignment="1">
      <alignment horizontal="center"/>
    </xf>
    <xf numFmtId="0" fontId="38" fillId="0" borderId="0" xfId="19" applyFont="1"/>
    <xf numFmtId="0" fontId="15" fillId="0" borderId="0" xfId="19" applyFont="1"/>
    <xf numFmtId="0" fontId="15" fillId="0" borderId="0" xfId="19" applyFont="1" applyAlignment="1">
      <alignment wrapText="1"/>
    </xf>
    <xf numFmtId="0" fontId="15" fillId="0" borderId="0" xfId="19" applyFont="1" applyAlignment="1">
      <alignment vertical="center" wrapText="1"/>
    </xf>
    <xf numFmtId="0" fontId="39" fillId="0" borderId="0" xfId="19" applyFont="1"/>
    <xf numFmtId="0" fontId="1" fillId="3" borderId="0" xfId="20" applyFont="1" applyFill="1"/>
    <xf numFmtId="0" fontId="93" fillId="3" borderId="0" xfId="7" applyFont="1" applyFill="1"/>
    <xf numFmtId="0" fontId="111" fillId="3" borderId="0" xfId="7" applyFont="1" applyFill="1"/>
    <xf numFmtId="0" fontId="99" fillId="3" borderId="0" xfId="7" applyFont="1" applyFill="1" applyAlignment="1">
      <alignment vertical="center"/>
    </xf>
    <xf numFmtId="0" fontId="41" fillId="3" borderId="0" xfId="7" applyFont="1" applyFill="1" applyAlignment="1">
      <alignment horizontal="center"/>
    </xf>
    <xf numFmtId="0" fontId="41" fillId="3" borderId="0" xfId="7" applyFont="1" applyFill="1" applyAlignment="1">
      <alignment horizontal="left" vertical="center" wrapText="1"/>
    </xf>
    <xf numFmtId="0" fontId="41" fillId="3" borderId="0" xfId="7" applyFont="1" applyFill="1" applyAlignment="1">
      <alignment horizontal="center" vertical="center"/>
    </xf>
    <xf numFmtId="0" fontId="1" fillId="3" borderId="8" xfId="20" applyFont="1" applyFill="1" applyBorder="1"/>
    <xf numFmtId="0" fontId="1" fillId="3" borderId="7" xfId="20" applyFont="1" applyFill="1" applyBorder="1"/>
    <xf numFmtId="0" fontId="41" fillId="3" borderId="7" xfId="7" applyFont="1" applyFill="1" applyBorder="1" applyAlignment="1">
      <alignment horizontal="left" vertical="center" wrapText="1"/>
    </xf>
    <xf numFmtId="0" fontId="41" fillId="3" borderId="34" xfId="7" applyFont="1" applyFill="1" applyBorder="1" applyAlignment="1">
      <alignment horizontal="center" vertical="center" wrapText="1"/>
    </xf>
    <xf numFmtId="0" fontId="1" fillId="3" borderId="4" xfId="20" applyFont="1" applyFill="1" applyBorder="1"/>
    <xf numFmtId="0" fontId="1" fillId="3" borderId="1" xfId="20" applyFont="1" applyFill="1" applyBorder="1"/>
    <xf numFmtId="3" fontId="101" fillId="3" borderId="4" xfId="7" applyNumberFormat="1" applyFont="1" applyFill="1" applyBorder="1" applyAlignment="1">
      <alignment horizontal="center" vertical="center"/>
    </xf>
    <xf numFmtId="3" fontId="101" fillId="3" borderId="1" xfId="7" applyNumberFormat="1" applyFont="1" applyFill="1" applyBorder="1" applyAlignment="1">
      <alignment horizontal="center" vertical="center"/>
    </xf>
    <xf numFmtId="3" fontId="101" fillId="3" borderId="1" xfId="7" applyNumberFormat="1" applyFont="1" applyFill="1" applyBorder="1" applyAlignment="1">
      <alignment horizontal="center" vertical="center" wrapText="1"/>
    </xf>
    <xf numFmtId="0" fontId="41" fillId="3" borderId="1" xfId="7" applyFont="1" applyFill="1" applyBorder="1" applyAlignment="1">
      <alignment horizontal="center" vertical="center" wrapText="1"/>
    </xf>
    <xf numFmtId="0" fontId="41" fillId="3" borderId="3" xfId="19" applyFont="1" applyFill="1" applyBorder="1" applyAlignment="1">
      <alignment horizontal="center" vertical="center" wrapText="1"/>
    </xf>
    <xf numFmtId="0" fontId="112" fillId="3" borderId="1" xfId="7" applyFont="1" applyFill="1" applyBorder="1" applyAlignment="1">
      <alignment horizontal="center" vertical="center" wrapText="1"/>
    </xf>
    <xf numFmtId="0" fontId="41" fillId="3" borderId="62" xfId="7" applyFont="1" applyFill="1" applyBorder="1" applyAlignment="1">
      <alignment horizontal="center" vertical="center" wrapText="1"/>
    </xf>
    <xf numFmtId="0" fontId="41" fillId="3" borderId="65" xfId="7" applyFont="1" applyFill="1" applyBorder="1" applyAlignment="1">
      <alignment horizontal="center" vertical="center" wrapText="1"/>
    </xf>
    <xf numFmtId="0" fontId="41" fillId="3" borderId="0" xfId="7" applyFont="1" applyFill="1" applyAlignment="1">
      <alignment horizontal="center" wrapText="1"/>
    </xf>
    <xf numFmtId="0" fontId="99" fillId="3" borderId="0" xfId="7" applyFont="1" applyFill="1" applyAlignment="1">
      <alignment horizontal="right"/>
    </xf>
    <xf numFmtId="0" fontId="13" fillId="0" borderId="0" xfId="21" applyFont="1"/>
    <xf numFmtId="0" fontId="13" fillId="0" borderId="0" xfId="21" applyFont="1" applyAlignment="1">
      <alignment horizontal="justify"/>
    </xf>
    <xf numFmtId="0" fontId="13" fillId="0" borderId="8" xfId="21" applyFont="1" applyBorder="1"/>
    <xf numFmtId="0" fontId="38" fillId="0" borderId="7" xfId="21" applyFont="1" applyBorder="1" applyAlignment="1">
      <alignment horizontal="left" vertical="center" wrapText="1"/>
    </xf>
    <xf numFmtId="0" fontId="16" fillId="0" borderId="34" xfId="21" applyFont="1" applyBorder="1"/>
    <xf numFmtId="0" fontId="13" fillId="0" borderId="4" xfId="21" applyFont="1" applyBorder="1"/>
    <xf numFmtId="0" fontId="38" fillId="0" borderId="1" xfId="21" applyFont="1" applyBorder="1" applyAlignment="1">
      <alignment horizontal="left" vertical="center" wrapText="1"/>
    </xf>
    <xf numFmtId="0" fontId="16" fillId="0" borderId="5" xfId="21" applyFont="1" applyBorder="1"/>
    <xf numFmtId="0" fontId="16" fillId="0" borderId="1" xfId="21" applyFont="1" applyBorder="1" applyAlignment="1">
      <alignment horizontal="left" vertical="center" wrapText="1"/>
    </xf>
    <xf numFmtId="0" fontId="37" fillId="0" borderId="4" xfId="21" applyFont="1" applyBorder="1" applyAlignment="1">
      <alignment vertical="top" wrapText="1"/>
    </xf>
    <xf numFmtId="0" fontId="37" fillId="0" borderId="4" xfId="21" applyFont="1" applyBorder="1" applyAlignment="1">
      <alignment horizontal="justify" vertical="top" wrapText="1"/>
    </xf>
    <xf numFmtId="0" fontId="13" fillId="0" borderId="1" xfId="21" applyFont="1" applyBorder="1" applyAlignment="1">
      <alignment horizontal="left" vertical="center" wrapText="1"/>
    </xf>
    <xf numFmtId="0" fontId="13" fillId="0" borderId="5" xfId="21" applyFont="1" applyBorder="1" applyAlignment="1">
      <alignment horizontal="left"/>
    </xf>
    <xf numFmtId="0" fontId="93" fillId="0" borderId="1" xfId="21" applyFont="1" applyBorder="1" applyAlignment="1">
      <alignment horizontal="left" vertical="center" wrapText="1"/>
    </xf>
    <xf numFmtId="0" fontId="37" fillId="0" borderId="1" xfId="21" applyFont="1" applyBorder="1" applyAlignment="1">
      <alignment horizontal="left" vertical="center" wrapText="1"/>
    </xf>
    <xf numFmtId="0" fontId="41" fillId="0" borderId="1" xfId="21" applyFont="1" applyBorder="1" applyAlignment="1">
      <alignment horizontal="left" vertical="center" wrapText="1"/>
    </xf>
    <xf numFmtId="0" fontId="99" fillId="0" borderId="1" xfId="21" applyFont="1" applyBorder="1" applyAlignment="1">
      <alignment horizontal="left" vertical="center" wrapText="1"/>
    </xf>
    <xf numFmtId="0" fontId="78" fillId="0" borderId="4" xfId="21" applyFont="1" applyBorder="1" applyAlignment="1">
      <alignment horizontal="center" wrapText="1"/>
    </xf>
    <xf numFmtId="0" fontId="50" fillId="0" borderId="1" xfId="21" applyFont="1" applyBorder="1" applyAlignment="1">
      <alignment horizontal="center" wrapText="1"/>
    </xf>
    <xf numFmtId="0" fontId="13" fillId="0" borderId="5" xfId="21" applyFont="1" applyBorder="1"/>
    <xf numFmtId="0" fontId="13" fillId="0" borderId="0" xfId="21" applyFont="1" applyAlignment="1">
      <alignment horizontal="center" vertical="center"/>
    </xf>
    <xf numFmtId="0" fontId="38" fillId="0" borderId="0" xfId="21" applyFont="1" applyAlignment="1">
      <alignment horizontal="justify"/>
    </xf>
    <xf numFmtId="0" fontId="38" fillId="0" borderId="0" xfId="21" applyFont="1" applyAlignment="1">
      <alignment horizontal="right"/>
    </xf>
    <xf numFmtId="0" fontId="37" fillId="0" borderId="0" xfId="21" applyFont="1"/>
    <xf numFmtId="0" fontId="80" fillId="0" borderId="0" xfId="21" applyFont="1"/>
    <xf numFmtId="0" fontId="37" fillId="0" borderId="69" xfId="21" applyFont="1" applyBorder="1" applyAlignment="1">
      <alignment horizontal="left"/>
    </xf>
    <xf numFmtId="0" fontId="80" fillId="3" borderId="0" xfId="21" applyFont="1" applyFill="1"/>
    <xf numFmtId="0" fontId="37" fillId="0" borderId="0" xfId="21" applyFont="1" applyAlignment="1">
      <alignment horizontal="left"/>
    </xf>
    <xf numFmtId="0" fontId="13" fillId="0" borderId="69" xfId="21" applyFont="1" applyBorder="1"/>
    <xf numFmtId="0" fontId="80" fillId="3" borderId="8" xfId="21" applyFont="1" applyFill="1" applyBorder="1"/>
    <xf numFmtId="0" fontId="16" fillId="0" borderId="7" xfId="21" applyFont="1" applyBorder="1"/>
    <xf numFmtId="0" fontId="80" fillId="3" borderId="34" xfId="21" applyFont="1" applyFill="1" applyBorder="1"/>
    <xf numFmtId="0" fontId="80" fillId="3" borderId="4" xfId="21" applyFont="1" applyFill="1" applyBorder="1"/>
    <xf numFmtId="0" fontId="16" fillId="0" borderId="1" xfId="21" applyFont="1" applyBorder="1"/>
    <xf numFmtId="0" fontId="13" fillId="3" borderId="4" xfId="21" applyFont="1" applyFill="1" applyBorder="1"/>
    <xf numFmtId="0" fontId="13" fillId="3" borderId="1" xfId="21" applyFont="1" applyFill="1" applyBorder="1"/>
    <xf numFmtId="0" fontId="13" fillId="3" borderId="5" xfId="21" applyFont="1" applyFill="1" applyBorder="1"/>
    <xf numFmtId="0" fontId="13" fillId="0" borderId="1" xfId="21" applyFont="1" applyBorder="1"/>
    <xf numFmtId="0" fontId="80" fillId="0" borderId="1" xfId="21" applyFont="1" applyBorder="1"/>
    <xf numFmtId="0" fontId="80" fillId="3" borderId="5" xfId="21" applyFont="1" applyFill="1" applyBorder="1"/>
    <xf numFmtId="0" fontId="116" fillId="3" borderId="4" xfId="21" applyFont="1" applyFill="1" applyBorder="1" applyAlignment="1">
      <alignment vertical="top" wrapText="1"/>
    </xf>
    <xf numFmtId="0" fontId="80" fillId="0" borderId="1" xfId="21" applyFont="1" applyBorder="1" applyAlignment="1">
      <alignment horizontal="left" vertical="center" wrapText="1"/>
    </xf>
    <xf numFmtId="0" fontId="80" fillId="3" borderId="4" xfId="21" applyFont="1" applyFill="1" applyBorder="1" applyAlignment="1">
      <alignment vertical="top" wrapText="1"/>
    </xf>
    <xf numFmtId="0" fontId="80" fillId="0" borderId="52" xfId="21" applyFont="1" applyBorder="1" applyAlignment="1">
      <alignment horizontal="center" vertical="center" wrapText="1"/>
    </xf>
    <xf numFmtId="0" fontId="80" fillId="0" borderId="51" xfId="21" applyFont="1" applyBorder="1" applyAlignment="1">
      <alignment horizontal="center" vertical="center" wrapText="1"/>
    </xf>
    <xf numFmtId="0" fontId="80" fillId="3" borderId="50" xfId="21" applyFont="1" applyFill="1" applyBorder="1"/>
    <xf numFmtId="0" fontId="39" fillId="3" borderId="0" xfId="21" applyFont="1" applyFill="1" applyAlignment="1">
      <alignment horizontal="right"/>
    </xf>
    <xf numFmtId="0" fontId="75" fillId="0" borderId="0" xfId="21"/>
    <xf numFmtId="0" fontId="80" fillId="0" borderId="0" xfId="7" applyFont="1" applyAlignment="1">
      <alignment vertical="top"/>
    </xf>
    <xf numFmtId="0" fontId="13" fillId="0" borderId="0" xfId="7" applyFont="1" applyAlignment="1">
      <alignment vertical="top"/>
    </xf>
    <xf numFmtId="0" fontId="39" fillId="0" borderId="8" xfId="7" applyFont="1" applyBorder="1" applyAlignment="1">
      <alignment wrapText="1"/>
    </xf>
    <xf numFmtId="0" fontId="39" fillId="0" borderId="44" xfId="7" applyFont="1" applyBorder="1" applyAlignment="1">
      <alignment horizontal="left" vertical="center" wrapText="1"/>
    </xf>
    <xf numFmtId="0" fontId="80" fillId="0" borderId="34" xfId="7" applyFont="1" applyBorder="1" applyAlignment="1">
      <alignment vertical="top"/>
    </xf>
    <xf numFmtId="0" fontId="39" fillId="0" borderId="4" xfId="7" applyFont="1" applyBorder="1" applyAlignment="1">
      <alignment wrapText="1"/>
    </xf>
    <xf numFmtId="0" fontId="39" fillId="0" borderId="15" xfId="7" applyFont="1" applyBorder="1" applyAlignment="1">
      <alignment horizontal="left" vertical="center" wrapText="1"/>
    </xf>
    <xf numFmtId="0" fontId="80" fillId="0" borderId="5" xfId="7" applyFont="1" applyBorder="1" applyAlignment="1">
      <alignment vertical="top"/>
    </xf>
    <xf numFmtId="0" fontId="80" fillId="0" borderId="1" xfId="5" applyFont="1" applyBorder="1" applyAlignment="1">
      <alignment wrapText="1"/>
    </xf>
    <xf numFmtId="0" fontId="80" fillId="0" borderId="15" xfId="7" applyFont="1" applyBorder="1" applyAlignment="1">
      <alignment horizontal="left" vertical="center" wrapText="1"/>
    </xf>
    <xf numFmtId="0" fontId="80" fillId="3" borderId="15" xfId="7" applyFont="1" applyFill="1" applyBorder="1" applyAlignment="1">
      <alignment horizontal="left" vertical="center" wrapText="1"/>
    </xf>
    <xf numFmtId="0" fontId="80" fillId="0" borderId="15" xfId="5" applyFont="1" applyBorder="1" applyAlignment="1">
      <alignment horizontal="left" vertical="center" wrapText="1"/>
    </xf>
    <xf numFmtId="0" fontId="80" fillId="0" borderId="4" xfId="7" applyFont="1" applyBorder="1" applyAlignment="1">
      <alignment wrapText="1"/>
    </xf>
    <xf numFmtId="0" fontId="80" fillId="0" borderId="0" xfId="7" applyFont="1" applyAlignment="1">
      <alignment horizontal="center" vertical="center"/>
    </xf>
    <xf numFmtId="0" fontId="39" fillId="0" borderId="52" xfId="5" applyFont="1" applyBorder="1" applyAlignment="1">
      <alignment horizontal="center" vertical="center" wrapText="1"/>
    </xf>
    <xf numFmtId="0" fontId="39" fillId="0" borderId="0" xfId="7" applyFont="1" applyAlignment="1">
      <alignment horizontal="right"/>
    </xf>
    <xf numFmtId="0" fontId="39" fillId="0" borderId="34" xfId="7" applyFont="1" applyBorder="1" applyAlignment="1">
      <alignment vertical="top"/>
    </xf>
    <xf numFmtId="0" fontId="39" fillId="0" borderId="5" xfId="7" applyFont="1" applyBorder="1" applyAlignment="1">
      <alignment vertical="top"/>
    </xf>
    <xf numFmtId="0" fontId="39" fillId="0" borderId="33" xfId="7" applyFont="1" applyBorder="1" applyAlignment="1">
      <alignment wrapText="1"/>
    </xf>
    <xf numFmtId="0" fontId="39" fillId="0" borderId="64" xfId="7" applyFont="1" applyBorder="1" applyAlignment="1">
      <alignment horizontal="left" vertical="center" wrapText="1"/>
    </xf>
    <xf numFmtId="0" fontId="39" fillId="0" borderId="35" xfId="7" applyFont="1" applyBorder="1" applyAlignment="1">
      <alignment vertical="top"/>
    </xf>
    <xf numFmtId="0" fontId="93" fillId="0" borderId="15" xfId="7" applyFont="1" applyBorder="1" applyAlignment="1">
      <alignment horizontal="left" vertical="center" wrapText="1"/>
    </xf>
    <xf numFmtId="0" fontId="39" fillId="3" borderId="62" xfId="7" applyFont="1" applyFill="1" applyBorder="1" applyAlignment="1">
      <alignment horizontal="left" vertical="center" wrapText="1"/>
    </xf>
    <xf numFmtId="0" fontId="39" fillId="0" borderId="37" xfId="7" applyFont="1" applyBorder="1" applyAlignment="1">
      <alignment horizontal="center" vertical="center" wrapText="1"/>
    </xf>
    <xf numFmtId="0" fontId="39" fillId="0" borderId="62" xfId="7" applyFont="1" applyBorder="1" applyAlignment="1">
      <alignment horizontal="left" vertical="center" wrapText="1"/>
    </xf>
    <xf numFmtId="0" fontId="39" fillId="0" borderId="93" xfId="7" applyFont="1" applyBorder="1" applyAlignment="1">
      <alignment horizontal="center" vertical="center" wrapText="1"/>
    </xf>
    <xf numFmtId="0" fontId="39" fillId="0" borderId="52" xfId="7" applyFont="1" applyBorder="1" applyAlignment="1">
      <alignment horizontal="center" vertical="center" wrapText="1"/>
    </xf>
    <xf numFmtId="0" fontId="13" fillId="0" borderId="33" xfId="5" applyFont="1" applyBorder="1" applyAlignment="1">
      <alignment horizontal="justify" vertical="top" wrapText="1"/>
    </xf>
    <xf numFmtId="0" fontId="13" fillId="0" borderId="36" xfId="5" applyFont="1" applyBorder="1" applyAlignment="1">
      <alignment horizontal="justify" vertical="top" wrapText="1"/>
    </xf>
    <xf numFmtId="0" fontId="16" fillId="0" borderId="36" xfId="5" applyFont="1" applyBorder="1" applyAlignment="1">
      <alignment horizontal="center" vertical="top" wrapText="1"/>
    </xf>
    <xf numFmtId="0" fontId="13" fillId="0" borderId="4" xfId="5" applyFont="1" applyBorder="1" applyAlignment="1">
      <alignment horizontal="justify" vertical="top" wrapText="1"/>
    </xf>
    <xf numFmtId="0" fontId="13" fillId="0" borderId="1" xfId="5" applyFont="1" applyBorder="1" applyAlignment="1">
      <alignment horizontal="justify" vertical="top" wrapText="1"/>
    </xf>
    <xf numFmtId="0" fontId="13" fillId="0" borderId="1" xfId="5" applyFont="1" applyBorder="1" applyAlignment="1">
      <alignment horizontal="center" vertical="top" wrapText="1"/>
    </xf>
    <xf numFmtId="0" fontId="105" fillId="0" borderId="1" xfId="21" applyFont="1" applyBorder="1" applyAlignment="1">
      <alignment horizontal="center" vertical="top" wrapText="1"/>
    </xf>
    <xf numFmtId="0" fontId="13" fillId="0" borderId="5" xfId="5" applyFont="1" applyBorder="1" applyAlignment="1">
      <alignment horizontal="center" vertical="center"/>
    </xf>
    <xf numFmtId="0" fontId="13" fillId="0" borderId="33" xfId="5" applyFont="1" applyBorder="1" applyAlignment="1">
      <alignment horizontal="center" vertical="top" wrapText="1"/>
    </xf>
    <xf numFmtId="0" fontId="13" fillId="0" borderId="36" xfId="5" applyFont="1" applyBorder="1" applyAlignment="1">
      <alignment horizontal="center" vertical="top" wrapText="1"/>
    </xf>
    <xf numFmtId="0" fontId="105" fillId="0" borderId="36" xfId="21" applyFont="1" applyBorder="1" applyAlignment="1">
      <alignment horizontal="center" vertical="top" wrapText="1"/>
    </xf>
    <xf numFmtId="0" fontId="13" fillId="0" borderId="5" xfId="5" applyFont="1" applyBorder="1" applyAlignment="1">
      <alignment horizontal="center"/>
    </xf>
    <xf numFmtId="0" fontId="18" fillId="0" borderId="4" xfId="5" applyFont="1" applyBorder="1" applyAlignment="1">
      <alignment horizontal="center" vertical="center"/>
    </xf>
    <xf numFmtId="0" fontId="18" fillId="0" borderId="3" xfId="5" applyFont="1" applyBorder="1" applyAlignment="1">
      <alignment horizontal="center" vertical="center" wrapText="1"/>
    </xf>
    <xf numFmtId="0" fontId="18" fillId="0" borderId="2" xfId="5" applyFont="1" applyBorder="1" applyAlignment="1">
      <alignment horizontal="center" vertical="center" wrapText="1"/>
    </xf>
    <xf numFmtId="0" fontId="13" fillId="0" borderId="36" xfId="5" applyFont="1" applyBorder="1" applyAlignment="1">
      <alignment horizontal="center" vertical="center" wrapText="1"/>
    </xf>
    <xf numFmtId="0" fontId="13" fillId="0" borderId="32" xfId="5" applyFont="1" applyBorder="1"/>
    <xf numFmtId="0" fontId="13" fillId="0" borderId="49" xfId="5" applyFont="1" applyBorder="1"/>
    <xf numFmtId="0" fontId="77" fillId="0" borderId="49" xfId="5" applyFont="1" applyBorder="1"/>
    <xf numFmtId="0" fontId="77" fillId="0" borderId="49" xfId="5" applyFont="1" applyBorder="1" applyAlignment="1">
      <alignment horizontal="left"/>
    </xf>
    <xf numFmtId="0" fontId="77" fillId="0" borderId="0" xfId="5" applyFont="1" applyAlignment="1">
      <alignment horizontal="left"/>
    </xf>
    <xf numFmtId="0" fontId="77" fillId="0" borderId="0" xfId="5" applyFont="1"/>
    <xf numFmtId="0" fontId="16" fillId="0" borderId="0" xfId="5" applyFont="1" applyAlignment="1">
      <alignment horizontal="center" vertical="top" wrapText="1"/>
    </xf>
    <xf numFmtId="0" fontId="16" fillId="0" borderId="0" xfId="5" applyFont="1" applyAlignment="1">
      <alignment horizontal="left" vertical="top"/>
    </xf>
    <xf numFmtId="0" fontId="13" fillId="0" borderId="8" xfId="5" applyFont="1" applyBorder="1"/>
    <xf numFmtId="0" fontId="16" fillId="0" borderId="44" xfId="5" applyFont="1" applyBorder="1" applyAlignment="1">
      <alignment vertical="top" wrapText="1"/>
    </xf>
    <xf numFmtId="0" fontId="13" fillId="0" borderId="4" xfId="5" applyFont="1" applyBorder="1"/>
    <xf numFmtId="0" fontId="13" fillId="0" borderId="1" xfId="5" applyFont="1" applyBorder="1" applyAlignment="1">
      <alignment vertical="top" wrapText="1"/>
    </xf>
    <xf numFmtId="0" fontId="13" fillId="0" borderId="1" xfId="5" applyFont="1" applyBorder="1"/>
    <xf numFmtId="0" fontId="13" fillId="0" borderId="5" xfId="5" applyFont="1" applyBorder="1" applyAlignment="1">
      <alignment horizontal="center" vertical="center" wrapText="1"/>
    </xf>
    <xf numFmtId="0" fontId="13" fillId="0" borderId="1" xfId="5" applyFont="1" applyBorder="1" applyAlignment="1">
      <alignment horizontal="left" vertical="center" wrapText="1"/>
    </xf>
    <xf numFmtId="0" fontId="18" fillId="0" borderId="1" xfId="5" applyFont="1" applyBorder="1" applyAlignment="1">
      <alignment horizontal="center" wrapText="1"/>
    </xf>
    <xf numFmtId="0" fontId="18" fillId="0" borderId="5" xfId="5" applyFont="1" applyBorder="1" applyAlignment="1">
      <alignment horizontal="center" wrapText="1"/>
    </xf>
    <xf numFmtId="0" fontId="13" fillId="0" borderId="1" xfId="5" applyFont="1" applyBorder="1" applyAlignment="1">
      <alignment horizontal="center" vertical="center" wrapText="1"/>
    </xf>
    <xf numFmtId="0" fontId="75" fillId="0" borderId="0" xfId="21" applyAlignment="1">
      <alignment horizontal="left" vertical="center"/>
    </xf>
    <xf numFmtId="0" fontId="16" fillId="0" borderId="0" xfId="5" applyFont="1" applyAlignment="1">
      <alignment horizontal="left" vertical="center" wrapText="1"/>
    </xf>
    <xf numFmtId="0" fontId="13" fillId="0" borderId="7" xfId="5" applyFont="1" applyBorder="1" applyAlignment="1">
      <alignment horizontal="justify" vertical="top" wrapText="1"/>
    </xf>
    <xf numFmtId="0" fontId="13" fillId="0" borderId="7" xfId="5" applyFont="1" applyBorder="1" applyAlignment="1">
      <alignment vertical="top" wrapText="1"/>
    </xf>
    <xf numFmtId="0" fontId="13" fillId="0" borderId="34" xfId="5" applyFont="1" applyBorder="1" applyAlignment="1">
      <alignment horizontal="justify" vertical="top" wrapText="1"/>
    </xf>
    <xf numFmtId="0" fontId="13" fillId="0" borderId="86" xfId="5" applyFont="1" applyBorder="1" applyAlignment="1">
      <alignment horizontal="justify" vertical="top" wrapText="1"/>
    </xf>
    <xf numFmtId="0" fontId="13" fillId="0" borderId="5" xfId="5" applyFont="1" applyBorder="1" applyAlignment="1">
      <alignment horizontal="justify" vertical="top" wrapText="1"/>
    </xf>
    <xf numFmtId="0" fontId="13" fillId="0" borderId="6" xfId="5" applyFont="1" applyBorder="1" applyAlignment="1">
      <alignment horizontal="justify" vertical="top" wrapText="1"/>
    </xf>
    <xf numFmtId="0" fontId="13" fillId="0" borderId="6" xfId="5" applyFont="1" applyBorder="1" applyAlignment="1">
      <alignment horizontal="center" vertical="top" wrapText="1"/>
    </xf>
    <xf numFmtId="0" fontId="18" fillId="0" borderId="1" xfId="5" applyFont="1" applyBorder="1" applyAlignment="1">
      <alignment horizontal="center" vertical="center" wrapText="1"/>
    </xf>
    <xf numFmtId="0" fontId="18" fillId="0" borderId="5" xfId="5" applyFont="1" applyBorder="1" applyAlignment="1">
      <alignment horizontal="center" vertical="center" wrapText="1"/>
    </xf>
    <xf numFmtId="0" fontId="18" fillId="0" borderId="6" xfId="5" applyFont="1" applyBorder="1" applyAlignment="1">
      <alignment horizontal="center" vertical="center" wrapText="1"/>
    </xf>
    <xf numFmtId="0" fontId="13" fillId="0" borderId="6" xfId="5" applyFont="1" applyBorder="1" applyAlignment="1">
      <alignment horizontal="center" vertical="center" wrapText="1"/>
    </xf>
    <xf numFmtId="0" fontId="13" fillId="0" borderId="0" xfId="5" applyFont="1" applyAlignment="1">
      <alignment horizontal="left"/>
    </xf>
    <xf numFmtId="0" fontId="13" fillId="0" borderId="44" xfId="5" applyFont="1" applyBorder="1" applyAlignment="1">
      <alignment horizontal="left"/>
    </xf>
    <xf numFmtId="0" fontId="13" fillId="0" borderId="73" xfId="5" applyFont="1" applyBorder="1" applyAlignment="1">
      <alignment horizontal="left"/>
    </xf>
    <xf numFmtId="0" fontId="13" fillId="0" borderId="15" xfId="5" applyFont="1" applyBorder="1" applyAlignment="1">
      <alignment horizontal="left"/>
    </xf>
    <xf numFmtId="0" fontId="13" fillId="0" borderId="73" xfId="5" applyFont="1" applyBorder="1" applyAlignment="1">
      <alignment horizontal="left" wrapText="1"/>
    </xf>
    <xf numFmtId="0" fontId="12" fillId="0" borderId="58" xfId="5" applyBorder="1"/>
    <xf numFmtId="0" fontId="37" fillId="0" borderId="0" xfId="5" applyFont="1" applyAlignment="1">
      <alignment horizontal="center"/>
    </xf>
    <xf numFmtId="0" fontId="38" fillId="0" borderId="0" xfId="5" applyFont="1"/>
    <xf numFmtId="0" fontId="38" fillId="0" borderId="0" xfId="5" applyFont="1" applyAlignment="1">
      <alignment horizontal="right"/>
    </xf>
    <xf numFmtId="0" fontId="13" fillId="0" borderId="0" xfId="21" applyFont="1" applyAlignment="1">
      <alignment horizontal="left"/>
    </xf>
    <xf numFmtId="0" fontId="39" fillId="0" borderId="0" xfId="21" applyFont="1"/>
    <xf numFmtId="0" fontId="80" fillId="0" borderId="0" xfId="21" applyFont="1" applyAlignment="1">
      <alignment horizontal="center"/>
    </xf>
    <xf numFmtId="0" fontId="76" fillId="0" borderId="0" xfId="21" applyFont="1" applyAlignment="1">
      <alignment horizontal="center"/>
    </xf>
    <xf numFmtId="0" fontId="80" fillId="0" borderId="8" xfId="21" applyFont="1" applyBorder="1" applyAlignment="1">
      <alignment horizontal="center"/>
    </xf>
    <xf numFmtId="0" fontId="80" fillId="0" borderId="7" xfId="21" applyFont="1" applyBorder="1" applyAlignment="1">
      <alignment horizontal="center"/>
    </xf>
    <xf numFmtId="0" fontId="108" fillId="0" borderId="7" xfId="21" applyFont="1" applyBorder="1" applyAlignment="1">
      <alignment horizontal="center"/>
    </xf>
    <xf numFmtId="0" fontId="39" fillId="0" borderId="34" xfId="21" applyFont="1" applyBorder="1"/>
    <xf numFmtId="0" fontId="80" fillId="0" borderId="4" xfId="21" applyFont="1" applyBorder="1" applyAlignment="1">
      <alignment horizontal="center"/>
    </xf>
    <xf numFmtId="0" fontId="80" fillId="0" borderId="1" xfId="21" applyFont="1" applyBorder="1" applyAlignment="1">
      <alignment horizontal="center"/>
    </xf>
    <xf numFmtId="0" fontId="108" fillId="0" borderId="1" xfId="21" applyFont="1" applyBorder="1" applyAlignment="1">
      <alignment horizontal="center"/>
    </xf>
    <xf numFmtId="0" fontId="80" fillId="0" borderId="5" xfId="21" applyFont="1" applyBorder="1"/>
    <xf numFmtId="0" fontId="36" fillId="0" borderId="5" xfId="21" applyFont="1" applyBorder="1" applyAlignment="1">
      <alignment horizontal="right"/>
    </xf>
    <xf numFmtId="0" fontId="80" fillId="0" borderId="0" xfId="21" applyFont="1" applyAlignment="1">
      <alignment horizontal="center" vertical="center"/>
    </xf>
    <xf numFmtId="0" fontId="80" fillId="0" borderId="1" xfId="21" applyFont="1" applyBorder="1" applyAlignment="1">
      <alignment horizontal="center" vertical="center" wrapText="1"/>
    </xf>
    <xf numFmtId="0" fontId="80" fillId="0" borderId="51" xfId="22" applyFont="1" applyBorder="1" applyAlignment="1">
      <alignment horizontal="center" vertical="center" wrapText="1"/>
    </xf>
    <xf numFmtId="0" fontId="80" fillId="0" borderId="50" xfId="21" applyFont="1" applyBorder="1" applyAlignment="1">
      <alignment horizontal="center" vertical="center" wrapText="1"/>
    </xf>
    <xf numFmtId="0" fontId="39" fillId="0" borderId="0" xfId="21" applyFont="1" applyAlignment="1">
      <alignment horizontal="right"/>
    </xf>
    <xf numFmtId="0" fontId="80" fillId="0" borderId="0" xfId="21" applyFont="1" applyAlignment="1">
      <alignment horizontal="left"/>
    </xf>
    <xf numFmtId="0" fontId="1" fillId="3" borderId="0" xfId="23" applyFill="1"/>
    <xf numFmtId="0" fontId="37" fillId="3" borderId="0" xfId="7" applyFont="1" applyFill="1"/>
    <xf numFmtId="0" fontId="80" fillId="3" borderId="0" xfId="7" applyFont="1" applyFill="1" applyAlignment="1">
      <alignment horizontal="left" vertical="center" wrapText="1"/>
    </xf>
    <xf numFmtId="0" fontId="91" fillId="0" borderId="86" xfId="19" applyFont="1" applyBorder="1" applyAlignment="1">
      <alignment horizontal="left" vertical="center" wrapText="1" indent="1"/>
    </xf>
    <xf numFmtId="0" fontId="80" fillId="0" borderId="7" xfId="7" applyFont="1" applyBorder="1" applyAlignment="1">
      <alignment horizontal="left" vertical="center" wrapText="1"/>
    </xf>
    <xf numFmtId="0" fontId="80" fillId="0" borderId="34" xfId="7" applyFont="1" applyBorder="1" applyAlignment="1">
      <alignment horizontal="center" vertical="center" wrapText="1"/>
    </xf>
    <xf numFmtId="0" fontId="91" fillId="0" borderId="33" xfId="19" applyFont="1" applyBorder="1" applyAlignment="1">
      <alignment horizontal="center" vertical="top" wrapText="1"/>
    </xf>
    <xf numFmtId="0" fontId="95" fillId="0" borderId="79" xfId="19" applyFont="1" applyBorder="1" applyAlignment="1">
      <alignment horizontal="center" vertical="center" wrapText="1"/>
    </xf>
    <xf numFmtId="0" fontId="95" fillId="0" borderId="36" xfId="19" applyFont="1" applyBorder="1" applyAlignment="1">
      <alignment horizontal="center" vertical="center" wrapText="1"/>
    </xf>
    <xf numFmtId="0" fontId="94" fillId="0" borderId="36" xfId="19" applyFont="1" applyBorder="1" applyAlignment="1">
      <alignment horizontal="center" vertical="center" wrapText="1"/>
    </xf>
    <xf numFmtId="0" fontId="80" fillId="0" borderId="36" xfId="7" applyFont="1" applyBorder="1" applyAlignment="1">
      <alignment horizontal="left" vertical="center" wrapText="1"/>
    </xf>
    <xf numFmtId="3" fontId="80" fillId="0" borderId="35" xfId="7" applyNumberFormat="1" applyFont="1" applyBorder="1" applyAlignment="1">
      <alignment horizontal="center" vertical="center" wrapText="1"/>
    </xf>
    <xf numFmtId="0" fontId="16" fillId="0" borderId="36" xfId="7" applyFont="1" applyBorder="1" applyAlignment="1">
      <alignment horizontal="left" vertical="center" wrapText="1"/>
    </xf>
    <xf numFmtId="3" fontId="16" fillId="0" borderId="35" xfId="7" applyNumberFormat="1" applyFont="1" applyBorder="1" applyAlignment="1">
      <alignment horizontal="center" vertical="center"/>
    </xf>
    <xf numFmtId="0" fontId="91" fillId="0" borderId="4" xfId="19" applyFont="1" applyBorder="1" applyAlignment="1">
      <alignment horizontal="center" vertical="top" wrapText="1"/>
    </xf>
    <xf numFmtId="0" fontId="95" fillId="0" borderId="6" xfId="19" applyFont="1" applyBorder="1" applyAlignment="1">
      <alignment horizontal="center" vertical="center" wrapText="1"/>
    </xf>
    <xf numFmtId="0" fontId="80" fillId="0" borderId="1" xfId="7" applyFont="1" applyBorder="1" applyAlignment="1">
      <alignment horizontal="left" vertical="center" wrapText="1"/>
    </xf>
    <xf numFmtId="0" fontId="91" fillId="0" borderId="37" xfId="19" applyFont="1" applyBorder="1" applyAlignment="1">
      <alignment horizontal="center" vertical="top" wrapText="1"/>
    </xf>
    <xf numFmtId="0" fontId="95" fillId="0" borderId="71" xfId="19" applyFont="1" applyBorder="1" applyAlignment="1">
      <alignment horizontal="center" vertical="center" wrapText="1"/>
    </xf>
    <xf numFmtId="0" fontId="95" fillId="0" borderId="3" xfId="19" applyFont="1" applyBorder="1" applyAlignment="1">
      <alignment horizontal="center" vertical="center" wrapText="1"/>
    </xf>
    <xf numFmtId="0" fontId="94" fillId="0" borderId="3" xfId="19" applyFont="1" applyBorder="1" applyAlignment="1">
      <alignment horizontal="center" vertical="center" wrapText="1"/>
    </xf>
    <xf numFmtId="0" fontId="80" fillId="0" borderId="3" xfId="7" applyFont="1" applyBorder="1" applyAlignment="1">
      <alignment horizontal="left" vertical="center" wrapText="1"/>
    </xf>
    <xf numFmtId="3" fontId="80" fillId="0" borderId="2" xfId="7" applyNumberFormat="1" applyFont="1" applyBorder="1" applyAlignment="1">
      <alignment horizontal="center" vertical="center" wrapText="1"/>
    </xf>
    <xf numFmtId="0" fontId="91" fillId="0" borderId="52" xfId="19" applyFont="1" applyBorder="1" applyAlignment="1">
      <alignment horizontal="center" vertical="top" wrapText="1"/>
    </xf>
    <xf numFmtId="0" fontId="95" fillId="0" borderId="51" xfId="19" applyFont="1" applyBorder="1" applyAlignment="1">
      <alignment horizontal="center" vertical="center" wrapText="1"/>
    </xf>
    <xf numFmtId="0" fontId="94" fillId="0" borderId="51" xfId="19" applyFont="1" applyBorder="1" applyAlignment="1">
      <alignment horizontal="center" vertical="center" wrapText="1"/>
    </xf>
    <xf numFmtId="3" fontId="99" fillId="0" borderId="51" xfId="7" applyNumberFormat="1" applyFont="1" applyBorder="1" applyAlignment="1">
      <alignment horizontal="left" vertical="center"/>
    </xf>
    <xf numFmtId="3" fontId="99" fillId="0" borderId="50" xfId="7" applyNumberFormat="1" applyFont="1" applyBorder="1" applyAlignment="1">
      <alignment horizontal="center" vertical="center"/>
    </xf>
    <xf numFmtId="3" fontId="16" fillId="0" borderId="85" xfId="7" applyNumberFormat="1" applyFont="1" applyBorder="1" applyAlignment="1">
      <alignment vertical="center"/>
    </xf>
    <xf numFmtId="3" fontId="16" fillId="0" borderId="70" xfId="7" applyNumberFormat="1" applyFont="1" applyBorder="1" applyAlignment="1">
      <alignment vertical="center"/>
    </xf>
    <xf numFmtId="3" fontId="76" fillId="0" borderId="70" xfId="7" applyNumberFormat="1" applyFont="1" applyBorder="1" applyAlignment="1">
      <alignment vertical="center"/>
    </xf>
    <xf numFmtId="3" fontId="99" fillId="0" borderId="90" xfId="7" applyNumberFormat="1" applyFont="1" applyBorder="1" applyAlignment="1">
      <alignment vertical="center"/>
    </xf>
    <xf numFmtId="3" fontId="16" fillId="0" borderId="76" xfId="7" applyNumberFormat="1" applyFont="1" applyBorder="1" applyAlignment="1">
      <alignment vertical="center"/>
    </xf>
    <xf numFmtId="3" fontId="16" fillId="0" borderId="73" xfId="7" applyNumberFormat="1" applyFont="1" applyBorder="1" applyAlignment="1">
      <alignment vertical="center"/>
    </xf>
    <xf numFmtId="3" fontId="76" fillId="0" borderId="73" xfId="7" applyNumberFormat="1" applyFont="1" applyBorder="1" applyAlignment="1">
      <alignment vertical="center"/>
    </xf>
    <xf numFmtId="3" fontId="99" fillId="0" borderId="84" xfId="7" applyNumberFormat="1" applyFont="1" applyBorder="1" applyAlignment="1">
      <alignment horizontal="left" vertical="center"/>
    </xf>
    <xf numFmtId="3" fontId="99" fillId="0" borderId="84" xfId="7" applyNumberFormat="1" applyFont="1" applyBorder="1" applyAlignment="1">
      <alignment vertical="center"/>
    </xf>
    <xf numFmtId="3" fontId="16" fillId="0" borderId="77" xfId="7" applyNumberFormat="1" applyFont="1" applyBorder="1" applyAlignment="1">
      <alignment vertical="center"/>
    </xf>
    <xf numFmtId="3" fontId="16" fillId="0" borderId="61" xfId="7" applyNumberFormat="1" applyFont="1" applyBorder="1" applyAlignment="1">
      <alignment vertical="center"/>
    </xf>
    <xf numFmtId="3" fontId="16" fillId="0" borderId="93" xfId="7" applyNumberFormat="1" applyFont="1" applyBorder="1" applyAlignment="1">
      <alignment vertical="center"/>
    </xf>
    <xf numFmtId="0" fontId="90" fillId="0" borderId="0" xfId="19" applyFont="1" applyAlignment="1">
      <alignment horizontal="center" vertical="center"/>
    </xf>
    <xf numFmtId="0" fontId="86" fillId="0" borderId="4" xfId="7" applyFont="1" applyBorder="1" applyAlignment="1">
      <alignment horizontal="center" vertical="center" wrapText="1"/>
    </xf>
    <xf numFmtId="0" fontId="86" fillId="0" borderId="1" xfId="19" applyFont="1" applyBorder="1" applyAlignment="1">
      <alignment horizontal="center" vertical="center" wrapText="1"/>
    </xf>
    <xf numFmtId="0" fontId="91" fillId="3" borderId="0" xfId="19" applyFont="1" applyFill="1" applyAlignment="1">
      <alignment horizontal="center" vertical="center" wrapText="1"/>
    </xf>
    <xf numFmtId="0" fontId="91" fillId="0" borderId="52" xfId="19" applyFont="1" applyBorder="1" applyAlignment="1">
      <alignment horizontal="center" vertical="center" wrapText="1"/>
    </xf>
    <xf numFmtId="0" fontId="91" fillId="0" borderId="51" xfId="19" applyFont="1" applyBorder="1" applyAlignment="1">
      <alignment horizontal="center" vertical="center" wrapText="1"/>
    </xf>
    <xf numFmtId="0" fontId="86" fillId="0" borderId="51" xfId="19" applyFont="1" applyBorder="1" applyAlignment="1">
      <alignment horizontal="center" vertical="center" wrapText="1"/>
    </xf>
    <xf numFmtId="0" fontId="15" fillId="3" borderId="0" xfId="7" applyFont="1" applyFill="1" applyAlignment="1">
      <alignment horizontal="center" wrapText="1"/>
    </xf>
    <xf numFmtId="0" fontId="15" fillId="3" borderId="0" xfId="7" applyFont="1" applyFill="1"/>
    <xf numFmtId="0" fontId="90" fillId="0" borderId="0" xfId="19" applyFont="1" applyAlignment="1">
      <alignment wrapText="1"/>
    </xf>
    <xf numFmtId="0" fontId="80" fillId="3" borderId="0" xfId="7" applyFont="1" applyFill="1" applyAlignment="1">
      <alignment vertical="center" wrapText="1"/>
    </xf>
    <xf numFmtId="3" fontId="16" fillId="0" borderId="51" xfId="7" applyNumberFormat="1" applyFont="1" applyBorder="1" applyAlignment="1">
      <alignment horizontal="left" vertical="center" wrapText="1"/>
    </xf>
    <xf numFmtId="3" fontId="16" fillId="0" borderId="50" xfId="7" applyNumberFormat="1" applyFont="1" applyBorder="1" applyAlignment="1">
      <alignment horizontal="center" vertical="center"/>
    </xf>
    <xf numFmtId="3" fontId="99" fillId="0" borderId="70" xfId="7" applyNumberFormat="1" applyFont="1" applyBorder="1" applyAlignment="1">
      <alignment vertical="center" wrapText="1"/>
    </xf>
    <xf numFmtId="3" fontId="16" fillId="0" borderId="70" xfId="7" applyNumberFormat="1" applyFont="1" applyBorder="1" applyAlignment="1">
      <alignment vertical="center" wrapText="1"/>
    </xf>
    <xf numFmtId="3" fontId="16" fillId="0" borderId="90" xfId="7" applyNumberFormat="1" applyFont="1" applyBorder="1" applyAlignment="1">
      <alignment vertical="center"/>
    </xf>
    <xf numFmtId="3" fontId="16" fillId="0" borderId="61" xfId="7" applyNumberFormat="1" applyFont="1" applyBorder="1" applyAlignment="1">
      <alignment vertical="center" wrapText="1"/>
    </xf>
    <xf numFmtId="0" fontId="86" fillId="0" borderId="4" xfId="19" applyFont="1" applyBorder="1" applyAlignment="1">
      <alignment horizontal="center" vertical="center" wrapText="1"/>
    </xf>
    <xf numFmtId="0" fontId="1" fillId="3" borderId="0" xfId="23" applyFill="1" applyAlignment="1">
      <alignment wrapText="1"/>
    </xf>
    <xf numFmtId="0" fontId="16" fillId="0" borderId="0" xfId="21" applyFont="1" applyAlignment="1">
      <alignment horizontal="left"/>
    </xf>
    <xf numFmtId="0" fontId="13" fillId="0" borderId="70" xfId="21" applyFont="1" applyBorder="1"/>
    <xf numFmtId="0" fontId="13" fillId="0" borderId="0" xfId="21" applyFont="1" applyAlignment="1">
      <alignment wrapText="1"/>
    </xf>
    <xf numFmtId="0" fontId="13" fillId="0" borderId="1" xfId="21" applyFont="1" applyBorder="1" applyAlignment="1">
      <alignment wrapText="1"/>
    </xf>
    <xf numFmtId="0" fontId="13" fillId="0" borderId="0" xfId="21" applyFont="1" applyAlignment="1">
      <alignment horizontal="center" vertical="center" wrapText="1"/>
    </xf>
    <xf numFmtId="0" fontId="13" fillId="0" borderId="1" xfId="21" applyFont="1" applyBorder="1" applyAlignment="1">
      <alignment horizontal="center" vertical="center" wrapText="1"/>
    </xf>
    <xf numFmtId="0" fontId="13" fillId="0" borderId="1" xfId="21" applyFont="1" applyBorder="1" applyAlignment="1">
      <alignment vertical="center" wrapText="1"/>
    </xf>
    <xf numFmtId="0" fontId="13" fillId="0" borderId="6" xfId="21" applyFont="1" applyBorder="1" applyAlignment="1">
      <alignment vertical="center" wrapText="1"/>
    </xf>
    <xf numFmtId="0" fontId="13" fillId="0" borderId="1" xfId="21" applyFont="1" applyBorder="1" applyAlignment="1">
      <alignment horizontal="center" vertical="center"/>
    </xf>
    <xf numFmtId="0" fontId="13" fillId="0" borderId="1" xfId="21" applyFont="1" applyBorder="1" applyAlignment="1">
      <alignment horizontal="center" wrapText="1"/>
    </xf>
    <xf numFmtId="0" fontId="119" fillId="0" borderId="0" xfId="21" applyFont="1" applyAlignment="1">
      <alignment wrapText="1"/>
    </xf>
    <xf numFmtId="0" fontId="119" fillId="0" borderId="1" xfId="21" applyFont="1" applyBorder="1" applyAlignment="1">
      <alignment wrapText="1"/>
    </xf>
    <xf numFmtId="0" fontId="18" fillId="0" borderId="0" xfId="21" applyFont="1" applyAlignment="1">
      <alignment horizontal="center" vertical="center"/>
    </xf>
    <xf numFmtId="0" fontId="18" fillId="0" borderId="0" xfId="21" applyFont="1" applyAlignment="1">
      <alignment horizontal="center" vertical="center" wrapText="1"/>
    </xf>
    <xf numFmtId="0" fontId="18" fillId="0" borderId="1" xfId="21" applyFont="1" applyBorder="1" applyAlignment="1">
      <alignment horizontal="center" vertical="center" wrapText="1"/>
    </xf>
    <xf numFmtId="0" fontId="13" fillId="0" borderId="36" xfId="21" applyFont="1" applyBorder="1" applyAlignment="1">
      <alignment horizontal="center" vertical="center" wrapText="1"/>
    </xf>
    <xf numFmtId="0" fontId="13" fillId="0" borderId="0" xfId="21" applyFont="1" applyAlignment="1">
      <alignment horizontal="right"/>
    </xf>
    <xf numFmtId="0" fontId="16" fillId="0" borderId="0" xfId="21" applyFont="1"/>
    <xf numFmtId="0" fontId="16" fillId="0" borderId="0" xfId="21" applyFont="1" applyAlignment="1">
      <alignment horizontal="center"/>
    </xf>
    <xf numFmtId="0" fontId="16" fillId="0" borderId="0" xfId="21" applyFont="1" applyAlignment="1">
      <alignment horizontal="right"/>
    </xf>
    <xf numFmtId="0" fontId="13" fillId="0" borderId="0" xfId="21" applyFont="1" applyAlignment="1">
      <alignment horizontal="left" vertical="center"/>
    </xf>
    <xf numFmtId="0" fontId="13" fillId="0" borderId="0" xfId="21" applyFont="1" applyAlignment="1">
      <alignment horizontal="left" vertical="center" wrapText="1"/>
    </xf>
    <xf numFmtId="0" fontId="13" fillId="0" borderId="0" xfId="21" applyFont="1" applyAlignment="1">
      <alignment horizontal="center"/>
    </xf>
    <xf numFmtId="0" fontId="13" fillId="0" borderId="8" xfId="21" applyFont="1" applyBorder="1" applyAlignment="1">
      <alignment wrapText="1"/>
    </xf>
    <xf numFmtId="0" fontId="13" fillId="0" borderId="7" xfId="21" applyFont="1" applyBorder="1"/>
    <xf numFmtId="0" fontId="13" fillId="0" borderId="7" xfId="21" applyFont="1" applyBorder="1" applyAlignment="1">
      <alignment horizontal="center"/>
    </xf>
    <xf numFmtId="0" fontId="13" fillId="0" borderId="4" xfId="21" applyFont="1" applyBorder="1" applyAlignment="1">
      <alignment wrapText="1"/>
    </xf>
    <xf numFmtId="0" fontId="13" fillId="0" borderId="1" xfId="21" applyFont="1" applyBorder="1" applyAlignment="1">
      <alignment horizontal="right"/>
    </xf>
    <xf numFmtId="0" fontId="13" fillId="0" borderId="1" xfId="21" applyFont="1" applyBorder="1" applyAlignment="1">
      <alignment horizontal="center"/>
    </xf>
    <xf numFmtId="0" fontId="13" fillId="0" borderId="36" xfId="21" applyFont="1" applyBorder="1" applyAlignment="1">
      <alignment horizontal="center"/>
    </xf>
    <xf numFmtId="0" fontId="36" fillId="0" borderId="0" xfId="21" applyFont="1"/>
    <xf numFmtId="0" fontId="13" fillId="0" borderId="4" xfId="21" applyFont="1" applyBorder="1" applyAlignment="1">
      <alignment horizontal="center" vertical="center" wrapText="1"/>
    </xf>
    <xf numFmtId="0" fontId="36" fillId="0" borderId="1" xfId="21" applyFont="1" applyBorder="1" applyAlignment="1">
      <alignment horizontal="center" vertical="center"/>
    </xf>
    <xf numFmtId="0" fontId="36" fillId="0" borderId="36" xfId="21" applyFont="1" applyBorder="1" applyAlignment="1">
      <alignment horizontal="center" vertical="center"/>
    </xf>
    <xf numFmtId="0" fontId="13" fillId="0" borderId="52" xfId="21" applyFont="1" applyBorder="1" applyAlignment="1">
      <alignment horizontal="center" vertical="center" wrapText="1"/>
    </xf>
    <xf numFmtId="0" fontId="13" fillId="0" borderId="51" xfId="21" applyFont="1" applyBorder="1" applyAlignment="1">
      <alignment horizontal="center" vertical="center" wrapText="1"/>
    </xf>
    <xf numFmtId="0" fontId="105" fillId="0" borderId="51" xfId="21" applyFont="1" applyBorder="1" applyAlignment="1">
      <alignment horizontal="center" vertical="center" wrapText="1"/>
    </xf>
    <xf numFmtId="0" fontId="105" fillId="0" borderId="60" xfId="21" applyFont="1" applyBorder="1" applyAlignment="1">
      <alignment horizontal="center" vertical="center" wrapText="1"/>
    </xf>
    <xf numFmtId="0" fontId="105" fillId="0" borderId="51" xfId="21" applyFont="1" applyBorder="1" applyAlignment="1">
      <alignment horizontal="center" vertical="center"/>
    </xf>
    <xf numFmtId="0" fontId="105" fillId="0" borderId="60" xfId="21" applyFont="1" applyBorder="1" applyAlignment="1">
      <alignment horizontal="center" vertical="center"/>
    </xf>
    <xf numFmtId="0" fontId="121" fillId="0" borderId="0" xfId="21" applyFont="1" applyAlignment="1">
      <alignment horizontal="right"/>
    </xf>
    <xf numFmtId="0" fontId="105" fillId="0" borderId="0" xfId="21" applyFont="1" applyAlignment="1">
      <alignment horizontal="left"/>
    </xf>
    <xf numFmtId="0" fontId="39" fillId="0" borderId="88" xfId="21" applyFont="1" applyBorder="1" applyAlignment="1">
      <alignment horizontal="center"/>
    </xf>
    <xf numFmtId="0" fontId="39" fillId="0" borderId="34" xfId="21" applyFont="1" applyBorder="1" applyAlignment="1">
      <alignment horizontal="center"/>
    </xf>
    <xf numFmtId="0" fontId="80" fillId="0" borderId="73" xfId="21" applyFont="1" applyBorder="1" applyAlignment="1">
      <alignment horizontal="center"/>
    </xf>
    <xf numFmtId="0" fontId="80" fillId="0" borderId="5" xfId="21" applyFont="1" applyBorder="1" applyAlignment="1">
      <alignment horizontal="center"/>
    </xf>
    <xf numFmtId="0" fontId="13" fillId="0" borderId="60" xfId="21" applyFont="1" applyBorder="1" applyAlignment="1">
      <alignment horizontal="center" vertical="center" wrapText="1"/>
    </xf>
    <xf numFmtId="0" fontId="89" fillId="0" borderId="0" xfId="21" applyFont="1" applyAlignment="1">
      <alignment wrapText="1"/>
    </xf>
    <xf numFmtId="0" fontId="13" fillId="0" borderId="0" xfId="21" applyFont="1" applyAlignment="1">
      <alignment horizontal="left" wrapText="1"/>
    </xf>
    <xf numFmtId="0" fontId="16" fillId="0" borderId="0" xfId="21" applyFont="1" applyAlignment="1">
      <alignment horizontal="center" vertical="center"/>
    </xf>
    <xf numFmtId="0" fontId="16" fillId="0" borderId="8" xfId="21" applyFont="1" applyBorder="1" applyAlignment="1">
      <alignment horizontal="left"/>
    </xf>
    <xf numFmtId="0" fontId="16" fillId="0" borderId="7" xfId="21" applyFont="1" applyBorder="1" applyAlignment="1">
      <alignment horizontal="left"/>
    </xf>
    <xf numFmtId="0" fontId="16" fillId="0" borderId="86" xfId="21" applyFont="1" applyBorder="1" applyAlignment="1">
      <alignment horizontal="left"/>
    </xf>
    <xf numFmtId="49" fontId="16" fillId="0" borderId="34" xfId="21" applyNumberFormat="1" applyFont="1" applyBorder="1" applyAlignment="1">
      <alignment horizontal="center" vertical="center"/>
    </xf>
    <xf numFmtId="0" fontId="16" fillId="0" borderId="4" xfId="21" applyFont="1" applyBorder="1" applyAlignment="1">
      <alignment horizontal="left"/>
    </xf>
    <xf numFmtId="0" fontId="16" fillId="0" borderId="1" xfId="21" applyFont="1" applyBorder="1" applyAlignment="1">
      <alignment horizontal="left"/>
    </xf>
    <xf numFmtId="0" fontId="16" fillId="0" borderId="6" xfId="21" applyFont="1" applyBorder="1" applyAlignment="1">
      <alignment horizontal="left"/>
    </xf>
    <xf numFmtId="49" fontId="16" fillId="0" borderId="5" xfId="21" applyNumberFormat="1" applyFont="1" applyBorder="1" applyAlignment="1">
      <alignment horizontal="center" vertical="center"/>
    </xf>
    <xf numFmtId="3" fontId="13" fillId="0" borderId="4" xfId="21" applyNumberFormat="1" applyFont="1" applyBorder="1" applyAlignment="1">
      <alignment horizontal="right" vertical="center" wrapText="1"/>
    </xf>
    <xf numFmtId="0" fontId="13" fillId="0" borderId="3" xfId="21" applyFont="1" applyBorder="1" applyAlignment="1">
      <alignment horizontal="right" vertical="center" wrapText="1"/>
    </xf>
    <xf numFmtId="0" fontId="13" fillId="0" borderId="1" xfId="21" applyFont="1" applyBorder="1" applyAlignment="1">
      <alignment horizontal="right" vertical="center" wrapText="1"/>
    </xf>
    <xf numFmtId="0" fontId="16" fillId="0" borderId="6" xfId="21" applyFont="1" applyBorder="1" applyAlignment="1">
      <alignment horizontal="left" vertical="center" wrapText="1"/>
    </xf>
    <xf numFmtId="49" fontId="16" fillId="0" borderId="5" xfId="21" applyNumberFormat="1" applyFont="1" applyBorder="1" applyAlignment="1">
      <alignment horizontal="center" vertical="center" wrapText="1"/>
    </xf>
    <xf numFmtId="3" fontId="13" fillId="0" borderId="37" xfId="21" applyNumberFormat="1" applyFont="1" applyBorder="1" applyAlignment="1">
      <alignment horizontal="right" vertical="center" wrapText="1"/>
    </xf>
    <xf numFmtId="0" fontId="13" fillId="0" borderId="1" xfId="21" applyFont="1" applyBorder="1" applyAlignment="1">
      <alignment horizontal="right" vertical="center"/>
    </xf>
    <xf numFmtId="0" fontId="13" fillId="0" borderId="79" xfId="21" applyFont="1" applyBorder="1" applyAlignment="1">
      <alignment horizontal="right" vertical="center" wrapText="1"/>
    </xf>
    <xf numFmtId="0" fontId="16" fillId="0" borderId="1" xfId="21" applyFont="1" applyBorder="1" applyAlignment="1">
      <alignment horizontal="justify" vertical="center"/>
    </xf>
    <xf numFmtId="3" fontId="13" fillId="0" borderId="33" xfId="21" applyNumberFormat="1" applyFont="1" applyBorder="1" applyAlignment="1">
      <alignment horizontal="right" vertical="center" wrapText="1"/>
    </xf>
    <xf numFmtId="0" fontId="13" fillId="0" borderId="36" xfId="21" applyFont="1" applyBorder="1" applyAlignment="1">
      <alignment horizontal="right" vertical="center" wrapText="1"/>
    </xf>
    <xf numFmtId="0" fontId="13" fillId="0" borderId="6" xfId="21" applyFont="1" applyBorder="1" applyAlignment="1">
      <alignment horizontal="right" vertical="center" wrapText="1"/>
    </xf>
    <xf numFmtId="0" fontId="13" fillId="0" borderId="33" xfId="21" applyFont="1" applyBorder="1" applyAlignment="1">
      <alignment horizontal="justify" vertical="top" wrapText="1"/>
    </xf>
    <xf numFmtId="0" fontId="13" fillId="0" borderId="79" xfId="21" applyFont="1" applyBorder="1" applyAlignment="1">
      <alignment horizontal="justify" vertical="top" wrapText="1"/>
    </xf>
    <xf numFmtId="0" fontId="13" fillId="0" borderId="36" xfId="21" applyFont="1" applyBorder="1" applyAlignment="1">
      <alignment horizontal="justify" vertical="top" wrapText="1"/>
    </xf>
    <xf numFmtId="0" fontId="13" fillId="0" borderId="1" xfId="21" applyFont="1" applyBorder="1" applyAlignment="1">
      <alignment horizontal="justify" vertical="top" wrapText="1"/>
    </xf>
    <xf numFmtId="49" fontId="13" fillId="0" borderId="5" xfId="21" applyNumberFormat="1" applyFont="1" applyBorder="1" applyAlignment="1">
      <alignment horizontal="center" vertical="center" wrapText="1"/>
    </xf>
    <xf numFmtId="0" fontId="13" fillId="0" borderId="4" xfId="21" applyFont="1" applyBorder="1" applyAlignment="1">
      <alignment horizontal="justify" vertical="top" wrapText="1"/>
    </xf>
    <xf numFmtId="0" fontId="13" fillId="0" borderId="6" xfId="21" applyFont="1" applyBorder="1" applyAlignment="1">
      <alignment horizontal="justify" vertical="top" wrapText="1"/>
    </xf>
    <xf numFmtId="0" fontId="13" fillId="0" borderId="1" xfId="21" applyFont="1" applyBorder="1" applyAlignment="1">
      <alignment horizontal="left" vertical="center"/>
    </xf>
    <xf numFmtId="0" fontId="18" fillId="0" borderId="4" xfId="21" applyFont="1" applyBorder="1" applyAlignment="1">
      <alignment horizontal="center" vertical="center" wrapText="1"/>
    </xf>
    <xf numFmtId="0" fontId="37" fillId="0" borderId="0" xfId="21" applyFont="1" applyAlignment="1">
      <alignment horizontal="right"/>
    </xf>
    <xf numFmtId="0" fontId="50" fillId="0" borderId="0" xfId="21" applyFont="1"/>
    <xf numFmtId="0" fontId="50" fillId="0" borderId="0" xfId="21" applyFont="1" applyAlignment="1">
      <alignment horizontal="left" vertical="top" wrapText="1"/>
    </xf>
    <xf numFmtId="0" fontId="13" fillId="0" borderId="0" xfId="21" applyFont="1" applyAlignment="1">
      <alignment vertical="top" wrapText="1"/>
    </xf>
    <xf numFmtId="0" fontId="39" fillId="0" borderId="0" xfId="21" applyFont="1" applyAlignment="1">
      <alignment vertical="center"/>
    </xf>
    <xf numFmtId="0" fontId="123" fillId="0" borderId="0" xfId="21" applyFont="1"/>
    <xf numFmtId="0" fontId="124" fillId="0" borderId="0" xfId="21" applyFont="1" applyAlignment="1">
      <alignment vertical="center"/>
    </xf>
    <xf numFmtId="0" fontId="38" fillId="0" borderId="0" xfId="21" applyFont="1" applyAlignment="1">
      <alignment horizontal="center" vertical="center" wrapText="1"/>
    </xf>
    <xf numFmtId="0" fontId="50" fillId="0" borderId="4" xfId="21" applyFont="1" applyBorder="1"/>
    <xf numFmtId="0" fontId="50" fillId="0" borderId="1" xfId="21" applyFont="1" applyBorder="1"/>
    <xf numFmtId="0" fontId="13" fillId="0" borderId="1" xfId="24" applyFont="1" applyBorder="1" applyAlignment="1">
      <alignment horizontal="center" vertical="center"/>
    </xf>
    <xf numFmtId="0" fontId="126" fillId="0" borderId="15" xfId="21" applyFont="1" applyBorder="1" applyAlignment="1">
      <alignment horizontal="left" vertical="center"/>
    </xf>
    <xf numFmtId="0" fontId="127" fillId="0" borderId="6" xfId="21" applyFont="1" applyBorder="1" applyAlignment="1">
      <alignment horizontal="left" vertical="center"/>
    </xf>
    <xf numFmtId="0" fontId="18" fillId="0" borderId="5" xfId="24" applyFont="1" applyBorder="1" applyAlignment="1">
      <alignment horizontal="center" vertical="center"/>
    </xf>
    <xf numFmtId="0" fontId="13" fillId="0" borderId="5" xfId="24" applyFont="1" applyBorder="1" applyAlignment="1">
      <alignment horizontal="center" vertical="center"/>
    </xf>
    <xf numFmtId="0" fontId="126" fillId="0" borderId="6" xfId="21" applyFont="1" applyBorder="1" applyAlignment="1">
      <alignment horizontal="left" vertical="center"/>
    </xf>
    <xf numFmtId="0" fontId="126" fillId="0" borderId="6" xfId="21" applyFont="1" applyBorder="1" applyAlignment="1" applyProtection="1">
      <alignment horizontal="left" vertical="center"/>
      <protection locked="0"/>
    </xf>
    <xf numFmtId="0" fontId="37" fillId="0" borderId="5" xfId="21" applyFont="1" applyBorder="1" applyAlignment="1">
      <alignment horizontal="center" vertical="center" wrapText="1"/>
    </xf>
    <xf numFmtId="0" fontId="123" fillId="0" borderId="0" xfId="21" applyFont="1" applyAlignment="1">
      <alignment horizontal="left" vertical="center"/>
    </xf>
    <xf numFmtId="0" fontId="16" fillId="0" borderId="5" xfId="24" applyFont="1" applyBorder="1" applyAlignment="1">
      <alignment horizontal="center" vertical="center" wrapText="1"/>
    </xf>
    <xf numFmtId="0" fontId="16" fillId="0" borderId="5" xfId="24" applyFont="1" applyBorder="1" applyAlignment="1">
      <alignment horizontal="center" vertical="center"/>
    </xf>
    <xf numFmtId="0" fontId="50" fillId="0" borderId="4" xfId="21" applyFont="1" applyBorder="1" applyAlignment="1">
      <alignment horizontal="center" vertical="center"/>
    </xf>
    <xf numFmtId="0" fontId="50" fillId="0" borderId="1" xfId="21" applyFont="1" applyBorder="1" applyAlignment="1">
      <alignment horizontal="center" vertical="center"/>
    </xf>
    <xf numFmtId="0" fontId="38" fillId="0" borderId="52" xfId="21" applyFont="1" applyBorder="1" applyAlignment="1">
      <alignment horizontal="center" vertical="center"/>
    </xf>
    <xf numFmtId="0" fontId="38" fillId="0" borderId="51" xfId="21" applyFont="1" applyBorder="1" applyAlignment="1">
      <alignment horizontal="center" vertical="center"/>
    </xf>
    <xf numFmtId="0" fontId="16" fillId="0" borderId="51" xfId="24" applyFont="1" applyBorder="1" applyAlignment="1">
      <alignment horizontal="center" vertical="center" wrapText="1"/>
    </xf>
    <xf numFmtId="0" fontId="16" fillId="0" borderId="51" xfId="24" applyFont="1" applyBorder="1" applyAlignment="1">
      <alignment horizontal="center" vertical="center"/>
    </xf>
    <xf numFmtId="0" fontId="13" fillId="0" borderId="8" xfId="24" applyFont="1" applyBorder="1" applyAlignment="1">
      <alignment horizontal="center" vertical="center"/>
    </xf>
    <xf numFmtId="0" fontId="13" fillId="0" borderId="7" xfId="24" applyFont="1" applyBorder="1" applyAlignment="1">
      <alignment horizontal="center" vertical="center"/>
    </xf>
    <xf numFmtId="0" fontId="16" fillId="0" borderId="34" xfId="24" applyFont="1" applyBorder="1" applyAlignment="1">
      <alignment horizontal="center" vertical="center"/>
    </xf>
    <xf numFmtId="0" fontId="13" fillId="0" borderId="33" xfId="24" applyFont="1" applyBorder="1" applyAlignment="1">
      <alignment horizontal="center" vertical="center"/>
    </xf>
    <xf numFmtId="0" fontId="16" fillId="0" borderId="35" xfId="24" applyFont="1" applyBorder="1" applyAlignment="1">
      <alignment horizontal="center" vertical="center"/>
    </xf>
    <xf numFmtId="0" fontId="13" fillId="0" borderId="4" xfId="24" applyFont="1" applyBorder="1" applyAlignment="1">
      <alignment horizontal="center" vertical="center"/>
    </xf>
    <xf numFmtId="0" fontId="16" fillId="0" borderId="52" xfId="24" applyFont="1" applyBorder="1" applyAlignment="1">
      <alignment horizontal="center" vertical="center"/>
    </xf>
    <xf numFmtId="0" fontId="50" fillId="0" borderId="8" xfId="21" applyFont="1" applyBorder="1"/>
    <xf numFmtId="0" fontId="50" fillId="0" borderId="7" xfId="21" applyFont="1" applyBorder="1"/>
    <xf numFmtId="0" fontId="38" fillId="0" borderId="36" xfId="21" applyFont="1" applyBorder="1"/>
    <xf numFmtId="0" fontId="50" fillId="0" borderId="34" xfId="21" applyFont="1" applyBorder="1" applyAlignment="1">
      <alignment vertical="center" wrapText="1"/>
    </xf>
    <xf numFmtId="0" fontId="50" fillId="0" borderId="36" xfId="21" applyFont="1" applyBorder="1"/>
    <xf numFmtId="0" fontId="50" fillId="0" borderId="36" xfId="21" applyFont="1" applyBorder="1" applyAlignment="1">
      <alignment horizontal="left"/>
    </xf>
    <xf numFmtId="0" fontId="50" fillId="0" borderId="35" xfId="21" applyFont="1" applyBorder="1" applyAlignment="1">
      <alignment vertical="center" wrapText="1"/>
    </xf>
    <xf numFmtId="0" fontId="50" fillId="0" borderId="36" xfId="21" applyFont="1" applyBorder="1" applyAlignment="1">
      <alignment horizontal="center"/>
    </xf>
    <xf numFmtId="0" fontId="50" fillId="0" borderId="1" xfId="21" applyFont="1" applyBorder="1" applyAlignment="1">
      <alignment horizontal="center"/>
    </xf>
    <xf numFmtId="49" fontId="50" fillId="0" borderId="35" xfId="21" applyNumberFormat="1" applyFont="1" applyBorder="1" applyAlignment="1">
      <alignment vertical="center"/>
    </xf>
    <xf numFmtId="0" fontId="85" fillId="0" borderId="1" xfId="21" applyFont="1" applyBorder="1" applyAlignment="1">
      <alignment horizontal="center" vertical="center" wrapText="1"/>
    </xf>
    <xf numFmtId="0" fontId="85" fillId="0" borderId="1" xfId="21" applyFont="1" applyBorder="1" applyAlignment="1">
      <alignment horizontal="center" vertical="center"/>
    </xf>
    <xf numFmtId="0" fontId="85" fillId="0" borderId="36" xfId="21" applyFont="1" applyBorder="1" applyAlignment="1">
      <alignment vertical="center" wrapText="1"/>
    </xf>
    <xf numFmtId="0" fontId="85" fillId="0" borderId="4" xfId="21" applyFont="1" applyBorder="1" applyAlignment="1">
      <alignment horizontal="center" vertical="center"/>
    </xf>
    <xf numFmtId="0" fontId="50" fillId="0" borderId="37" xfId="21" applyFont="1" applyBorder="1" applyAlignment="1">
      <alignment horizontal="center" vertical="center" wrapText="1"/>
    </xf>
    <xf numFmtId="0" fontId="50" fillId="0" borderId="3" xfId="21" applyFont="1" applyBorder="1" applyAlignment="1">
      <alignment horizontal="center" vertical="center"/>
    </xf>
    <xf numFmtId="0" fontId="50" fillId="0" borderId="0" xfId="21" applyFont="1" applyAlignment="1">
      <alignment horizontal="center" vertical="center"/>
    </xf>
    <xf numFmtId="0" fontId="50" fillId="0" borderId="33" xfId="21" applyFont="1" applyBorder="1"/>
    <xf numFmtId="0" fontId="50" fillId="0" borderId="1" xfId="21" applyFont="1" applyBorder="1" applyAlignment="1">
      <alignment horizontal="center" vertical="center" wrapText="1"/>
    </xf>
    <xf numFmtId="0" fontId="108" fillId="0" borderId="49" xfId="21" applyFont="1" applyBorder="1"/>
    <xf numFmtId="0" fontId="108" fillId="0" borderId="0" xfId="21" applyFont="1"/>
    <xf numFmtId="0" fontId="85" fillId="0" borderId="7" xfId="21" applyFont="1" applyBorder="1" applyAlignment="1">
      <alignment horizontal="center" vertical="center" wrapText="1"/>
    </xf>
    <xf numFmtId="0" fontId="38" fillId="0" borderId="7" xfId="21" applyFont="1" applyBorder="1"/>
    <xf numFmtId="0" fontId="50" fillId="0" borderId="34" xfId="21" applyFont="1" applyBorder="1"/>
    <xf numFmtId="0" fontId="85" fillId="0" borderId="0" xfId="21" applyFont="1"/>
    <xf numFmtId="0" fontId="85" fillId="0" borderId="4" xfId="21" applyFont="1" applyBorder="1" applyAlignment="1">
      <alignment horizontal="center" vertical="center" wrapText="1"/>
    </xf>
    <xf numFmtId="0" fontId="50" fillId="0" borderId="4" xfId="21" applyFont="1" applyBorder="1" applyAlignment="1">
      <alignment horizontal="center" vertical="center" wrapText="1"/>
    </xf>
    <xf numFmtId="0" fontId="50" fillId="0" borderId="71" xfId="21" applyFont="1" applyBorder="1" applyAlignment="1">
      <alignment horizontal="center" vertical="center" wrapText="1"/>
    </xf>
    <xf numFmtId="0" fontId="50" fillId="0" borderId="3" xfId="21" applyFont="1" applyBorder="1" applyAlignment="1">
      <alignment horizontal="center" vertical="center" wrapText="1"/>
    </xf>
    <xf numFmtId="0" fontId="50" fillId="0" borderId="0" xfId="21" applyFont="1" applyAlignment="1">
      <alignment horizontal="center" vertical="center" wrapText="1"/>
    </xf>
    <xf numFmtId="0" fontId="80" fillId="0" borderId="0" xfId="21" applyFont="1" applyAlignment="1">
      <alignment horizontal="right"/>
    </xf>
    <xf numFmtId="0" fontId="80" fillId="0" borderId="49" xfId="21" applyFont="1" applyBorder="1"/>
    <xf numFmtId="0" fontId="80" fillId="0" borderId="0" xfId="21" applyFont="1" applyAlignment="1">
      <alignment horizontal="left" vertical="center"/>
    </xf>
    <xf numFmtId="0" fontId="15" fillId="0" borderId="0" xfId="21" applyFont="1"/>
    <xf numFmtId="0" fontId="13" fillId="0" borderId="8" xfId="21" applyFont="1" applyBorder="1" applyAlignment="1">
      <alignment horizontal="justify" vertical="top" wrapText="1"/>
    </xf>
    <xf numFmtId="0" fontId="13" fillId="0" borderId="7" xfId="21" applyFont="1" applyBorder="1" applyAlignment="1">
      <alignment horizontal="justify" vertical="top" wrapText="1"/>
    </xf>
    <xf numFmtId="0" fontId="13" fillId="0" borderId="34" xfId="21" applyFont="1" applyBorder="1" applyAlignment="1">
      <alignment horizontal="justify" vertical="top" wrapText="1"/>
    </xf>
    <xf numFmtId="0" fontId="18" fillId="0" borderId="0" xfId="21" applyFont="1"/>
    <xf numFmtId="0" fontId="18" fillId="0" borderId="4" xfId="21" applyFont="1" applyBorder="1" applyAlignment="1">
      <alignment horizontal="center" wrapText="1"/>
    </xf>
    <xf numFmtId="0" fontId="18" fillId="0" borderId="1" xfId="21" applyFont="1" applyBorder="1" applyAlignment="1">
      <alignment horizontal="center" wrapText="1"/>
    </xf>
    <xf numFmtId="0" fontId="18" fillId="0" borderId="5" xfId="21" applyFont="1" applyBorder="1" applyAlignment="1">
      <alignment horizontal="center" wrapText="1"/>
    </xf>
    <xf numFmtId="0" fontId="13" fillId="0" borderId="8" xfId="21" applyFont="1" applyBorder="1" applyAlignment="1">
      <alignment horizontal="center" vertical="center" wrapText="1"/>
    </xf>
    <xf numFmtId="0" fontId="13" fillId="0" borderId="7" xfId="21" applyFont="1" applyBorder="1" applyAlignment="1">
      <alignment horizontal="center" vertical="center" wrapText="1"/>
    </xf>
    <xf numFmtId="0" fontId="13" fillId="0" borderId="34" xfId="21" applyFont="1" applyBorder="1" applyAlignment="1">
      <alignment horizontal="center" vertical="center" wrapText="1"/>
    </xf>
    <xf numFmtId="0" fontId="18" fillId="0" borderId="5" xfId="21" applyFont="1" applyBorder="1" applyAlignment="1">
      <alignment horizontal="center" vertical="center" wrapText="1"/>
    </xf>
    <xf numFmtId="0" fontId="37" fillId="3" borderId="0" xfId="21" applyFont="1" applyFill="1" applyAlignment="1">
      <alignment horizontal="left"/>
    </xf>
    <xf numFmtId="0" fontId="13" fillId="3" borderId="0" xfId="21" applyFont="1" applyFill="1" applyAlignment="1">
      <alignment horizontal="left"/>
    </xf>
    <xf numFmtId="0" fontId="39" fillId="3" borderId="7" xfId="7" applyFont="1" applyFill="1" applyBorder="1" applyAlignment="1">
      <alignment wrapText="1"/>
    </xf>
    <xf numFmtId="0" fontId="80" fillId="3" borderId="96" xfId="21" applyFont="1" applyFill="1" applyBorder="1"/>
    <xf numFmtId="0" fontId="39" fillId="3" borderId="1" xfId="7" applyFont="1" applyFill="1" applyBorder="1" applyAlignment="1">
      <alignment wrapText="1"/>
    </xf>
    <xf numFmtId="0" fontId="80" fillId="3" borderId="1" xfId="21" applyFont="1" applyFill="1" applyBorder="1"/>
    <xf numFmtId="0" fontId="80" fillId="3" borderId="35" xfId="21" applyFont="1" applyFill="1" applyBorder="1"/>
    <xf numFmtId="0" fontId="80" fillId="3" borderId="5" xfId="7" applyFont="1" applyFill="1" applyBorder="1" applyAlignment="1">
      <alignment vertical="top"/>
    </xf>
    <xf numFmtId="0" fontId="80" fillId="3" borderId="1" xfId="7" applyFont="1" applyFill="1" applyBorder="1" applyAlignment="1">
      <alignment horizontal="left" vertical="center" wrapText="1"/>
    </xf>
    <xf numFmtId="0" fontId="80" fillId="3" borderId="52" xfId="21" applyFont="1" applyFill="1" applyBorder="1" applyAlignment="1">
      <alignment horizontal="center" vertical="center" wrapText="1"/>
    </xf>
    <xf numFmtId="0" fontId="18" fillId="3" borderId="0" xfId="21" applyFont="1" applyFill="1" applyAlignment="1">
      <alignment horizontal="right"/>
    </xf>
    <xf numFmtId="0" fontId="130" fillId="3" borderId="0" xfId="25" applyFont="1" applyFill="1"/>
    <xf numFmtId="0" fontId="50" fillId="3" borderId="0" xfId="13" applyFont="1" applyFill="1" applyAlignment="1">
      <alignment vertical="top"/>
    </xf>
    <xf numFmtId="0" fontId="80" fillId="3" borderId="0" xfId="26" applyFont="1" applyFill="1" applyAlignment="1">
      <alignment horizontal="left" vertical="top" wrapText="1"/>
    </xf>
    <xf numFmtId="0" fontId="80" fillId="3" borderId="0" xfId="26" applyFont="1" applyFill="1" applyAlignment="1">
      <alignment horizontal="left" vertical="center" wrapText="1"/>
    </xf>
    <xf numFmtId="0" fontId="80" fillId="3" borderId="0" xfId="26" applyFont="1" applyFill="1" applyAlignment="1">
      <alignment horizontal="center" vertical="center" wrapText="1"/>
    </xf>
    <xf numFmtId="0" fontId="80" fillId="2" borderId="1" xfId="26" applyFont="1" applyFill="1" applyBorder="1" applyAlignment="1">
      <alignment horizontal="center" vertical="center" wrapText="1"/>
    </xf>
    <xf numFmtId="0" fontId="80" fillId="3" borderId="1" xfId="26" applyFont="1" applyFill="1" applyBorder="1" applyAlignment="1">
      <alignment horizontal="left" vertical="center" wrapText="1"/>
    </xf>
    <xf numFmtId="0" fontId="80" fillId="3" borderId="1" xfId="26" applyFont="1" applyFill="1" applyBorder="1" applyAlignment="1">
      <alignment horizontal="center" vertical="center" wrapText="1"/>
    </xf>
    <xf numFmtId="0" fontId="80" fillId="3" borderId="1" xfId="26" applyFont="1" applyFill="1" applyBorder="1" applyAlignment="1">
      <alignment horizontal="left" vertical="top" wrapText="1"/>
    </xf>
    <xf numFmtId="0" fontId="80" fillId="3" borderId="1" xfId="26" applyFont="1" applyFill="1" applyBorder="1" applyAlignment="1">
      <alignment horizontal="center" vertical="top" wrapText="1"/>
    </xf>
    <xf numFmtId="0" fontId="80" fillId="3" borderId="1" xfId="26" applyFont="1" applyFill="1" applyBorder="1" applyAlignment="1">
      <alignment vertical="top" wrapText="1"/>
    </xf>
    <xf numFmtId="0" fontId="131" fillId="3" borderId="0" xfId="25" applyFont="1" applyFill="1"/>
    <xf numFmtId="0" fontId="36" fillId="3" borderId="1" xfId="26" applyFont="1" applyFill="1" applyBorder="1" applyAlignment="1">
      <alignment horizontal="center" vertical="center" wrapText="1"/>
    </xf>
    <xf numFmtId="0" fontId="112" fillId="3" borderId="0" xfId="25" applyFont="1" applyFill="1" applyAlignment="1">
      <alignment horizontal="right"/>
    </xf>
    <xf numFmtId="0" fontId="39" fillId="3" borderId="0" xfId="26" applyFont="1" applyFill="1"/>
    <xf numFmtId="0" fontId="89" fillId="3" borderId="0" xfId="26" applyFont="1" applyFill="1"/>
    <xf numFmtId="0" fontId="80" fillId="3" borderId="0" xfId="26" applyFont="1" applyFill="1"/>
    <xf numFmtId="0" fontId="36" fillId="3" borderId="0" xfId="26" applyFont="1" applyFill="1"/>
    <xf numFmtId="0" fontId="50" fillId="3" borderId="0" xfId="26" applyFont="1" applyFill="1"/>
    <xf numFmtId="0" fontId="39" fillId="3" borderId="0" xfId="26" applyFont="1" applyFill="1" applyAlignment="1">
      <alignment horizontal="right"/>
    </xf>
    <xf numFmtId="0" fontId="132" fillId="3" borderId="0" xfId="26" applyFont="1" applyFill="1"/>
    <xf numFmtId="0" fontId="80" fillId="3" borderId="0" xfId="26" applyFont="1" applyFill="1" applyAlignment="1">
      <alignment vertical="top" wrapText="1"/>
    </xf>
    <xf numFmtId="0" fontId="80" fillId="2" borderId="1" xfId="26" applyFont="1" applyFill="1" applyBorder="1" applyAlignment="1">
      <alignment vertical="top" wrapText="1"/>
    </xf>
    <xf numFmtId="0" fontId="93" fillId="3" borderId="0" xfId="25" applyFont="1" applyFill="1"/>
    <xf numFmtId="0" fontId="80" fillId="3" borderId="0" xfId="26" applyFont="1" applyFill="1" applyAlignment="1">
      <alignment horizontal="center"/>
    </xf>
    <xf numFmtId="0" fontId="80" fillId="3" borderId="0" xfId="26" applyFont="1" applyFill="1" applyAlignment="1">
      <alignment horizontal="center" vertical="top" wrapText="1"/>
    </xf>
    <xf numFmtId="0" fontId="101" fillId="9" borderId="68" xfId="13" applyFont="1" applyFill="1" applyBorder="1" applyAlignment="1">
      <alignment vertical="center" wrapText="1"/>
    </xf>
    <xf numFmtId="0" fontId="41" fillId="9" borderId="68" xfId="13" applyFont="1" applyFill="1" applyBorder="1" applyAlignment="1">
      <alignment vertical="center" wrapText="1"/>
    </xf>
    <xf numFmtId="0" fontId="41" fillId="9" borderId="63" xfId="13" applyFont="1" applyFill="1" applyBorder="1" applyAlignment="1">
      <alignment vertical="center" wrapText="1"/>
    </xf>
    <xf numFmtId="0" fontId="80" fillId="3" borderId="1" xfId="26" applyFont="1" applyFill="1" applyBorder="1" applyAlignment="1">
      <alignment vertical="center" wrapText="1"/>
    </xf>
    <xf numFmtId="0" fontId="80" fillId="3" borderId="0" xfId="25" applyFont="1" applyFill="1"/>
    <xf numFmtId="0" fontId="101" fillId="0" borderId="0" xfId="13" applyFont="1"/>
    <xf numFmtId="0" fontId="36" fillId="3" borderId="1" xfId="26" applyFont="1" applyFill="1" applyBorder="1" applyAlignment="1">
      <alignment vertical="center" wrapText="1"/>
    </xf>
    <xf numFmtId="16" fontId="80" fillId="3" borderId="1" xfId="26" applyNumberFormat="1" applyFont="1" applyFill="1" applyBorder="1" applyAlignment="1">
      <alignment horizontal="center" vertical="top" wrapText="1"/>
    </xf>
    <xf numFmtId="0" fontId="129" fillId="0" borderId="0" xfId="21" applyFont="1"/>
    <xf numFmtId="0" fontId="80" fillId="0" borderId="0" xfId="7" applyFont="1" applyAlignment="1">
      <alignment horizontal="left"/>
    </xf>
    <xf numFmtId="0" fontId="129" fillId="3" borderId="0" xfId="21" applyFont="1" applyFill="1"/>
    <xf numFmtId="0" fontId="80" fillId="0" borderId="0" xfId="7" applyFont="1" applyAlignment="1">
      <alignment horizontal="left" vertical="center"/>
    </xf>
    <xf numFmtId="0" fontId="13" fillId="0" borderId="0" xfId="7" applyFont="1" applyAlignment="1">
      <alignment horizontal="left" vertical="center" wrapText="1"/>
    </xf>
    <xf numFmtId="0" fontId="107" fillId="0" borderId="0" xfId="7" applyFont="1"/>
    <xf numFmtId="0" fontId="129" fillId="0" borderId="8" xfId="21" applyFont="1" applyBorder="1"/>
    <xf numFmtId="0" fontId="129" fillId="0" borderId="86" xfId="21" applyFont="1" applyBorder="1"/>
    <xf numFmtId="0" fontId="129" fillId="0" borderId="89" xfId="21" applyFont="1" applyBorder="1"/>
    <xf numFmtId="0" fontId="129" fillId="0" borderId="88" xfId="21" applyFont="1" applyBorder="1"/>
    <xf numFmtId="0" fontId="137" fillId="0" borderId="89" xfId="21" applyFont="1" applyBorder="1" applyAlignment="1">
      <alignment horizontal="center"/>
    </xf>
    <xf numFmtId="0" fontId="129" fillId="0" borderId="4" xfId="21" applyFont="1" applyBorder="1"/>
    <xf numFmtId="0" fontId="129" fillId="0" borderId="6" xfId="21" applyFont="1" applyBorder="1"/>
    <xf numFmtId="0" fontId="129" fillId="0" borderId="84" xfId="21" applyFont="1" applyBorder="1"/>
    <xf numFmtId="0" fontId="129" fillId="0" borderId="73" xfId="21" applyFont="1" applyBorder="1"/>
    <xf numFmtId="0" fontId="137" fillId="0" borderId="84" xfId="21" applyFont="1" applyBorder="1" applyAlignment="1">
      <alignment horizontal="center"/>
    </xf>
    <xf numFmtId="9" fontId="137" fillId="0" borderId="84" xfId="21" applyNumberFormat="1" applyFont="1" applyBorder="1" applyAlignment="1">
      <alignment horizontal="center"/>
    </xf>
    <xf numFmtId="0" fontId="129" fillId="0" borderId="1" xfId="21" applyFont="1" applyBorder="1"/>
    <xf numFmtId="0" fontId="129" fillId="0" borderId="5" xfId="21" applyFont="1" applyBorder="1"/>
    <xf numFmtId="0" fontId="137" fillId="0" borderId="4" xfId="21" applyFont="1" applyBorder="1" applyAlignment="1">
      <alignment horizontal="center" wrapText="1"/>
    </xf>
    <xf numFmtId="0" fontId="137" fillId="0" borderId="6" xfId="21" applyFont="1" applyBorder="1" applyAlignment="1">
      <alignment horizontal="center" wrapText="1"/>
    </xf>
    <xf numFmtId="0" fontId="137" fillId="0" borderId="84" xfId="21" applyFont="1" applyBorder="1" applyAlignment="1">
      <alignment horizontal="center" wrapText="1"/>
    </xf>
    <xf numFmtId="0" fontId="137" fillId="0" borderId="73" xfId="21" applyFont="1" applyBorder="1" applyAlignment="1">
      <alignment horizontal="center" wrapText="1"/>
    </xf>
    <xf numFmtId="0" fontId="137" fillId="0" borderId="37" xfId="21" applyFont="1" applyBorder="1" applyAlignment="1">
      <alignment horizontal="center" wrapText="1"/>
    </xf>
    <xf numFmtId="0" fontId="137" fillId="0" borderId="3" xfId="21" applyFont="1" applyBorder="1" applyAlignment="1">
      <alignment horizontal="center" wrapText="1"/>
    </xf>
    <xf numFmtId="0" fontId="137" fillId="0" borderId="2" xfId="21" applyFont="1" applyBorder="1" applyAlignment="1">
      <alignment horizontal="center" wrapText="1"/>
    </xf>
    <xf numFmtId="0" fontId="137" fillId="0" borderId="58" xfId="21" applyFont="1" applyBorder="1" applyAlignment="1">
      <alignment horizontal="center" wrapText="1"/>
    </xf>
    <xf numFmtId="0" fontId="129" fillId="0" borderId="58" xfId="21" applyFont="1" applyBorder="1"/>
    <xf numFmtId="0" fontId="129" fillId="0" borderId="18" xfId="21" applyFont="1" applyBorder="1"/>
    <xf numFmtId="0" fontId="137" fillId="0" borderId="52" xfId="21" applyFont="1" applyBorder="1" applyAlignment="1">
      <alignment horizontal="center" wrapText="1"/>
    </xf>
    <xf numFmtId="0" fontId="129" fillId="0" borderId="52" xfId="21" applyFont="1" applyBorder="1"/>
    <xf numFmtId="0" fontId="129" fillId="0" borderId="51" xfId="21" applyFont="1" applyBorder="1"/>
    <xf numFmtId="0" fontId="129" fillId="0" borderId="50" xfId="21" applyFont="1" applyBorder="1"/>
    <xf numFmtId="0" fontId="137" fillId="0" borderId="18" xfId="21" applyFont="1" applyBorder="1" applyAlignment="1">
      <alignment horizontal="center"/>
    </xf>
    <xf numFmtId="0" fontId="129" fillId="0" borderId="8" xfId="21" applyFont="1" applyBorder="1" applyAlignment="1">
      <alignment horizontal="center" wrapText="1"/>
    </xf>
    <xf numFmtId="0" fontId="129" fillId="0" borderId="7" xfId="21" applyFont="1" applyBorder="1" applyAlignment="1">
      <alignment horizontal="center" wrapText="1"/>
    </xf>
    <xf numFmtId="0" fontId="129" fillId="0" borderId="34" xfId="21" applyFont="1" applyBorder="1" applyAlignment="1">
      <alignment horizontal="center" wrapText="1"/>
    </xf>
    <xf numFmtId="0" fontId="129" fillId="0" borderId="86" xfId="21" applyFont="1" applyBorder="1" applyAlignment="1">
      <alignment horizontal="center" wrapText="1"/>
    </xf>
    <xf numFmtId="0" fontId="138" fillId="3" borderId="0" xfId="21" applyFont="1" applyFill="1" applyAlignment="1">
      <alignment horizontal="justify" wrapText="1"/>
    </xf>
    <xf numFmtId="0" fontId="137" fillId="0" borderId="0" xfId="21" applyFont="1" applyAlignment="1">
      <alignment horizontal="center"/>
    </xf>
    <xf numFmtId="0" fontId="137" fillId="0" borderId="98" xfId="21" applyFont="1" applyBorder="1" applyAlignment="1">
      <alignment horizontal="center"/>
    </xf>
    <xf numFmtId="0" fontId="137" fillId="0" borderId="99" xfId="21" applyFont="1" applyBorder="1" applyAlignment="1">
      <alignment horizontal="center"/>
    </xf>
    <xf numFmtId="9" fontId="137" fillId="0" borderId="99" xfId="21" applyNumberFormat="1" applyFont="1" applyBorder="1" applyAlignment="1">
      <alignment horizontal="center"/>
    </xf>
    <xf numFmtId="0" fontId="137" fillId="0" borderId="19" xfId="21" applyFont="1" applyBorder="1" applyAlignment="1">
      <alignment horizontal="center" wrapText="1"/>
    </xf>
    <xf numFmtId="0" fontId="137" fillId="0" borderId="18" xfId="21" applyFont="1" applyBorder="1" applyAlignment="1">
      <alignment horizontal="center" wrapText="1"/>
    </xf>
    <xf numFmtId="0" fontId="137" fillId="0" borderId="51" xfId="21" applyFont="1" applyBorder="1" applyAlignment="1">
      <alignment horizontal="center" wrapText="1"/>
    </xf>
    <xf numFmtId="0" fontId="137" fillId="0" borderId="50" xfId="21" applyFont="1" applyBorder="1" applyAlignment="1">
      <alignment horizontal="center" wrapText="1"/>
    </xf>
    <xf numFmtId="0" fontId="129" fillId="0" borderId="59" xfId="21" applyFont="1" applyBorder="1"/>
    <xf numFmtId="0" fontId="137" fillId="0" borderId="100" xfId="21" applyFont="1" applyBorder="1" applyAlignment="1">
      <alignment horizontal="center"/>
    </xf>
    <xf numFmtId="0" fontId="129" fillId="0" borderId="44" xfId="21" applyFont="1" applyBorder="1" applyAlignment="1">
      <alignment horizontal="center" wrapText="1"/>
    </xf>
    <xf numFmtId="0" fontId="129" fillId="7" borderId="38" xfId="21" applyFont="1" applyFill="1" applyBorder="1" applyAlignment="1">
      <alignment horizontal="center" vertical="center"/>
    </xf>
    <xf numFmtId="0" fontId="24" fillId="7" borderId="63" xfId="21" applyFont="1" applyFill="1" applyBorder="1" applyAlignment="1">
      <alignment wrapText="1"/>
    </xf>
    <xf numFmtId="0" fontId="137" fillId="7" borderId="63" xfId="21" applyFont="1" applyFill="1" applyBorder="1" applyAlignment="1">
      <alignment vertical="top" wrapText="1"/>
    </xf>
    <xf numFmtId="0" fontId="138" fillId="3" borderId="0" xfId="21" applyFont="1" applyFill="1" applyAlignment="1">
      <alignment wrapText="1"/>
    </xf>
    <xf numFmtId="0" fontId="129" fillId="0" borderId="0" xfId="21" applyFont="1" applyAlignment="1">
      <alignment wrapText="1"/>
    </xf>
    <xf numFmtId="0" fontId="99" fillId="3" borderId="0" xfId="21" applyFont="1" applyFill="1" applyAlignment="1">
      <alignment wrapText="1"/>
    </xf>
    <xf numFmtId="0" fontId="99" fillId="3" borderId="0" xfId="21" applyFont="1" applyFill="1" applyAlignment="1">
      <alignment horizontal="center" wrapText="1"/>
    </xf>
    <xf numFmtId="0" fontId="16" fillId="0" borderId="0" xfId="27" applyFont="1" applyAlignment="1">
      <alignment horizontal="right"/>
    </xf>
    <xf numFmtId="0" fontId="41" fillId="3" borderId="0" xfId="21" applyFont="1" applyFill="1"/>
    <xf numFmtId="0" fontId="37" fillId="3" borderId="0" xfId="21" applyFont="1" applyFill="1"/>
    <xf numFmtId="0" fontId="113" fillId="3" borderId="0" xfId="21" applyFont="1" applyFill="1"/>
    <xf numFmtId="0" fontId="99" fillId="3" borderId="0" xfId="21" applyFont="1" applyFill="1" applyAlignment="1">
      <alignment horizontal="right"/>
    </xf>
    <xf numFmtId="0" fontId="41" fillId="3" borderId="0" xfId="21" applyFont="1" applyFill="1" applyAlignment="1">
      <alignment horizontal="left"/>
    </xf>
    <xf numFmtId="0" fontId="41" fillId="3" borderId="0" xfId="21" applyFont="1" applyFill="1" applyAlignment="1">
      <alignment horizontal="right"/>
    </xf>
    <xf numFmtId="0" fontId="19" fillId="0" borderId="0" xfId="13" applyFont="1"/>
    <xf numFmtId="0" fontId="13" fillId="0" borderId="0" xfId="7" applyFont="1" applyAlignment="1">
      <alignment vertical="center"/>
    </xf>
    <xf numFmtId="0" fontId="13" fillId="0" borderId="8" xfId="13" applyFont="1" applyBorder="1" applyAlignment="1">
      <alignment vertical="center"/>
    </xf>
    <xf numFmtId="0" fontId="13" fillId="0" borderId="4" xfId="13" applyFont="1" applyBorder="1" applyAlignment="1">
      <alignment vertical="center"/>
    </xf>
    <xf numFmtId="167" fontId="13" fillId="0" borderId="4" xfId="28" applyFont="1" applyFill="1" applyBorder="1" applyAlignment="1">
      <alignment horizontal="center" vertical="center"/>
    </xf>
    <xf numFmtId="0" fontId="13" fillId="0" borderId="1" xfId="13" applyFont="1" applyBorder="1" applyAlignment="1">
      <alignment horizontal="center" vertical="center"/>
    </xf>
    <xf numFmtId="0" fontId="13" fillId="0" borderId="4" xfId="13" applyFont="1" applyBorder="1" applyAlignment="1">
      <alignment horizontal="right" vertical="center"/>
    </xf>
    <xf numFmtId="0" fontId="13" fillId="11" borderId="1" xfId="13" applyFont="1" applyFill="1" applyBorder="1" applyAlignment="1">
      <alignment vertical="center"/>
    </xf>
    <xf numFmtId="14" fontId="13" fillId="0" borderId="1" xfId="13" applyNumberFormat="1" applyFont="1" applyBorder="1" applyAlignment="1">
      <alignment horizontal="center" vertical="center"/>
    </xf>
    <xf numFmtId="14" fontId="13" fillId="0" borderId="1" xfId="13" applyNumberFormat="1" applyFont="1" applyBorder="1" applyAlignment="1">
      <alignment horizontal="center" vertical="center" wrapText="1"/>
    </xf>
    <xf numFmtId="0" fontId="13" fillId="0" borderId="1" xfId="13" applyFont="1" applyBorder="1" applyAlignment="1">
      <alignment vertical="center"/>
    </xf>
    <xf numFmtId="0" fontId="13" fillId="0" borderId="1" xfId="13" applyFont="1" applyBorder="1" applyAlignment="1">
      <alignment horizontal="center" vertical="center" wrapText="1"/>
    </xf>
    <xf numFmtId="167" fontId="13" fillId="0" borderId="4" xfId="28" applyFont="1" applyFill="1" applyBorder="1" applyAlignment="1">
      <alignment vertical="center"/>
    </xf>
    <xf numFmtId="0" fontId="13" fillId="0" borderId="1" xfId="13" applyFont="1" applyBorder="1" applyAlignment="1">
      <alignment vertical="center" wrapText="1"/>
    </xf>
    <xf numFmtId="0" fontId="13" fillId="10" borderId="4" xfId="13" applyFont="1" applyFill="1" applyBorder="1" applyAlignment="1">
      <alignment horizontal="center" vertical="center" wrapText="1"/>
    </xf>
    <xf numFmtId="0" fontId="13" fillId="10" borderId="1" xfId="13" applyFont="1" applyFill="1" applyBorder="1" applyAlignment="1">
      <alignment horizontal="center" vertical="center" wrapText="1"/>
    </xf>
    <xf numFmtId="0" fontId="19" fillId="3" borderId="32" xfId="13" applyFont="1" applyFill="1" applyBorder="1"/>
    <xf numFmtId="0" fontId="19" fillId="3" borderId="0" xfId="13" applyFont="1" applyFill="1"/>
    <xf numFmtId="0" fontId="19" fillId="3" borderId="31" xfId="13" applyFont="1" applyFill="1" applyBorder="1"/>
    <xf numFmtId="0" fontId="16" fillId="3" borderId="32" xfId="13" applyFont="1" applyFill="1" applyBorder="1" applyAlignment="1">
      <alignment horizontal="right"/>
    </xf>
    <xf numFmtId="0" fontId="13" fillId="3" borderId="0" xfId="13" applyFont="1" applyFill="1"/>
    <xf numFmtId="0" fontId="13" fillId="3" borderId="31" xfId="13" applyFont="1" applyFill="1" applyBorder="1" applyAlignment="1">
      <alignment horizontal="left"/>
    </xf>
    <xf numFmtId="0" fontId="13" fillId="3" borderId="32" xfId="13" applyFont="1" applyFill="1" applyBorder="1"/>
    <xf numFmtId="0" fontId="13" fillId="3" borderId="56" xfId="13" applyFont="1" applyFill="1" applyBorder="1"/>
    <xf numFmtId="0" fontId="13" fillId="3" borderId="29" xfId="13" applyFont="1" applyFill="1" applyBorder="1"/>
    <xf numFmtId="0" fontId="48" fillId="0" borderId="0" xfId="21" applyFont="1" applyAlignment="1">
      <alignment vertical="top"/>
    </xf>
    <xf numFmtId="0" fontId="13" fillId="3" borderId="0" xfId="7" applyFont="1" applyFill="1" applyAlignment="1">
      <alignment horizontal="left" vertical="top"/>
    </xf>
    <xf numFmtId="0" fontId="13" fillId="0" borderId="0" xfId="7" applyFont="1" applyAlignment="1">
      <alignment horizontal="left" vertical="top"/>
    </xf>
    <xf numFmtId="0" fontId="80" fillId="0" borderId="0" xfId="7" applyFont="1" applyAlignment="1">
      <alignment horizontal="left" vertical="top"/>
    </xf>
    <xf numFmtId="0" fontId="146" fillId="0" borderId="0" xfId="7" applyFont="1" applyAlignment="1">
      <alignment horizontal="left" vertical="top" wrapText="1"/>
    </xf>
    <xf numFmtId="0" fontId="13" fillId="0" borderId="0" xfId="7" applyFont="1" applyAlignment="1">
      <alignment vertical="top" wrapText="1"/>
    </xf>
    <xf numFmtId="0" fontId="48" fillId="0" borderId="0" xfId="21" applyFont="1"/>
    <xf numFmtId="4" fontId="26" fillId="7" borderId="68" xfId="21" applyNumberFormat="1" applyFont="1" applyFill="1" applyBorder="1" applyAlignment="1">
      <alignment horizontal="center" vertical="center"/>
    </xf>
    <xf numFmtId="0" fontId="24" fillId="0" borderId="68" xfId="21" applyFont="1" applyBorder="1" applyAlignment="1">
      <alignment vertical="center" wrapText="1"/>
    </xf>
    <xf numFmtId="9" fontId="48" fillId="7" borderId="63" xfId="21" applyNumberFormat="1" applyFont="1" applyFill="1" applyBorder="1" applyAlignment="1">
      <alignment horizontal="center" vertical="center"/>
    </xf>
    <xf numFmtId="0" fontId="24" fillId="0" borderId="63" xfId="21" applyFont="1" applyBorder="1" applyAlignment="1">
      <alignment vertical="center"/>
    </xf>
    <xf numFmtId="9" fontId="48" fillId="7" borderId="101" xfId="21" applyNumberFormat="1" applyFont="1" applyFill="1" applyBorder="1" applyAlignment="1">
      <alignment horizontal="center" vertical="center"/>
    </xf>
    <xf numFmtId="0" fontId="24" fillId="0" borderId="101" xfId="21" applyFont="1" applyBorder="1"/>
    <xf numFmtId="0" fontId="48" fillId="7" borderId="55" xfId="21" applyFont="1" applyFill="1" applyBorder="1" applyAlignment="1">
      <alignment horizontal="center" vertical="center"/>
    </xf>
    <xf numFmtId="0" fontId="48" fillId="7" borderId="63" xfId="21" applyFont="1" applyFill="1" applyBorder="1" applyAlignment="1">
      <alignment horizontal="center" vertical="center"/>
    </xf>
    <xf numFmtId="0" fontId="48" fillId="7" borderId="54" xfId="21" applyFont="1" applyFill="1" applyBorder="1" applyAlignment="1">
      <alignment horizontal="center" vertical="center"/>
    </xf>
    <xf numFmtId="0" fontId="24" fillId="7" borderId="63" xfId="21" applyFont="1" applyFill="1" applyBorder="1"/>
    <xf numFmtId="0" fontId="48" fillId="0" borderId="85" xfId="21" applyFont="1" applyBorder="1" applyAlignment="1">
      <alignment horizontal="center" vertical="center"/>
    </xf>
    <xf numFmtId="0" fontId="48" fillId="0" borderId="102" xfId="21" applyFont="1" applyBorder="1" applyAlignment="1">
      <alignment horizontal="center" vertical="center"/>
    </xf>
    <xf numFmtId="0" fontId="48" fillId="0" borderId="70" xfId="21" applyFont="1" applyBorder="1" applyAlignment="1">
      <alignment horizontal="center" vertical="center"/>
    </xf>
    <xf numFmtId="0" fontId="24" fillId="0" borderId="102" xfId="21" applyFont="1" applyBorder="1" applyAlignment="1">
      <alignment vertical="center" wrapText="1"/>
    </xf>
    <xf numFmtId="0" fontId="48" fillId="0" borderId="76" xfId="21" applyFont="1" applyBorder="1" applyAlignment="1">
      <alignment horizontal="center" vertical="center"/>
    </xf>
    <xf numFmtId="0" fontId="48" fillId="0" borderId="99" xfId="21" applyFont="1" applyBorder="1" applyAlignment="1">
      <alignment horizontal="center" vertical="center"/>
    </xf>
    <xf numFmtId="0" fontId="48" fillId="0" borderId="73" xfId="21" applyFont="1" applyBorder="1" applyAlignment="1">
      <alignment horizontal="center" vertical="center"/>
    </xf>
    <xf numFmtId="0" fontId="24" fillId="0" borderId="99" xfId="21" applyFont="1" applyBorder="1" applyAlignment="1">
      <alignment vertical="center"/>
    </xf>
    <xf numFmtId="0" fontId="48" fillId="0" borderId="32" xfId="21" applyFont="1" applyBorder="1" applyAlignment="1">
      <alignment horizontal="center" vertical="center"/>
    </xf>
    <xf numFmtId="0" fontId="48" fillId="0" borderId="103" xfId="21" applyFont="1" applyBorder="1" applyAlignment="1">
      <alignment horizontal="center" vertical="center"/>
    </xf>
    <xf numFmtId="0" fontId="48" fillId="0" borderId="0" xfId="21" applyFont="1" applyAlignment="1">
      <alignment horizontal="center" vertical="center"/>
    </xf>
    <xf numFmtId="0" fontId="24" fillId="0" borderId="103" xfId="21" applyFont="1" applyBorder="1" applyAlignment="1">
      <alignment vertical="center" wrapText="1"/>
    </xf>
    <xf numFmtId="0" fontId="147" fillId="0" borderId="63" xfId="21" applyFont="1" applyBorder="1" applyAlignment="1">
      <alignment horizontal="center" vertical="center" wrapText="1"/>
    </xf>
    <xf numFmtId="0" fontId="24" fillId="0" borderId="55" xfId="21" applyFont="1" applyBorder="1" applyAlignment="1">
      <alignment horizontal="center" vertical="center" wrapText="1"/>
    </xf>
    <xf numFmtId="0" fontId="24" fillId="0" borderId="63" xfId="21" applyFont="1" applyBorder="1" applyAlignment="1">
      <alignment horizontal="center" vertical="center" wrapText="1"/>
    </xf>
    <xf numFmtId="0" fontId="148" fillId="0" borderId="54" xfId="21" applyFont="1" applyBorder="1" applyAlignment="1">
      <alignment horizontal="center" vertical="center" wrapText="1"/>
    </xf>
    <xf numFmtId="0" fontId="24" fillId="0" borderId="54" xfId="21" applyFont="1" applyBorder="1" applyAlignment="1">
      <alignment horizontal="center" vertical="center" wrapText="1"/>
    </xf>
    <xf numFmtId="0" fontId="18" fillId="3" borderId="0" xfId="21" applyFont="1" applyFill="1" applyAlignment="1">
      <alignment horizontal="right" vertical="center"/>
    </xf>
    <xf numFmtId="0" fontId="20" fillId="3" borderId="0" xfId="21" applyFont="1" applyFill="1"/>
    <xf numFmtId="0" fontId="149" fillId="0" borderId="0" xfId="21" applyFont="1"/>
    <xf numFmtId="0" fontId="24" fillId="0" borderId="103" xfId="21" applyFont="1" applyBorder="1" applyAlignment="1">
      <alignment vertical="center"/>
    </xf>
    <xf numFmtId="0" fontId="48" fillId="0" borderId="84" xfId="21" applyFont="1" applyBorder="1" applyAlignment="1">
      <alignment horizontal="center" vertical="center"/>
    </xf>
    <xf numFmtId="0" fontId="24" fillId="0" borderId="104" xfId="21" applyFont="1" applyBorder="1" applyAlignment="1">
      <alignment vertical="center" wrapText="1"/>
    </xf>
    <xf numFmtId="0" fontId="48" fillId="0" borderId="90" xfId="21" applyFont="1" applyBorder="1" applyAlignment="1">
      <alignment horizontal="center" vertical="center"/>
    </xf>
    <xf numFmtId="0" fontId="24" fillId="0" borderId="104" xfId="21" applyFont="1" applyBorder="1" applyAlignment="1">
      <alignment vertical="center"/>
    </xf>
    <xf numFmtId="0" fontId="24" fillId="0" borderId="100" xfId="21" applyFont="1" applyBorder="1" applyAlignment="1">
      <alignment vertical="center"/>
    </xf>
    <xf numFmtId="0" fontId="24" fillId="0" borderId="30" xfId="21" applyFont="1" applyBorder="1" applyAlignment="1">
      <alignment horizontal="center" vertical="center" wrapText="1"/>
    </xf>
    <xf numFmtId="0" fontId="24" fillId="0" borderId="101" xfId="21" applyFont="1" applyBorder="1" applyAlignment="1">
      <alignment horizontal="center" vertical="center" wrapText="1"/>
    </xf>
    <xf numFmtId="0" fontId="24" fillId="0" borderId="56" xfId="21" applyFont="1" applyBorder="1" applyAlignment="1">
      <alignment horizontal="center" vertical="center" wrapText="1"/>
    </xf>
    <xf numFmtId="0" fontId="24" fillId="0" borderId="0" xfId="21" applyFont="1" applyAlignment="1">
      <alignment wrapText="1"/>
    </xf>
    <xf numFmtId="0" fontId="24" fillId="7" borderId="63" xfId="21" applyFont="1" applyFill="1" applyBorder="1" applyAlignment="1">
      <alignment vertical="center"/>
    </xf>
    <xf numFmtId="0" fontId="16" fillId="3" borderId="0" xfId="21" applyFont="1" applyFill="1" applyAlignment="1">
      <alignment wrapText="1"/>
    </xf>
    <xf numFmtId="0" fontId="13" fillId="3" borderId="0" xfId="21" applyFont="1" applyFill="1"/>
    <xf numFmtId="0" fontId="13" fillId="3" borderId="0" xfId="21" applyFont="1" applyFill="1" applyAlignment="1">
      <alignment horizontal="right"/>
    </xf>
    <xf numFmtId="0" fontId="24" fillId="0" borderId="0" xfId="21" applyFont="1" applyAlignment="1">
      <alignment horizontal="center" vertical="center" wrapText="1"/>
    </xf>
    <xf numFmtId="0" fontId="24" fillId="0" borderId="8" xfId="21" applyFont="1" applyBorder="1" applyAlignment="1">
      <alignment horizontal="center" vertical="center" wrapText="1"/>
    </xf>
    <xf numFmtId="0" fontId="24" fillId="0" borderId="88" xfId="21" applyFont="1" applyBorder="1" applyAlignment="1">
      <alignment horizontal="center" vertical="center" wrapText="1"/>
    </xf>
    <xf numFmtId="0" fontId="24" fillId="0" borderId="7" xfId="21" applyFont="1" applyBorder="1" applyAlignment="1">
      <alignment horizontal="center" vertical="center" wrapText="1"/>
    </xf>
    <xf numFmtId="0" fontId="24" fillId="0" borderId="34" xfId="21" applyFont="1" applyBorder="1" applyAlignment="1">
      <alignment horizontal="center" vertical="center" wrapText="1"/>
    </xf>
    <xf numFmtId="0" fontId="24" fillId="0" borderId="63" xfId="21" applyFont="1" applyBorder="1" applyAlignment="1">
      <alignment horizontal="left" vertical="center" wrapText="1"/>
    </xf>
    <xf numFmtId="0" fontId="24" fillId="0" borderId="92" xfId="21" applyFont="1" applyBorder="1" applyAlignment="1">
      <alignment horizontal="center" vertical="center" wrapText="1"/>
    </xf>
    <xf numFmtId="0" fontId="24" fillId="0" borderId="65" xfId="21" applyFont="1" applyBorder="1" applyAlignment="1">
      <alignment horizontal="center" vertical="center" wrapText="1"/>
    </xf>
    <xf numFmtId="0" fontId="24" fillId="0" borderId="78" xfId="21" applyFont="1" applyBorder="1" applyAlignment="1">
      <alignment horizontal="center" vertical="center" wrapText="1"/>
    </xf>
    <xf numFmtId="0" fontId="24" fillId="0" borderId="4" xfId="21" applyFont="1" applyBorder="1" applyAlignment="1">
      <alignment horizontal="center" vertical="center" wrapText="1"/>
    </xf>
    <xf numFmtId="0" fontId="24" fillId="0" borderId="73" xfId="21" applyFont="1" applyBorder="1" applyAlignment="1">
      <alignment horizontal="center" vertical="center" wrapText="1"/>
    </xf>
    <xf numFmtId="0" fontId="24" fillId="0" borderId="1" xfId="21" applyFont="1" applyBorder="1" applyAlignment="1">
      <alignment horizontal="center" vertical="center" wrapText="1"/>
    </xf>
    <xf numFmtId="0" fontId="24" fillId="0" borderId="5" xfId="21" applyFont="1" applyBorder="1" applyAlignment="1">
      <alignment horizontal="center" vertical="center" wrapText="1"/>
    </xf>
    <xf numFmtId="0" fontId="24" fillId="0" borderId="37" xfId="21" applyFont="1" applyBorder="1" applyAlignment="1">
      <alignment horizontal="center" vertical="center" wrapText="1"/>
    </xf>
    <xf numFmtId="0" fontId="24" fillId="0" borderId="61" xfId="21" applyFont="1" applyBorder="1" applyAlignment="1">
      <alignment horizontal="center" vertical="center" wrapText="1"/>
    </xf>
    <xf numFmtId="0" fontId="24" fillId="0" borderId="3" xfId="21" applyFont="1" applyBorder="1" applyAlignment="1">
      <alignment horizontal="center" vertical="center" wrapText="1"/>
    </xf>
    <xf numFmtId="0" fontId="24" fillId="0" borderId="2" xfId="21" applyFont="1" applyBorder="1" applyAlignment="1">
      <alignment horizontal="center" vertical="center" wrapText="1"/>
    </xf>
    <xf numFmtId="0" fontId="20" fillId="7" borderId="52" xfId="21" applyFont="1" applyFill="1" applyBorder="1" applyAlignment="1">
      <alignment horizontal="center" vertical="center" wrapText="1"/>
    </xf>
    <xf numFmtId="0" fontId="24" fillId="7" borderId="19" xfId="21" applyFont="1" applyFill="1" applyBorder="1" applyAlignment="1">
      <alignment horizontal="center" vertical="center" wrapText="1"/>
    </xf>
    <xf numFmtId="0" fontId="24" fillId="7" borderId="51" xfId="21" applyFont="1" applyFill="1" applyBorder="1" applyAlignment="1">
      <alignment horizontal="center" vertical="center" wrapText="1"/>
    </xf>
    <xf numFmtId="0" fontId="20" fillId="7" borderId="50" xfId="21" applyFont="1" applyFill="1" applyBorder="1" applyAlignment="1">
      <alignment horizontal="center" vertical="center" wrapText="1"/>
    </xf>
    <xf numFmtId="0" fontId="24" fillId="7" borderId="63" xfId="21" applyFont="1" applyFill="1" applyBorder="1" applyAlignment="1">
      <alignment horizontal="left" vertical="center" wrapText="1"/>
    </xf>
    <xf numFmtId="0" fontId="147" fillId="0" borderId="39" xfId="21" applyFont="1" applyBorder="1" applyAlignment="1">
      <alignment horizontal="center" vertical="center" wrapText="1"/>
    </xf>
    <xf numFmtId="0" fontId="147" fillId="0" borderId="105" xfId="21" applyFont="1" applyBorder="1" applyAlignment="1">
      <alignment horizontal="center" vertical="center" wrapText="1"/>
    </xf>
    <xf numFmtId="0" fontId="147" fillId="0" borderId="56" xfId="21" applyFont="1" applyBorder="1" applyAlignment="1">
      <alignment horizontal="center" vertical="center" wrapText="1"/>
    </xf>
    <xf numFmtId="0" fontId="147" fillId="0" borderId="46" xfId="21" applyFont="1" applyBorder="1" applyAlignment="1">
      <alignment horizontal="center" vertical="center" wrapText="1"/>
    </xf>
    <xf numFmtId="0" fontId="147" fillId="0" borderId="29" xfId="21" applyFont="1" applyBorder="1" applyAlignment="1">
      <alignment horizontal="center" vertical="center" wrapText="1"/>
    </xf>
    <xf numFmtId="0" fontId="48" fillId="0" borderId="0" xfId="21" applyFont="1" applyAlignment="1">
      <alignment horizontal="center"/>
    </xf>
    <xf numFmtId="0" fontId="48" fillId="0" borderId="0" xfId="21" applyFont="1" applyAlignment="1">
      <alignment horizontal="center" vertical="center" wrapText="1"/>
    </xf>
    <xf numFmtId="0" fontId="24" fillId="7" borderId="50" xfId="21" applyFont="1" applyFill="1" applyBorder="1" applyAlignment="1">
      <alignment horizontal="center" vertical="center" wrapText="1"/>
    </xf>
    <xf numFmtId="0" fontId="149" fillId="0" borderId="0" xfId="21" applyFont="1" applyAlignment="1">
      <alignment horizontal="center" wrapText="1"/>
    </xf>
    <xf numFmtId="0" fontId="36" fillId="3" borderId="0" xfId="21" applyFont="1" applyFill="1" applyAlignment="1">
      <alignment horizontal="right"/>
    </xf>
    <xf numFmtId="0" fontId="24" fillId="0" borderId="0" xfId="21" applyFont="1" applyAlignment="1">
      <alignment horizontal="left" vertical="center" wrapText="1"/>
    </xf>
    <xf numFmtId="0" fontId="24" fillId="0" borderId="0" xfId="21" applyFont="1" applyAlignment="1">
      <alignment horizontal="center" wrapText="1"/>
    </xf>
    <xf numFmtId="0" fontId="18" fillId="3" borderId="0" xfId="21" applyFont="1" applyFill="1" applyAlignment="1">
      <alignment horizontal="right" vertical="top"/>
    </xf>
    <xf numFmtId="0" fontId="24" fillId="0" borderId="87" xfId="21" applyFont="1" applyBorder="1" applyAlignment="1">
      <alignment horizontal="center" vertical="center" wrapText="1"/>
    </xf>
    <xf numFmtId="0" fontId="24" fillId="0" borderId="32" xfId="21" applyFont="1" applyBorder="1" applyAlignment="1">
      <alignment horizontal="center" vertical="center" wrapText="1"/>
    </xf>
    <xf numFmtId="0" fontId="24" fillId="0" borderId="76" xfId="21" applyFont="1" applyBorder="1" applyAlignment="1">
      <alignment horizontal="center" vertical="center" wrapText="1"/>
    </xf>
    <xf numFmtId="0" fontId="24" fillId="0" borderId="77" xfId="21" applyFont="1" applyBorder="1" applyAlignment="1">
      <alignment horizontal="center" vertical="center" wrapText="1"/>
    </xf>
    <xf numFmtId="0" fontId="24" fillId="7" borderId="20" xfId="21" applyFont="1" applyFill="1" applyBorder="1" applyAlignment="1">
      <alignment horizontal="center" vertical="center" wrapText="1"/>
    </xf>
    <xf numFmtId="0" fontId="20" fillId="7" borderId="51" xfId="21" applyFont="1" applyFill="1" applyBorder="1" applyAlignment="1">
      <alignment horizontal="center" vertical="center" wrapText="1"/>
    </xf>
    <xf numFmtId="0" fontId="24" fillId="0" borderId="44" xfId="21" applyFont="1" applyBorder="1" applyAlignment="1">
      <alignment horizontal="center" vertical="center" wrapText="1"/>
    </xf>
    <xf numFmtId="0" fontId="24" fillId="3" borderId="1" xfId="21" applyFont="1" applyFill="1" applyBorder="1" applyAlignment="1">
      <alignment horizontal="center" vertical="center" wrapText="1"/>
    </xf>
    <xf numFmtId="0" fontId="24" fillId="7" borderId="60" xfId="21" applyFont="1" applyFill="1" applyBorder="1" applyAlignment="1">
      <alignment horizontal="center" vertical="center" wrapText="1"/>
    </xf>
    <xf numFmtId="0" fontId="48" fillId="0" borderId="0" xfId="21" applyFont="1" applyAlignment="1">
      <alignment vertical="center" wrapText="1"/>
    </xf>
    <xf numFmtId="0" fontId="37" fillId="0" borderId="69" xfId="14" applyFont="1" applyBorder="1" applyAlignment="1">
      <alignment horizontal="left"/>
    </xf>
    <xf numFmtId="0" fontId="13" fillId="3" borderId="69" xfId="7" applyFont="1" applyFill="1" applyBorder="1" applyAlignment="1">
      <alignment horizontal="left"/>
    </xf>
    <xf numFmtId="0" fontId="13" fillId="0" borderId="36" xfId="14" applyFont="1" applyBorder="1" applyAlignment="1">
      <alignment horizontal="center" vertical="center" wrapText="1"/>
    </xf>
    <xf numFmtId="0" fontId="13" fillId="0" borderId="3" xfId="14" applyFont="1" applyBorder="1" applyAlignment="1">
      <alignment horizontal="center" vertical="center" wrapText="1"/>
    </xf>
    <xf numFmtId="0" fontId="13" fillId="0" borderId="65" xfId="14" applyFont="1" applyBorder="1" applyAlignment="1">
      <alignment horizontal="center" vertical="center" wrapText="1"/>
    </xf>
    <xf numFmtId="0" fontId="13" fillId="0" borderId="71" xfId="14" applyFont="1" applyBorder="1" applyAlignment="1">
      <alignment horizontal="center" vertical="center" wrapText="1"/>
    </xf>
    <xf numFmtId="0" fontId="13" fillId="0" borderId="61" xfId="14" applyFont="1" applyBorder="1" applyAlignment="1">
      <alignment horizontal="center" vertical="center" wrapText="1"/>
    </xf>
    <xf numFmtId="0" fontId="13" fillId="0" borderId="62" xfId="14" applyFont="1" applyBorder="1" applyAlignment="1">
      <alignment horizontal="center" vertical="center" wrapText="1"/>
    </xf>
    <xf numFmtId="0" fontId="13" fillId="0" borderId="69" xfId="14" applyFont="1" applyBorder="1" applyAlignment="1">
      <alignment horizontal="left"/>
    </xf>
    <xf numFmtId="0" fontId="13" fillId="0" borderId="1" xfId="14" applyFont="1" applyBorder="1" applyAlignment="1">
      <alignment horizontal="center" vertical="center" wrapText="1"/>
    </xf>
    <xf numFmtId="0" fontId="16" fillId="0" borderId="69" xfId="14" applyFont="1" applyBorder="1" applyAlignment="1">
      <alignment horizontal="left" wrapText="1"/>
    </xf>
    <xf numFmtId="0" fontId="15" fillId="0" borderId="69" xfId="14" applyFont="1" applyBorder="1" applyAlignment="1">
      <alignment horizontal="right"/>
    </xf>
    <xf numFmtId="0" fontId="15" fillId="0" borderId="69" xfId="14" applyFont="1" applyBorder="1" applyAlignment="1">
      <alignment horizontal="center"/>
    </xf>
    <xf numFmtId="0" fontId="16" fillId="0" borderId="69" xfId="14" applyFont="1" applyBorder="1" applyAlignment="1">
      <alignment horizontal="center"/>
    </xf>
    <xf numFmtId="0" fontId="41" fillId="0" borderId="65" xfId="14" applyFont="1" applyBorder="1" applyAlignment="1">
      <alignment horizontal="center" vertical="center" wrapText="1"/>
    </xf>
    <xf numFmtId="0" fontId="41" fillId="0" borderId="3" xfId="14" applyFont="1" applyBorder="1" applyAlignment="1">
      <alignment horizontal="center" vertical="center" wrapText="1"/>
    </xf>
    <xf numFmtId="0" fontId="37" fillId="0" borderId="1" xfId="14" applyFont="1" applyBorder="1" applyAlignment="1">
      <alignment horizontal="left" vertical="top" wrapText="1"/>
    </xf>
    <xf numFmtId="0" fontId="79" fillId="0" borderId="0" xfId="14" applyFont="1" applyAlignment="1">
      <alignment horizontal="right"/>
    </xf>
    <xf numFmtId="0" fontId="15" fillId="0" borderId="0" xfId="14" applyFont="1" applyAlignment="1">
      <alignment horizontal="center"/>
    </xf>
    <xf numFmtId="0" fontId="38" fillId="0" borderId="0" xfId="14" applyFont="1" applyAlignment="1">
      <alignment horizontal="center"/>
    </xf>
    <xf numFmtId="0" fontId="37" fillId="0" borderId="36" xfId="14" applyFont="1" applyBorder="1" applyAlignment="1">
      <alignment horizontal="center" vertical="center" wrapText="1"/>
    </xf>
    <xf numFmtId="0" fontId="37" fillId="0" borderId="3" xfId="14" applyFont="1" applyBorder="1" applyAlignment="1">
      <alignment horizontal="center" vertical="center" wrapText="1"/>
    </xf>
    <xf numFmtId="0" fontId="37" fillId="0" borderId="6" xfId="14" applyFont="1" applyBorder="1" applyAlignment="1">
      <alignment horizontal="center" vertical="center" wrapText="1"/>
    </xf>
    <xf numFmtId="0" fontId="37" fillId="0" borderId="73" xfId="14" applyFont="1" applyBorder="1" applyAlignment="1">
      <alignment horizontal="center" vertical="center" wrapText="1"/>
    </xf>
    <xf numFmtId="0" fontId="37" fillId="0" borderId="15" xfId="14" applyFont="1" applyBorder="1" applyAlignment="1">
      <alignment horizontal="center" vertical="center" wrapText="1"/>
    </xf>
    <xf numFmtId="0" fontId="37" fillId="0" borderId="0" xfId="14" applyFont="1" applyAlignment="1">
      <alignment horizontal="left"/>
    </xf>
    <xf numFmtId="0" fontId="16" fillId="0" borderId="0" xfId="7" applyFont="1" applyAlignment="1">
      <alignment horizontal="left" vertical="center" wrapText="1"/>
    </xf>
    <xf numFmtId="0" fontId="37" fillId="0" borderId="6" xfId="14" applyFont="1" applyBorder="1" applyAlignment="1">
      <alignment horizontal="left" vertical="top" wrapText="1"/>
    </xf>
    <xf numFmtId="0" fontId="37" fillId="0" borderId="73" xfId="14" applyFont="1" applyBorder="1" applyAlignment="1">
      <alignment horizontal="left" vertical="top" wrapText="1"/>
    </xf>
    <xf numFmtId="0" fontId="37" fillId="0" borderId="15" xfId="14" applyFont="1" applyBorder="1" applyAlignment="1">
      <alignment horizontal="left" vertical="top" wrapText="1"/>
    </xf>
    <xf numFmtId="0" fontId="37" fillId="0" borderId="6" xfId="14" applyFont="1" applyBorder="1" applyAlignment="1">
      <alignment horizontal="center" vertical="top" wrapText="1"/>
    </xf>
    <xf numFmtId="0" fontId="37" fillId="0" borderId="73" xfId="14" applyFont="1" applyBorder="1" applyAlignment="1">
      <alignment horizontal="center" vertical="top" wrapText="1"/>
    </xf>
    <xf numFmtId="0" fontId="37" fillId="0" borderId="15" xfId="14" applyFont="1" applyBorder="1" applyAlignment="1">
      <alignment horizontal="center" vertical="top" wrapText="1"/>
    </xf>
    <xf numFmtId="0" fontId="16" fillId="0" borderId="0" xfId="14" applyFont="1" applyAlignment="1">
      <alignment horizontal="left" wrapText="1"/>
    </xf>
    <xf numFmtId="0" fontId="80" fillId="0" borderId="36" xfId="16" applyFont="1" applyBorder="1" applyAlignment="1">
      <alignment horizontal="center" vertical="center" wrapText="1"/>
    </xf>
    <xf numFmtId="0" fontId="80" fillId="0" borderId="65" xfId="16" applyFont="1" applyBorder="1" applyAlignment="1">
      <alignment horizontal="center" vertical="center" wrapText="1"/>
    </xf>
    <xf numFmtId="0" fontId="80" fillId="0" borderId="3" xfId="16" applyFont="1" applyBorder="1" applyAlignment="1">
      <alignment horizontal="center" vertical="center" wrapText="1"/>
    </xf>
    <xf numFmtId="0" fontId="80" fillId="0" borderId="16" xfId="16" applyFont="1" applyBorder="1" applyAlignment="1">
      <alignment horizontal="center" vertical="center" wrapText="1"/>
    </xf>
    <xf numFmtId="0" fontId="37" fillId="3" borderId="79" xfId="16" applyFont="1" applyFill="1" applyBorder="1" applyAlignment="1">
      <alignment horizontal="center" vertical="center" wrapText="1"/>
    </xf>
    <xf numFmtId="0" fontId="37" fillId="3" borderId="64" xfId="16" applyFont="1" applyFill="1" applyBorder="1" applyAlignment="1">
      <alignment horizontal="center" vertical="center" wrapText="1"/>
    </xf>
    <xf numFmtId="0" fontId="13" fillId="0" borderId="58" xfId="18" applyFont="1" applyBorder="1" applyAlignment="1">
      <alignment horizontal="center" vertical="center" wrapText="1"/>
    </xf>
    <xf numFmtId="0" fontId="13" fillId="0" borderId="19" xfId="18" applyFont="1" applyBorder="1" applyAlignment="1">
      <alignment horizontal="center" vertical="center" wrapText="1"/>
    </xf>
    <xf numFmtId="0" fontId="13" fillId="0" borderId="59" xfId="18" applyFont="1" applyBorder="1" applyAlignment="1">
      <alignment horizontal="center" vertical="center" wrapText="1"/>
    </xf>
    <xf numFmtId="0" fontId="82" fillId="0" borderId="19" xfId="16" applyFont="1" applyBorder="1" applyAlignment="1">
      <alignment horizontal="center" vertical="center" wrapText="1"/>
    </xf>
    <xf numFmtId="0" fontId="82" fillId="0" borderId="59" xfId="16" applyFont="1" applyBorder="1" applyAlignment="1">
      <alignment horizontal="center" vertical="center" wrapText="1"/>
    </xf>
    <xf numFmtId="0" fontId="37" fillId="0" borderId="58" xfId="16" applyFont="1" applyBorder="1" applyAlignment="1">
      <alignment horizontal="center" vertical="center" wrapText="1"/>
    </xf>
    <xf numFmtId="0" fontId="13" fillId="0" borderId="19" xfId="16" applyFont="1" applyBorder="1" applyAlignment="1">
      <alignment horizontal="center" vertical="center" wrapText="1"/>
    </xf>
    <xf numFmtId="0" fontId="13" fillId="0" borderId="59" xfId="16" applyFont="1" applyBorder="1" applyAlignment="1">
      <alignment horizontal="center" vertical="center" wrapText="1"/>
    </xf>
    <xf numFmtId="0" fontId="37" fillId="0" borderId="80" xfId="16" applyFont="1" applyBorder="1" applyAlignment="1">
      <alignment horizontal="center" vertical="center" wrapText="1"/>
    </xf>
    <xf numFmtId="0" fontId="37" fillId="0" borderId="56" xfId="16" applyFont="1" applyBorder="1" applyAlignment="1">
      <alignment horizontal="center" vertical="center" wrapText="1"/>
    </xf>
    <xf numFmtId="0" fontId="37" fillId="0" borderId="30" xfId="16" applyFont="1" applyBorder="1" applyAlignment="1">
      <alignment horizontal="center" vertical="center" wrapText="1"/>
    </xf>
    <xf numFmtId="0" fontId="80" fillId="0" borderId="64" xfId="16" applyFont="1" applyBorder="1" applyAlignment="1">
      <alignment horizontal="center" vertical="center" wrapText="1"/>
    </xf>
    <xf numFmtId="0" fontId="80" fillId="0" borderId="17" xfId="16" applyFont="1" applyBorder="1" applyAlignment="1">
      <alignment horizontal="center" vertical="center" wrapText="1"/>
    </xf>
    <xf numFmtId="0" fontId="80" fillId="0" borderId="62" xfId="16" applyFont="1" applyBorder="1" applyAlignment="1">
      <alignment horizontal="center" vertical="center" wrapText="1"/>
    </xf>
    <xf numFmtId="0" fontId="15" fillId="3" borderId="0" xfId="16" applyFont="1" applyFill="1" applyAlignment="1">
      <alignment horizontal="right" vertical="center"/>
    </xf>
    <xf numFmtId="0" fontId="13" fillId="3" borderId="0" xfId="16" applyFont="1" applyFill="1" applyAlignment="1">
      <alignment vertical="center"/>
    </xf>
    <xf numFmtId="0" fontId="80" fillId="3" borderId="0" xfId="16" applyFont="1" applyFill="1"/>
    <xf numFmtId="0" fontId="15" fillId="3" borderId="0" xfId="16" applyFont="1" applyFill="1" applyAlignment="1">
      <alignment horizontal="center" vertical="center" wrapText="1"/>
    </xf>
    <xf numFmtId="0" fontId="15" fillId="3" borderId="0" xfId="16" applyFont="1" applyFill="1" applyAlignment="1">
      <alignment horizontal="center"/>
    </xf>
    <xf numFmtId="0" fontId="38" fillId="3" borderId="0" xfId="16" applyFont="1" applyFill="1" applyAlignment="1">
      <alignment horizontal="center"/>
    </xf>
    <xf numFmtId="0" fontId="13" fillId="3" borderId="0" xfId="16" applyFont="1" applyFill="1"/>
    <xf numFmtId="0" fontId="13" fillId="3" borderId="0" xfId="18" applyFont="1" applyFill="1" applyAlignment="1">
      <alignment horizontal="center" vertical="center" wrapText="1"/>
    </xf>
    <xf numFmtId="0" fontId="13" fillId="0" borderId="81" xfId="16" applyFont="1" applyBorder="1" applyAlignment="1">
      <alignment horizontal="center" vertical="center" wrapText="1"/>
    </xf>
    <xf numFmtId="0" fontId="13" fillId="0" borderId="78" xfId="16" applyFont="1" applyBorder="1" applyAlignment="1">
      <alignment horizontal="center" vertical="center" wrapText="1"/>
    </xf>
    <xf numFmtId="0" fontId="12" fillId="0" borderId="2" xfId="16" applyBorder="1"/>
    <xf numFmtId="0" fontId="13" fillId="3" borderId="79" xfId="18" applyFont="1" applyFill="1" applyBorder="1" applyAlignment="1">
      <alignment horizontal="center" vertical="center" wrapText="1"/>
    </xf>
    <xf numFmtId="0" fontId="82" fillId="3" borderId="70" xfId="16" applyFont="1" applyFill="1" applyBorder="1" applyAlignment="1">
      <alignment horizontal="center" vertical="center" wrapText="1"/>
    </xf>
    <xf numFmtId="0" fontId="82" fillId="3" borderId="64" xfId="16" applyFont="1" applyFill="1" applyBorder="1" applyAlignment="1">
      <alignment horizontal="center" vertical="center" wrapText="1"/>
    </xf>
    <xf numFmtId="0" fontId="37" fillId="3" borderId="56" xfId="16" applyFont="1" applyFill="1" applyBorder="1" applyAlignment="1">
      <alignment horizontal="left" vertical="center" wrapText="1"/>
    </xf>
    <xf numFmtId="0" fontId="37" fillId="3" borderId="0" xfId="16" applyFont="1" applyFill="1" applyAlignment="1">
      <alignment horizontal="left"/>
    </xf>
    <xf numFmtId="0" fontId="79" fillId="0" borderId="0" xfId="14" applyFont="1" applyAlignment="1">
      <alignment horizontal="right" vertical="center" wrapText="1"/>
    </xf>
    <xf numFmtId="0" fontId="75" fillId="0" borderId="0" xfId="14"/>
    <xf numFmtId="0" fontId="15" fillId="0" borderId="0" xfId="18" applyFont="1" applyAlignment="1">
      <alignment horizontal="center" vertical="center" wrapText="1"/>
    </xf>
    <xf numFmtId="0" fontId="13" fillId="0" borderId="0" xfId="14" applyFont="1" applyAlignment="1">
      <alignment horizontal="center" vertical="center" wrapText="1"/>
    </xf>
    <xf numFmtId="0" fontId="80" fillId="0" borderId="0" xfId="14" applyFont="1" applyAlignment="1">
      <alignment horizontal="center" vertical="center" wrapText="1"/>
    </xf>
    <xf numFmtId="0" fontId="80" fillId="0" borderId="81" xfId="14" applyFont="1" applyBorder="1" applyAlignment="1">
      <alignment horizontal="center" vertical="center"/>
    </xf>
    <xf numFmtId="0" fontId="80" fillId="0" borderId="2" xfId="14" applyFont="1" applyBorder="1" applyAlignment="1">
      <alignment horizontal="center" vertical="center"/>
    </xf>
    <xf numFmtId="0" fontId="89" fillId="0" borderId="0" xfId="14" applyFont="1" applyAlignment="1">
      <alignment horizontal="right"/>
    </xf>
    <xf numFmtId="0" fontId="80" fillId="0" borderId="0" xfId="14" applyFont="1" applyAlignment="1">
      <alignment horizontal="center"/>
    </xf>
    <xf numFmtId="0" fontId="50" fillId="0" borderId="1" xfId="14" applyFont="1" applyBorder="1" applyAlignment="1">
      <alignment horizontal="center"/>
    </xf>
    <xf numFmtId="0" fontId="50" fillId="0" borderId="80" xfId="14" applyFont="1" applyBorder="1" applyAlignment="1">
      <alignment horizontal="center" vertical="center" wrapText="1"/>
    </xf>
    <xf numFmtId="0" fontId="50" fillId="0" borderId="71" xfId="14" applyFont="1" applyBorder="1" applyAlignment="1">
      <alignment horizontal="center" vertical="center" wrapText="1"/>
    </xf>
    <xf numFmtId="0" fontId="50" fillId="0" borderId="56" xfId="14" applyFont="1" applyBorder="1" applyAlignment="1">
      <alignment horizontal="center" vertical="center" wrapText="1"/>
    </xf>
    <xf numFmtId="0" fontId="50" fillId="0" borderId="57" xfId="14" applyFont="1" applyBorder="1" applyAlignment="1">
      <alignment horizontal="center" vertical="center" wrapText="1"/>
    </xf>
    <xf numFmtId="0" fontId="50" fillId="0" borderId="83" xfId="14" applyFont="1" applyBorder="1" applyAlignment="1">
      <alignment horizontal="center" vertical="center" wrapText="1"/>
    </xf>
    <xf numFmtId="0" fontId="50" fillId="0" borderId="37" xfId="14" applyFont="1" applyBorder="1" applyAlignment="1">
      <alignment horizontal="center" vertical="center" wrapText="1"/>
    </xf>
    <xf numFmtId="0" fontId="50" fillId="0" borderId="60" xfId="14" applyFont="1" applyBorder="1" applyAlignment="1">
      <alignment horizontal="center" vertical="center" wrapText="1"/>
    </xf>
    <xf numFmtId="0" fontId="50" fillId="0" borderId="65" xfId="14" applyFont="1" applyBorder="1" applyAlignment="1">
      <alignment horizontal="center" vertical="center" wrapText="1"/>
    </xf>
    <xf numFmtId="0" fontId="50" fillId="0" borderId="3" xfId="14" applyFont="1" applyBorder="1" applyAlignment="1">
      <alignment horizontal="center" vertical="center" wrapText="1"/>
    </xf>
    <xf numFmtId="49" fontId="50" fillId="0" borderId="5" xfId="14" applyNumberFormat="1" applyFont="1" applyBorder="1" applyAlignment="1">
      <alignment horizontal="center" vertical="center"/>
    </xf>
    <xf numFmtId="0" fontId="13" fillId="0" borderId="0" xfId="14" applyFont="1" applyAlignment="1">
      <alignment horizontal="left"/>
    </xf>
    <xf numFmtId="0" fontId="50" fillId="0" borderId="51" xfId="14" applyFont="1" applyBorder="1" applyAlignment="1">
      <alignment horizontal="center" vertical="center" wrapText="1"/>
    </xf>
    <xf numFmtId="0" fontId="50" fillId="0" borderId="1" xfId="14" applyFont="1" applyBorder="1" applyAlignment="1">
      <alignment horizontal="center" vertical="center" wrapText="1"/>
    </xf>
    <xf numFmtId="0" fontId="50" fillId="0" borderId="3" xfId="14" applyFont="1" applyBorder="1" applyAlignment="1">
      <alignment horizontal="center" vertical="center"/>
    </xf>
    <xf numFmtId="0" fontId="50" fillId="0" borderId="81" xfId="14" applyFont="1" applyBorder="1" applyAlignment="1">
      <alignment horizontal="center" vertical="center" wrapText="1"/>
    </xf>
    <xf numFmtId="0" fontId="50" fillId="0" borderId="78" xfId="14" applyFont="1" applyBorder="1" applyAlignment="1">
      <alignment horizontal="center" vertical="center" wrapText="1"/>
    </xf>
    <xf numFmtId="0" fontId="50" fillId="0" borderId="2" xfId="14" applyFont="1" applyBorder="1" applyAlignment="1">
      <alignment horizontal="center" vertical="center" wrapText="1"/>
    </xf>
    <xf numFmtId="0" fontId="89" fillId="0" borderId="0" xfId="14" applyFont="1" applyAlignment="1">
      <alignment horizontal="center" vertical="center" wrapText="1"/>
    </xf>
    <xf numFmtId="0" fontId="50" fillId="0" borderId="35" xfId="14" applyFont="1" applyBorder="1" applyAlignment="1">
      <alignment horizontal="center" vertical="center" wrapText="1"/>
    </xf>
    <xf numFmtId="0" fontId="85" fillId="0" borderId="1" xfId="14" applyFont="1" applyBorder="1" applyAlignment="1">
      <alignment horizontal="center" vertical="center" wrapText="1"/>
    </xf>
    <xf numFmtId="3" fontId="16" fillId="3" borderId="84" xfId="7" applyNumberFormat="1" applyFont="1" applyFill="1" applyBorder="1" applyAlignment="1">
      <alignment horizontal="left" vertical="center"/>
    </xf>
    <xf numFmtId="3" fontId="16" fillId="3" borderId="15" xfId="7" applyNumberFormat="1" applyFont="1" applyFill="1" applyBorder="1" applyAlignment="1">
      <alignment horizontal="left" vertical="center"/>
    </xf>
    <xf numFmtId="0" fontId="13" fillId="3" borderId="0" xfId="7" applyFont="1" applyFill="1" applyAlignment="1">
      <alignment horizontal="left" vertical="top" wrapText="1"/>
    </xf>
    <xf numFmtId="0" fontId="80" fillId="0" borderId="0" xfId="7" applyFont="1" applyAlignment="1">
      <alignment horizontal="left" vertical="center" wrapText="1"/>
    </xf>
    <xf numFmtId="0" fontId="80" fillId="3" borderId="0" xfId="7" applyFont="1" applyFill="1" applyAlignment="1">
      <alignment horizontal="left" vertical="center" wrapText="1"/>
    </xf>
    <xf numFmtId="0" fontId="37" fillId="3" borderId="0" xfId="7" applyFont="1" applyFill="1" applyAlignment="1">
      <alignment horizontal="left"/>
    </xf>
    <xf numFmtId="0" fontId="90" fillId="0" borderId="64" xfId="19" applyFont="1" applyBorder="1" applyAlignment="1">
      <alignment horizontal="center" vertical="center" wrapText="1"/>
    </xf>
    <xf numFmtId="0" fontId="90" fillId="0" borderId="62" xfId="19" applyFont="1" applyBorder="1" applyAlignment="1">
      <alignment horizontal="center" vertical="center" wrapText="1"/>
    </xf>
    <xf numFmtId="0" fontId="90" fillId="0" borderId="36" xfId="19" applyFont="1" applyBorder="1" applyAlignment="1">
      <alignment horizontal="center" vertical="center" wrapText="1"/>
    </xf>
    <xf numFmtId="0" fontId="90" fillId="0" borderId="3" xfId="19" applyFont="1" applyBorder="1" applyAlignment="1">
      <alignment horizontal="center" vertical="center" wrapText="1"/>
    </xf>
    <xf numFmtId="0" fontId="41" fillId="0" borderId="79" xfId="19" applyFont="1" applyBorder="1" applyAlignment="1">
      <alignment horizontal="center" vertical="center" wrapText="1"/>
    </xf>
    <xf numFmtId="0" fontId="41" fillId="0" borderId="70" xfId="19" applyFont="1" applyBorder="1" applyAlignment="1">
      <alignment horizontal="center" vertical="center" wrapText="1"/>
    </xf>
    <xf numFmtId="0" fontId="41" fillId="0" borderId="64" xfId="19" applyFont="1" applyBorder="1" applyAlignment="1">
      <alignment horizontal="center" vertical="center" wrapText="1"/>
    </xf>
    <xf numFmtId="0" fontId="93" fillId="0" borderId="79" xfId="19" applyFont="1" applyBorder="1" applyAlignment="1">
      <alignment horizontal="center" vertical="center" wrapText="1"/>
    </xf>
    <xf numFmtId="0" fontId="93" fillId="0" borderId="70" xfId="19" applyFont="1" applyBorder="1" applyAlignment="1">
      <alignment horizontal="center" vertical="center" wrapText="1"/>
    </xf>
    <xf numFmtId="0" fontId="93" fillId="0" borderId="85" xfId="19" applyFont="1" applyBorder="1" applyAlignment="1">
      <alignment horizontal="center" vertical="center" wrapText="1"/>
    </xf>
    <xf numFmtId="0" fontId="100" fillId="0" borderId="79" xfId="19" applyFont="1" applyBorder="1" applyAlignment="1">
      <alignment horizontal="left" vertical="center" indent="2"/>
    </xf>
    <xf numFmtId="0" fontId="100" fillId="0" borderId="70" xfId="19" applyFont="1" applyBorder="1" applyAlignment="1">
      <alignment horizontal="left" vertical="center" indent="2"/>
    </xf>
    <xf numFmtId="0" fontId="100" fillId="0" borderId="64" xfId="19" applyFont="1" applyBorder="1" applyAlignment="1">
      <alignment horizontal="left" vertical="center" indent="2"/>
    </xf>
    <xf numFmtId="0" fontId="98" fillId="0" borderId="36" xfId="19" applyFont="1" applyBorder="1" applyAlignment="1">
      <alignment horizontal="center" vertical="center" wrapText="1"/>
    </xf>
    <xf numFmtId="0" fontId="98" fillId="0" borderId="65" xfId="19" applyFont="1" applyBorder="1" applyAlignment="1">
      <alignment horizontal="center" vertical="center" wrapText="1"/>
    </xf>
    <xf numFmtId="0" fontId="98" fillId="0" borderId="79" xfId="19" applyFont="1" applyBorder="1" applyAlignment="1">
      <alignment horizontal="left" vertical="center" wrapText="1" indent="2"/>
    </xf>
    <xf numFmtId="0" fontId="98" fillId="0" borderId="70" xfId="19" applyFont="1" applyBorder="1" applyAlignment="1">
      <alignment horizontal="left" vertical="center" wrapText="1" indent="2"/>
    </xf>
    <xf numFmtId="0" fontId="98" fillId="0" borderId="64" xfId="19" applyFont="1" applyBorder="1" applyAlignment="1">
      <alignment horizontal="left" vertical="center" wrapText="1" indent="2"/>
    </xf>
    <xf numFmtId="0" fontId="96" fillId="0" borderId="79" xfId="19" applyFont="1" applyBorder="1" applyAlignment="1">
      <alignment horizontal="center" vertical="center" wrapText="1"/>
    </xf>
    <xf numFmtId="0" fontId="96" fillId="0" borderId="71" xfId="19" applyFont="1" applyBorder="1" applyAlignment="1">
      <alignment vertical="center"/>
    </xf>
    <xf numFmtId="0" fontId="15" fillId="3" borderId="0" xfId="7" applyFont="1" applyFill="1" applyAlignment="1">
      <alignment horizontal="right"/>
    </xf>
    <xf numFmtId="0" fontId="15" fillId="3" borderId="0" xfId="7" applyFont="1" applyFill="1" applyAlignment="1">
      <alignment horizontal="center" wrapText="1"/>
    </xf>
    <xf numFmtId="0" fontId="13" fillId="3" borderId="0" xfId="7" applyFont="1" applyFill="1" applyAlignment="1">
      <alignment horizontal="center"/>
    </xf>
    <xf numFmtId="0" fontId="13" fillId="3" borderId="81" xfId="7" applyFont="1" applyFill="1" applyBorder="1" applyAlignment="1">
      <alignment horizontal="center" vertical="center" wrapText="1"/>
    </xf>
    <xf numFmtId="0" fontId="13" fillId="3" borderId="78" xfId="7" applyFont="1" applyFill="1" applyBorder="1" applyAlignment="1">
      <alignment horizontal="center" vertical="center" wrapText="1"/>
    </xf>
    <xf numFmtId="0" fontId="13" fillId="3" borderId="2" xfId="7" applyFont="1" applyFill="1" applyBorder="1" applyAlignment="1">
      <alignment horizontal="center" vertical="center" wrapText="1"/>
    </xf>
    <xf numFmtId="0" fontId="93" fillId="3" borderId="60" xfId="7" applyFont="1" applyFill="1" applyBorder="1" applyAlignment="1">
      <alignment horizontal="center" vertical="center" wrapText="1"/>
    </xf>
    <xf numFmtId="0" fontId="93" fillId="3" borderId="65" xfId="7" applyFont="1" applyFill="1" applyBorder="1" applyAlignment="1">
      <alignment horizontal="center" vertical="center" wrapText="1"/>
    </xf>
    <xf numFmtId="0" fontId="93" fillId="3" borderId="3" xfId="7" applyFont="1" applyFill="1" applyBorder="1" applyAlignment="1">
      <alignment horizontal="center" vertical="center" wrapText="1"/>
    </xf>
    <xf numFmtId="0" fontId="98" fillId="0" borderId="80" xfId="19" applyFont="1" applyBorder="1" applyAlignment="1">
      <alignment horizontal="left" vertical="center" indent="2"/>
    </xf>
    <xf numFmtId="0" fontId="98" fillId="0" borderId="56" xfId="19" applyFont="1" applyBorder="1" applyAlignment="1">
      <alignment horizontal="left" vertical="center" indent="2"/>
    </xf>
    <xf numFmtId="0" fontId="100" fillId="0" borderId="80" xfId="19" applyFont="1" applyBorder="1" applyAlignment="1">
      <alignment horizontal="left" vertical="center" wrapText="1" indent="2"/>
    </xf>
    <xf numFmtId="0" fontId="100" fillId="0" borderId="56" xfId="19" applyFont="1" applyBorder="1" applyAlignment="1">
      <alignment horizontal="left" vertical="center" wrapText="1" indent="2"/>
    </xf>
    <xf numFmtId="0" fontId="100" fillId="0" borderId="57" xfId="19" applyFont="1" applyBorder="1" applyAlignment="1">
      <alignment horizontal="left" vertical="center" wrapText="1" indent="2"/>
    </xf>
    <xf numFmtId="0" fontId="99" fillId="0" borderId="80" xfId="19" applyFont="1" applyBorder="1" applyAlignment="1">
      <alignment horizontal="center" vertical="center" wrapText="1"/>
    </xf>
    <xf numFmtId="0" fontId="99" fillId="0" borderId="56" xfId="19" applyFont="1" applyBorder="1" applyAlignment="1">
      <alignment horizontal="center" vertical="center" wrapText="1"/>
    </xf>
    <xf numFmtId="0" fontId="99" fillId="0" borderId="30" xfId="19" applyFont="1" applyBorder="1" applyAlignment="1">
      <alignment horizontal="center" vertical="center" wrapText="1"/>
    </xf>
    <xf numFmtId="0" fontId="99" fillId="0" borderId="71" xfId="19" applyFont="1" applyBorder="1" applyAlignment="1">
      <alignment horizontal="center" vertical="center" wrapText="1"/>
    </xf>
    <xf numFmtId="0" fontId="99" fillId="0" borderId="61" xfId="19" applyFont="1" applyBorder="1" applyAlignment="1">
      <alignment horizontal="center" vertical="center" wrapText="1"/>
    </xf>
    <xf numFmtId="0" fontId="99" fillId="0" borderId="77" xfId="19" applyFont="1" applyBorder="1" applyAlignment="1">
      <alignment horizontal="center" vertical="center" wrapText="1"/>
    </xf>
    <xf numFmtId="0" fontId="97" fillId="0" borderId="16" xfId="19" applyFont="1" applyBorder="1" applyAlignment="1">
      <alignment horizontal="center" vertical="top" wrapText="1"/>
    </xf>
    <xf numFmtId="0" fontId="97" fillId="0" borderId="71" xfId="19" applyFont="1" applyBorder="1" applyAlignment="1">
      <alignment horizontal="center" vertical="top" wrapText="1"/>
    </xf>
    <xf numFmtId="0" fontId="98" fillId="0" borderId="79" xfId="19" applyFont="1" applyBorder="1" applyAlignment="1">
      <alignment horizontal="left" vertical="center" indent="2"/>
    </xf>
    <xf numFmtId="0" fontId="98" fillId="0" borderId="70" xfId="19" applyFont="1" applyBorder="1" applyAlignment="1">
      <alignment horizontal="left" vertical="center" indent="2"/>
    </xf>
    <xf numFmtId="0" fontId="98" fillId="0" borderId="64" xfId="19" applyFont="1" applyBorder="1" applyAlignment="1">
      <alignment horizontal="left" vertical="center" indent="2"/>
    </xf>
    <xf numFmtId="0" fontId="41" fillId="3" borderId="0" xfId="14" applyFont="1" applyFill="1" applyAlignment="1">
      <alignment horizontal="left"/>
    </xf>
    <xf numFmtId="3" fontId="101" fillId="3" borderId="79" xfId="14" applyNumberFormat="1" applyFont="1" applyFill="1" applyBorder="1" applyAlignment="1">
      <alignment horizontal="center" vertical="center" wrapText="1"/>
    </xf>
    <xf numFmtId="3" fontId="101" fillId="3" borderId="70" xfId="14" applyNumberFormat="1" applyFont="1" applyFill="1" applyBorder="1" applyAlignment="1">
      <alignment horizontal="center" vertical="center" wrapText="1"/>
    </xf>
    <xf numFmtId="3" fontId="101" fillId="3" borderId="64" xfId="14" applyNumberFormat="1" applyFont="1" applyFill="1" applyBorder="1" applyAlignment="1">
      <alignment horizontal="center" vertical="center" wrapText="1"/>
    </xf>
    <xf numFmtId="3" fontId="41" fillId="3" borderId="79" xfId="14" applyNumberFormat="1" applyFont="1" applyFill="1" applyBorder="1" applyAlignment="1">
      <alignment horizontal="center" vertical="center" wrapText="1"/>
    </xf>
    <xf numFmtId="3" fontId="41" fillId="3" borderId="70" xfId="14" applyNumberFormat="1" applyFont="1" applyFill="1" applyBorder="1" applyAlignment="1">
      <alignment horizontal="center" vertical="center" wrapText="1"/>
    </xf>
    <xf numFmtId="3" fontId="41" fillId="3" borderId="64" xfId="14" applyNumberFormat="1" applyFont="1" applyFill="1" applyBorder="1" applyAlignment="1">
      <alignment horizontal="center" vertical="center" wrapText="1"/>
    </xf>
    <xf numFmtId="0" fontId="102" fillId="3" borderId="0" xfId="14" applyFont="1" applyFill="1" applyAlignment="1">
      <alignment horizontal="right"/>
    </xf>
    <xf numFmtId="0" fontId="102" fillId="3" borderId="0" xfId="14" applyFont="1" applyFill="1" applyAlignment="1">
      <alignment horizontal="center"/>
    </xf>
    <xf numFmtId="0" fontId="99" fillId="3" borderId="0" xfId="14" applyFont="1" applyFill="1" applyAlignment="1">
      <alignment horizontal="center"/>
    </xf>
    <xf numFmtId="3" fontId="41" fillId="3" borderId="81" xfId="14" applyNumberFormat="1" applyFont="1" applyFill="1" applyBorder="1" applyAlignment="1">
      <alignment horizontal="center" vertical="center" wrapText="1"/>
    </xf>
    <xf numFmtId="3" fontId="41" fillId="3" borderId="78" xfId="14" applyNumberFormat="1" applyFont="1" applyFill="1" applyBorder="1" applyAlignment="1">
      <alignment horizontal="center" vertical="center" wrapText="1"/>
    </xf>
    <xf numFmtId="3" fontId="41" fillId="3" borderId="2" xfId="14" applyNumberFormat="1" applyFont="1" applyFill="1" applyBorder="1" applyAlignment="1">
      <alignment horizontal="center" vertical="center" wrapText="1"/>
    </xf>
    <xf numFmtId="3" fontId="41" fillId="3" borderId="60" xfId="14" applyNumberFormat="1" applyFont="1" applyFill="1" applyBorder="1" applyAlignment="1">
      <alignment horizontal="center" vertical="center" wrapText="1"/>
    </xf>
    <xf numFmtId="3" fontId="41" fillId="3" borderId="65" xfId="14" applyNumberFormat="1" applyFont="1" applyFill="1" applyBorder="1" applyAlignment="1">
      <alignment horizontal="center" vertical="center" wrapText="1"/>
    </xf>
    <xf numFmtId="3" fontId="41" fillId="3" borderId="3" xfId="14" applyNumberFormat="1" applyFont="1" applyFill="1" applyBorder="1" applyAlignment="1">
      <alignment horizontal="center" vertical="center" wrapText="1"/>
    </xf>
    <xf numFmtId="3" fontId="41" fillId="3" borderId="58" xfId="14" applyNumberFormat="1" applyFont="1" applyFill="1" applyBorder="1" applyAlignment="1">
      <alignment horizontal="center" vertical="center" wrapText="1"/>
    </xf>
    <xf numFmtId="3" fontId="41" fillId="3" borderId="19" xfId="14" applyNumberFormat="1" applyFont="1" applyFill="1" applyBorder="1" applyAlignment="1">
      <alignment horizontal="center" vertical="center" wrapText="1"/>
    </xf>
    <xf numFmtId="3" fontId="41" fillId="3" borderId="59" xfId="14" applyNumberFormat="1" applyFont="1" applyFill="1" applyBorder="1" applyAlignment="1">
      <alignment horizontal="center" vertical="center" wrapText="1"/>
    </xf>
    <xf numFmtId="3" fontId="41" fillId="3" borderId="80" xfId="14" applyNumberFormat="1" applyFont="1" applyFill="1" applyBorder="1" applyAlignment="1">
      <alignment horizontal="center" vertical="center" wrapText="1"/>
    </xf>
    <xf numFmtId="3" fontId="41" fillId="3" borderId="56" xfId="14" applyNumberFormat="1" applyFont="1" applyFill="1" applyBorder="1" applyAlignment="1">
      <alignment horizontal="center" vertical="center" wrapText="1"/>
    </xf>
    <xf numFmtId="3" fontId="41" fillId="3" borderId="30" xfId="14" applyNumberFormat="1" applyFont="1" applyFill="1" applyBorder="1" applyAlignment="1">
      <alignment horizontal="center" vertical="center" wrapText="1"/>
    </xf>
    <xf numFmtId="3" fontId="41" fillId="3" borderId="16" xfId="14" applyNumberFormat="1" applyFont="1" applyFill="1" applyBorder="1" applyAlignment="1">
      <alignment horizontal="center" vertical="center" wrapText="1"/>
    </xf>
    <xf numFmtId="3" fontId="41" fillId="3" borderId="0" xfId="14" applyNumberFormat="1" applyFont="1" applyFill="1" applyAlignment="1">
      <alignment horizontal="center" vertical="center" wrapText="1"/>
    </xf>
    <xf numFmtId="3" fontId="41" fillId="3" borderId="32" xfId="14" applyNumberFormat="1" applyFont="1" applyFill="1" applyBorder="1" applyAlignment="1">
      <alignment horizontal="center" vertical="center" wrapText="1"/>
    </xf>
    <xf numFmtId="0" fontId="103" fillId="3" borderId="2" xfId="14" applyFont="1" applyFill="1" applyBorder="1" applyAlignment="1">
      <alignment horizontal="center" vertical="center" wrapText="1"/>
    </xf>
    <xf numFmtId="0" fontId="103" fillId="3" borderId="3" xfId="14" applyFont="1" applyFill="1" applyBorder="1" applyAlignment="1">
      <alignment horizontal="center" vertical="center" wrapText="1"/>
    </xf>
    <xf numFmtId="0" fontId="41" fillId="3" borderId="6" xfId="5" applyFont="1" applyFill="1" applyBorder="1" applyAlignment="1">
      <alignment horizontal="left" vertical="center" wrapText="1"/>
    </xf>
    <xf numFmtId="0" fontId="41" fillId="3" borderId="73" xfId="5" applyFont="1" applyFill="1" applyBorder="1" applyAlignment="1">
      <alignment horizontal="left" vertical="center" wrapText="1"/>
    </xf>
    <xf numFmtId="0" fontId="41" fillId="3" borderId="76" xfId="5" applyFont="1" applyFill="1" applyBorder="1" applyAlignment="1">
      <alignment horizontal="left" vertical="center" wrapText="1"/>
    </xf>
    <xf numFmtId="0" fontId="41" fillId="3" borderId="86" xfId="5" applyFont="1" applyFill="1" applyBorder="1" applyAlignment="1">
      <alignment horizontal="left" vertical="center" wrapText="1"/>
    </xf>
    <xf numFmtId="0" fontId="41" fillId="3" borderId="88" xfId="5" applyFont="1" applyFill="1" applyBorder="1" applyAlignment="1">
      <alignment horizontal="left" vertical="center" wrapText="1"/>
    </xf>
    <xf numFmtId="0" fontId="41" fillId="3" borderId="87" xfId="5" applyFont="1" applyFill="1" applyBorder="1" applyAlignment="1">
      <alignment horizontal="left" vertical="center" wrapText="1"/>
    </xf>
    <xf numFmtId="49" fontId="41" fillId="3" borderId="0" xfId="5" applyNumberFormat="1" applyFont="1" applyFill="1" applyAlignment="1">
      <alignment horizontal="left" vertical="center"/>
    </xf>
    <xf numFmtId="0" fontId="41" fillId="0" borderId="1" xfId="5" applyFont="1" applyBorder="1" applyAlignment="1">
      <alignment horizontal="left" vertical="center" wrapText="1"/>
    </xf>
    <xf numFmtId="0" fontId="41" fillId="0" borderId="4" xfId="5" applyFont="1" applyBorder="1" applyAlignment="1">
      <alignment horizontal="left" vertical="center" wrapText="1"/>
    </xf>
    <xf numFmtId="0" fontId="41" fillId="0" borderId="6" xfId="5" applyFont="1" applyBorder="1" applyAlignment="1">
      <alignment horizontal="left" vertical="center" wrapText="1"/>
    </xf>
    <xf numFmtId="0" fontId="41" fillId="0" borderId="73" xfId="5" applyFont="1" applyBorder="1" applyAlignment="1">
      <alignment horizontal="left" vertical="center" wrapText="1"/>
    </xf>
    <xf numFmtId="0" fontId="41" fillId="0" borderId="76" xfId="5" applyFont="1" applyBorder="1" applyAlignment="1">
      <alignment horizontal="left" vertical="center" wrapText="1"/>
    </xf>
    <xf numFmtId="0" fontId="41" fillId="3" borderId="1" xfId="5" applyFont="1" applyFill="1" applyBorder="1" applyAlignment="1">
      <alignment horizontal="left" vertical="center" wrapText="1"/>
    </xf>
    <xf numFmtId="0" fontId="41" fillId="3" borderId="4" xfId="5" applyFont="1" applyFill="1" applyBorder="1" applyAlignment="1">
      <alignment horizontal="left" vertical="center" wrapText="1"/>
    </xf>
    <xf numFmtId="0" fontId="99" fillId="3" borderId="1" xfId="5" applyFont="1" applyFill="1" applyBorder="1" applyAlignment="1">
      <alignment horizontal="left" vertical="center" wrapText="1"/>
    </xf>
    <xf numFmtId="0" fontId="99" fillId="3" borderId="4" xfId="5" applyFont="1" applyFill="1" applyBorder="1" applyAlignment="1">
      <alignment horizontal="left" vertical="center" wrapText="1"/>
    </xf>
    <xf numFmtId="0" fontId="104" fillId="3" borderId="0" xfId="5" applyFont="1" applyFill="1" applyAlignment="1">
      <alignment horizontal="center"/>
    </xf>
    <xf numFmtId="0" fontId="99" fillId="3" borderId="58" xfId="5" applyFont="1" applyFill="1" applyBorder="1" applyAlignment="1">
      <alignment horizontal="left"/>
    </xf>
    <xf numFmtId="0" fontId="99" fillId="3" borderId="19" xfId="5" applyFont="1" applyFill="1" applyBorder="1" applyAlignment="1">
      <alignment horizontal="left"/>
    </xf>
    <xf numFmtId="0" fontId="99" fillId="3" borderId="20" xfId="5" applyFont="1" applyFill="1" applyBorder="1" applyAlignment="1">
      <alignment horizontal="left"/>
    </xf>
    <xf numFmtId="0" fontId="101" fillId="3" borderId="1" xfId="5" applyFont="1" applyFill="1" applyBorder="1" applyAlignment="1">
      <alignment horizontal="center" vertical="center" wrapText="1"/>
    </xf>
    <xf numFmtId="3" fontId="101" fillId="3" borderId="16" xfId="14" applyNumberFormat="1" applyFont="1" applyFill="1" applyBorder="1" applyAlignment="1">
      <alignment horizontal="center" vertical="center" wrapText="1"/>
    </xf>
    <xf numFmtId="3" fontId="101" fillId="3" borderId="1" xfId="14" applyNumberFormat="1" applyFont="1" applyFill="1" applyBorder="1" applyAlignment="1">
      <alignment horizontal="center" vertical="center" wrapText="1"/>
    </xf>
    <xf numFmtId="3" fontId="101" fillId="3" borderId="4" xfId="14" applyNumberFormat="1" applyFont="1" applyFill="1" applyBorder="1" applyAlignment="1">
      <alignment horizontal="center" vertical="center" wrapText="1"/>
    </xf>
    <xf numFmtId="0" fontId="99" fillId="3" borderId="0" xfId="14" applyFont="1" applyFill="1" applyAlignment="1">
      <alignment horizontal="center" vertical="center"/>
    </xf>
    <xf numFmtId="0" fontId="101" fillId="3" borderId="79" xfId="5" applyFont="1" applyFill="1" applyBorder="1" applyAlignment="1">
      <alignment horizontal="center" vertical="center" wrapText="1"/>
    </xf>
    <xf numFmtId="0" fontId="101" fillId="3" borderId="70" xfId="5" applyFont="1" applyFill="1" applyBorder="1" applyAlignment="1">
      <alignment horizontal="center" vertical="center" wrapText="1"/>
    </xf>
    <xf numFmtId="0" fontId="101" fillId="3" borderId="64" xfId="5" applyFont="1" applyFill="1" applyBorder="1" applyAlignment="1">
      <alignment horizontal="center" vertical="center" wrapText="1"/>
    </xf>
    <xf numFmtId="3" fontId="101" fillId="3" borderId="85" xfId="14" applyNumberFormat="1" applyFont="1" applyFill="1" applyBorder="1" applyAlignment="1">
      <alignment horizontal="center" vertical="center" wrapText="1"/>
    </xf>
    <xf numFmtId="0" fontId="41" fillId="3" borderId="16" xfId="5" applyFont="1" applyFill="1" applyBorder="1" applyAlignment="1">
      <alignment horizontal="center" vertical="center" wrapText="1"/>
    </xf>
    <xf numFmtId="0" fontId="41" fillId="3" borderId="0" xfId="5" applyFont="1" applyFill="1" applyAlignment="1">
      <alignment horizontal="center" vertical="center" wrapText="1"/>
    </xf>
    <xf numFmtId="0" fontId="41" fillId="3" borderId="71" xfId="5" applyFont="1" applyFill="1" applyBorder="1" applyAlignment="1">
      <alignment horizontal="center" vertical="center" wrapText="1"/>
    </xf>
    <xf numFmtId="0" fontId="41" fillId="3" borderId="62" xfId="5" applyFont="1" applyFill="1" applyBorder="1" applyAlignment="1">
      <alignment horizontal="center" vertical="center" wrapText="1"/>
    </xf>
    <xf numFmtId="0" fontId="41" fillId="3" borderId="79" xfId="5" applyFont="1" applyFill="1" applyBorder="1" applyAlignment="1">
      <alignment horizontal="center" vertical="center" wrapText="1"/>
    </xf>
    <xf numFmtId="0" fontId="41" fillId="3" borderId="70" xfId="5" applyFont="1" applyFill="1" applyBorder="1" applyAlignment="1">
      <alignment horizontal="center" vertical="center" wrapText="1"/>
    </xf>
    <xf numFmtId="0" fontId="41" fillId="3" borderId="64" xfId="5" applyFont="1" applyFill="1" applyBorder="1" applyAlignment="1">
      <alignment horizontal="center" vertical="center" wrapText="1"/>
    </xf>
    <xf numFmtId="0" fontId="102" fillId="3" borderId="0" xfId="5" applyFont="1" applyFill="1" applyAlignment="1">
      <alignment horizontal="right"/>
    </xf>
    <xf numFmtId="0" fontId="102" fillId="3" borderId="0" xfId="5" applyFont="1" applyFill="1" applyAlignment="1">
      <alignment horizontal="center"/>
    </xf>
    <xf numFmtId="0" fontId="99" fillId="3" borderId="0" xfId="5" applyFont="1" applyFill="1" applyAlignment="1">
      <alignment horizontal="center"/>
    </xf>
    <xf numFmtId="0" fontId="41" fillId="3" borderId="81" xfId="5" applyFont="1" applyFill="1" applyBorder="1" applyAlignment="1">
      <alignment horizontal="center" vertical="center" wrapText="1"/>
    </xf>
    <xf numFmtId="0" fontId="41" fillId="3" borderId="78" xfId="5" applyFont="1" applyFill="1" applyBorder="1" applyAlignment="1">
      <alignment horizontal="center" vertical="center" wrapText="1"/>
    </xf>
    <xf numFmtId="0" fontId="103" fillId="3" borderId="78" xfId="5" applyFont="1" applyFill="1" applyBorder="1" applyAlignment="1">
      <alignment horizontal="center" vertical="center" wrapText="1"/>
    </xf>
    <xf numFmtId="0" fontId="103" fillId="3" borderId="2" xfId="5" applyFont="1" applyFill="1" applyBorder="1" applyAlignment="1">
      <alignment horizontal="center" vertical="center" wrapText="1"/>
    </xf>
    <xf numFmtId="0" fontId="41" fillId="3" borderId="51" xfId="5" applyFont="1" applyFill="1" applyBorder="1" applyAlignment="1">
      <alignment horizontal="center" vertical="center" wrapText="1"/>
    </xf>
    <xf numFmtId="0" fontId="41" fillId="3" borderId="6" xfId="5" applyFont="1" applyFill="1" applyBorder="1" applyAlignment="1">
      <alignment horizontal="center" vertical="center" wrapText="1"/>
    </xf>
    <xf numFmtId="0" fontId="41" fillId="3" borderId="1" xfId="5" applyFont="1" applyFill="1" applyBorder="1" applyAlignment="1">
      <alignment horizontal="center" vertical="center" wrapText="1"/>
    </xf>
    <xf numFmtId="0" fontId="103" fillId="3" borderId="1" xfId="5" applyFont="1" applyFill="1" applyBorder="1" applyAlignment="1">
      <alignment horizontal="center" vertical="center" wrapText="1"/>
    </xf>
    <xf numFmtId="0" fontId="41" fillId="3" borderId="58" xfId="5" applyFont="1" applyFill="1" applyBorder="1" applyAlignment="1">
      <alignment horizontal="center" vertical="center" wrapText="1"/>
    </xf>
    <xf numFmtId="0" fontId="41" fillId="3" borderId="19" xfId="5" applyFont="1" applyFill="1" applyBorder="1" applyAlignment="1">
      <alignment horizontal="center" vertical="center" wrapText="1"/>
    </xf>
    <xf numFmtId="0" fontId="41" fillId="3" borderId="59" xfId="5" applyFont="1" applyFill="1" applyBorder="1" applyAlignment="1">
      <alignment horizontal="center" vertical="center" wrapText="1"/>
    </xf>
    <xf numFmtId="0" fontId="99" fillId="0" borderId="0" xfId="14" applyFont="1" applyAlignment="1">
      <alignment horizontal="left" vertical="center"/>
    </xf>
    <xf numFmtId="0" fontId="99" fillId="3" borderId="0" xfId="14" applyFont="1" applyFill="1" applyAlignment="1">
      <alignment horizontal="left" vertical="center"/>
    </xf>
    <xf numFmtId="0" fontId="99" fillId="0" borderId="0" xfId="14" applyFont="1" applyAlignment="1">
      <alignment horizontal="left" vertical="center" wrapText="1"/>
    </xf>
    <xf numFmtId="0" fontId="99" fillId="0" borderId="58" xfId="5" applyFont="1" applyBorder="1" applyAlignment="1">
      <alignment horizontal="left"/>
    </xf>
    <xf numFmtId="0" fontId="99" fillId="0" borderId="19" xfId="5" applyFont="1" applyBorder="1" applyAlignment="1">
      <alignment horizontal="left"/>
    </xf>
    <xf numFmtId="0" fontId="99" fillId="0" borderId="20" xfId="5" applyFont="1" applyBorder="1" applyAlignment="1">
      <alignment horizontal="left"/>
    </xf>
    <xf numFmtId="0" fontId="99" fillId="0" borderId="1" xfId="5" applyFont="1" applyBorder="1" applyAlignment="1">
      <alignment horizontal="left" vertical="center" wrapText="1"/>
    </xf>
    <xf numFmtId="0" fontId="99" fillId="0" borderId="4" xfId="5" applyFont="1" applyBorder="1" applyAlignment="1">
      <alignment horizontal="left" vertical="center" wrapText="1"/>
    </xf>
    <xf numFmtId="0" fontId="41" fillId="0" borderId="6" xfId="14" applyFont="1" applyBorder="1" applyAlignment="1">
      <alignment horizontal="center" vertical="center" wrapText="1"/>
    </xf>
    <xf numFmtId="0" fontId="41" fillId="0" borderId="15" xfId="14" applyFont="1" applyBorder="1" applyAlignment="1">
      <alignment horizontal="center" vertical="center" wrapText="1"/>
    </xf>
    <xf numFmtId="0" fontId="99" fillId="0" borderId="89" xfId="14" applyFont="1" applyBorder="1" applyAlignment="1">
      <alignment horizontal="center" vertical="center" wrapText="1"/>
    </xf>
    <xf numFmtId="0" fontId="99" fillId="0" borderId="88" xfId="14" applyFont="1" applyBorder="1" applyAlignment="1">
      <alignment horizontal="center" vertical="center" wrapText="1"/>
    </xf>
    <xf numFmtId="0" fontId="99" fillId="0" borderId="44" xfId="14" applyFont="1" applyBorder="1" applyAlignment="1">
      <alignment horizontal="center" vertical="center" wrapText="1"/>
    </xf>
    <xf numFmtId="0" fontId="104" fillId="0" borderId="0" xfId="5" applyFont="1" applyAlignment="1">
      <alignment horizontal="center"/>
    </xf>
    <xf numFmtId="0" fontId="41" fillId="0" borderId="60" xfId="14" applyFont="1" applyBorder="1" applyAlignment="1">
      <alignment horizontal="center" vertical="center" textRotation="90"/>
    </xf>
    <xf numFmtId="0" fontId="41" fillId="0" borderId="3" xfId="14" applyFont="1" applyBorder="1" applyAlignment="1">
      <alignment horizontal="center" vertical="center" textRotation="90"/>
    </xf>
    <xf numFmtId="0" fontId="41" fillId="0" borderId="60" xfId="14" applyFont="1" applyBorder="1" applyAlignment="1">
      <alignment horizontal="center" vertical="center" textRotation="90" wrapText="1"/>
    </xf>
    <xf numFmtId="0" fontId="41" fillId="0" borderId="3" xfId="14" applyFont="1" applyBorder="1" applyAlignment="1">
      <alignment horizontal="center" vertical="center" textRotation="90" wrapText="1"/>
    </xf>
    <xf numFmtId="0" fontId="41" fillId="0" borderId="52" xfId="14" applyFont="1" applyBorder="1" applyAlignment="1">
      <alignment horizontal="center" vertical="center" textRotation="90" wrapText="1"/>
    </xf>
    <xf numFmtId="0" fontId="41" fillId="0" borderId="4" xfId="14" applyFont="1" applyBorder="1" applyAlignment="1">
      <alignment horizontal="center" vertical="center" textRotation="90" wrapText="1"/>
    </xf>
    <xf numFmtId="0" fontId="41" fillId="0" borderId="35" xfId="14" applyFont="1" applyBorder="1" applyAlignment="1">
      <alignment horizontal="center" vertical="center" wrapText="1"/>
    </xf>
    <xf numFmtId="0" fontId="41" fillId="0" borderId="78" xfId="14" applyFont="1" applyBorder="1" applyAlignment="1">
      <alignment horizontal="center" vertical="center" wrapText="1"/>
    </xf>
    <xf numFmtId="0" fontId="41" fillId="0" borderId="2" xfId="14" applyFont="1" applyBorder="1" applyAlignment="1">
      <alignment horizontal="center" vertical="center" wrapText="1"/>
    </xf>
    <xf numFmtId="0" fontId="41" fillId="0" borderId="79" xfId="14" applyFont="1" applyBorder="1" applyAlignment="1">
      <alignment horizontal="center" vertical="center" wrapText="1"/>
    </xf>
    <xf numFmtId="0" fontId="41" fillId="0" borderId="64" xfId="14" applyFont="1" applyBorder="1" applyAlignment="1">
      <alignment horizontal="center" vertical="center" wrapText="1"/>
    </xf>
    <xf numFmtId="0" fontId="41" fillId="0" borderId="16" xfId="14" applyFont="1" applyBorder="1" applyAlignment="1">
      <alignment horizontal="center" vertical="center" wrapText="1"/>
    </xf>
    <xf numFmtId="0" fontId="41" fillId="0" borderId="17" xfId="14" applyFont="1" applyBorder="1" applyAlignment="1">
      <alignment horizontal="center" vertical="center" wrapText="1"/>
    </xf>
    <xf numFmtId="0" fontId="41" fillId="0" borderId="71" xfId="14" applyFont="1" applyBorder="1" applyAlignment="1">
      <alignment horizontal="center" vertical="center" wrapText="1"/>
    </xf>
    <xf numFmtId="0" fontId="41" fillId="0" borderId="62" xfId="14" applyFont="1" applyBorder="1" applyAlignment="1">
      <alignment horizontal="center" vertical="center" wrapText="1"/>
    </xf>
    <xf numFmtId="0" fontId="41" fillId="0" borderId="58" xfId="14" applyFont="1" applyBorder="1" applyAlignment="1">
      <alignment horizontal="center" vertical="center" wrapText="1"/>
    </xf>
    <xf numFmtId="0" fontId="41" fillId="0" borderId="19" xfId="14" applyFont="1" applyBorder="1" applyAlignment="1">
      <alignment horizontal="center" vertical="center" wrapText="1"/>
    </xf>
    <xf numFmtId="0" fontId="41" fillId="0" borderId="59" xfId="14" applyFont="1" applyBorder="1" applyAlignment="1">
      <alignment horizontal="center" vertical="center" wrapText="1"/>
    </xf>
    <xf numFmtId="0" fontId="41" fillId="0" borderId="51" xfId="14" applyFont="1" applyBorder="1" applyAlignment="1">
      <alignment horizontal="center" vertical="center" textRotation="90"/>
    </xf>
    <xf numFmtId="0" fontId="41" fillId="0" borderId="1" xfId="14" applyFont="1" applyBorder="1" applyAlignment="1">
      <alignment horizontal="center" vertical="center" textRotation="90"/>
    </xf>
    <xf numFmtId="0" fontId="41" fillId="0" borderId="79" xfId="14" applyFont="1" applyBorder="1" applyAlignment="1">
      <alignment horizontal="center" vertical="top" wrapText="1"/>
    </xf>
    <xf numFmtId="0" fontId="41" fillId="0" borderId="64" xfId="14" applyFont="1" applyBorder="1" applyAlignment="1">
      <alignment horizontal="center" vertical="top" wrapText="1"/>
    </xf>
    <xf numFmtId="0" fontId="41" fillId="0" borderId="16" xfId="14" applyFont="1" applyBorder="1" applyAlignment="1">
      <alignment horizontal="center" vertical="top" wrapText="1"/>
    </xf>
    <xf numFmtId="0" fontId="41" fillId="0" borderId="17" xfId="14" applyFont="1" applyBorder="1" applyAlignment="1">
      <alignment horizontal="center" vertical="top" wrapText="1"/>
    </xf>
    <xf numFmtId="0" fontId="41" fillId="0" borderId="71" xfId="14" applyFont="1" applyBorder="1" applyAlignment="1">
      <alignment horizontal="center" vertical="top" wrapText="1"/>
    </xf>
    <xf numFmtId="0" fontId="41" fillId="0" borderId="62" xfId="14" applyFont="1" applyBorder="1" applyAlignment="1">
      <alignment horizontal="center" vertical="top" wrapText="1"/>
    </xf>
    <xf numFmtId="0" fontId="41" fillId="0" borderId="6" xfId="14" applyFont="1" applyBorder="1" applyAlignment="1">
      <alignment horizontal="center" vertical="top" wrapText="1"/>
    </xf>
    <xf numFmtId="0" fontId="41" fillId="0" borderId="15" xfId="14" applyFont="1" applyBorder="1" applyAlignment="1">
      <alignment horizontal="center" vertical="top" wrapText="1"/>
    </xf>
    <xf numFmtId="0" fontId="41" fillId="0" borderId="81" xfId="14" applyFont="1" applyBorder="1" applyAlignment="1">
      <alignment horizontal="center" vertical="center" textRotation="90" wrapText="1"/>
    </xf>
    <xf numFmtId="0" fontId="41" fillId="0" borderId="78" xfId="14" applyFont="1" applyBorder="1" applyAlignment="1">
      <alignment horizontal="center" vertical="center" textRotation="90" wrapText="1"/>
    </xf>
    <xf numFmtId="0" fontId="41" fillId="0" borderId="2" xfId="14" applyFont="1" applyBorder="1" applyAlignment="1">
      <alignment horizontal="center" vertical="center" textRotation="90" wrapText="1"/>
    </xf>
    <xf numFmtId="0" fontId="41" fillId="0" borderId="80" xfId="14" applyFont="1" applyBorder="1" applyAlignment="1">
      <alignment horizontal="center" vertical="center" textRotation="90" wrapText="1"/>
    </xf>
    <xf numFmtId="0" fontId="41" fillId="0" borderId="57" xfId="14" applyFont="1" applyBorder="1" applyAlignment="1">
      <alignment horizontal="center" vertical="center" textRotation="90" wrapText="1"/>
    </xf>
    <xf numFmtId="0" fontId="41" fillId="0" borderId="16" xfId="14" applyFont="1" applyBorder="1" applyAlignment="1">
      <alignment horizontal="center" vertical="center" textRotation="90" wrapText="1"/>
    </xf>
    <xf numFmtId="0" fontId="41" fillId="0" borderId="17" xfId="14" applyFont="1" applyBorder="1" applyAlignment="1">
      <alignment horizontal="center" vertical="center" textRotation="90" wrapText="1"/>
    </xf>
    <xf numFmtId="0" fontId="41" fillId="0" borderId="71" xfId="14" applyFont="1" applyBorder="1" applyAlignment="1">
      <alignment horizontal="center" vertical="center" textRotation="90" wrapText="1"/>
    </xf>
    <xf numFmtId="0" fontId="41" fillId="0" borderId="62" xfId="14" applyFont="1" applyBorder="1" applyAlignment="1">
      <alignment horizontal="center" vertical="center" textRotation="90" wrapText="1"/>
    </xf>
    <xf numFmtId="0" fontId="41" fillId="0" borderId="65" xfId="14" applyFont="1" applyBorder="1" applyAlignment="1">
      <alignment horizontal="center" vertical="center" textRotation="90" wrapText="1"/>
    </xf>
    <xf numFmtId="0" fontId="41" fillId="0" borderId="0" xfId="7" applyFont="1" applyAlignment="1">
      <alignment horizontal="center"/>
    </xf>
    <xf numFmtId="0" fontId="41" fillId="0" borderId="58" xfId="14" applyFont="1" applyBorder="1" applyAlignment="1">
      <alignment horizontal="center" vertical="top" wrapText="1"/>
    </xf>
    <xf numFmtId="0" fontId="41" fillId="0" borderId="19" xfId="14" applyFont="1" applyBorder="1" applyAlignment="1">
      <alignment horizontal="center" vertical="top" wrapText="1"/>
    </xf>
    <xf numFmtId="0" fontId="41" fillId="0" borderId="20" xfId="14" applyFont="1" applyBorder="1" applyAlignment="1">
      <alignment horizontal="center" vertical="top" wrapText="1"/>
    </xf>
    <xf numFmtId="0" fontId="41" fillId="0" borderId="83" xfId="14" applyFont="1" applyBorder="1" applyAlignment="1">
      <alignment horizontal="center" vertical="center" textRotation="90" wrapText="1"/>
    </xf>
    <xf numFmtId="0" fontId="41" fillId="0" borderId="37" xfId="14" applyFont="1" applyBorder="1" applyAlignment="1">
      <alignment horizontal="center" vertical="center" textRotation="90" wrapText="1"/>
    </xf>
    <xf numFmtId="0" fontId="102" fillId="0" borderId="0" xfId="14" applyFont="1" applyAlignment="1">
      <alignment horizontal="right"/>
    </xf>
    <xf numFmtId="0" fontId="103" fillId="0" borderId="0" xfId="14" applyFont="1"/>
    <xf numFmtId="0" fontId="102" fillId="0" borderId="0" xfId="14" applyFont="1" applyAlignment="1">
      <alignment horizontal="center"/>
    </xf>
    <xf numFmtId="0" fontId="99" fillId="0" borderId="0" xfId="14" applyFont="1" applyAlignment="1">
      <alignment horizontal="center"/>
    </xf>
    <xf numFmtId="0" fontId="41" fillId="3" borderId="0" xfId="7" applyFont="1" applyFill="1" applyAlignment="1">
      <alignment horizontal="left"/>
    </xf>
    <xf numFmtId="0" fontId="41" fillId="3" borderId="36" xfId="7" applyFont="1" applyFill="1" applyBorder="1" applyAlignment="1">
      <alignment horizontal="center" vertical="center" wrapText="1"/>
    </xf>
    <xf numFmtId="0" fontId="41" fillId="3" borderId="65" xfId="7" applyFont="1" applyFill="1" applyBorder="1" applyAlignment="1">
      <alignment horizontal="center" vertical="center" wrapText="1"/>
    </xf>
    <xf numFmtId="0" fontId="41" fillId="3" borderId="3" xfId="7" applyFont="1" applyFill="1" applyBorder="1" applyAlignment="1">
      <alignment horizontal="center" vertical="center" wrapText="1"/>
    </xf>
    <xf numFmtId="0" fontId="41" fillId="3" borderId="79" xfId="7" applyFont="1" applyFill="1" applyBorder="1" applyAlignment="1">
      <alignment horizontal="center" vertical="center" wrapText="1"/>
    </xf>
    <xf numFmtId="0" fontId="41" fillId="3" borderId="70" xfId="7" applyFont="1" applyFill="1" applyBorder="1" applyAlignment="1">
      <alignment horizontal="center" vertical="center" wrapText="1"/>
    </xf>
    <xf numFmtId="0" fontId="41" fillId="3" borderId="64" xfId="7" applyFont="1" applyFill="1" applyBorder="1" applyAlignment="1">
      <alignment horizontal="center" vertical="center" wrapText="1"/>
    </xf>
    <xf numFmtId="0" fontId="41" fillId="3" borderId="85" xfId="7" applyFont="1" applyFill="1" applyBorder="1" applyAlignment="1">
      <alignment horizontal="center" vertical="center" wrapText="1"/>
    </xf>
    <xf numFmtId="0" fontId="102" fillId="3" borderId="0" xfId="7" applyFont="1" applyFill="1" applyAlignment="1">
      <alignment horizontal="right"/>
    </xf>
    <xf numFmtId="0" fontId="102" fillId="3" borderId="0" xfId="7" applyFont="1" applyFill="1" applyAlignment="1">
      <alignment horizontal="center" wrapText="1"/>
    </xf>
    <xf numFmtId="0" fontId="102" fillId="3" borderId="0" xfId="7" applyFont="1" applyFill="1" applyAlignment="1">
      <alignment horizontal="center"/>
    </xf>
    <xf numFmtId="0" fontId="99" fillId="3" borderId="0" xfId="7" applyFont="1" applyFill="1" applyAlignment="1">
      <alignment horizontal="center"/>
    </xf>
    <xf numFmtId="0" fontId="41" fillId="3" borderId="81" xfId="7" applyFont="1" applyFill="1" applyBorder="1" applyAlignment="1">
      <alignment horizontal="center" vertical="center" wrapText="1"/>
    </xf>
    <xf numFmtId="0" fontId="41" fillId="3" borderId="78" xfId="7" applyFont="1" applyFill="1" applyBorder="1" applyAlignment="1">
      <alignment horizontal="center" vertical="center" wrapText="1"/>
    </xf>
    <xf numFmtId="0" fontId="41" fillId="3" borderId="2" xfId="7" applyFont="1" applyFill="1" applyBorder="1" applyAlignment="1">
      <alignment horizontal="center" vertical="center" wrapText="1"/>
    </xf>
    <xf numFmtId="0" fontId="41" fillId="3" borderId="60" xfId="7" applyFont="1" applyFill="1" applyBorder="1" applyAlignment="1">
      <alignment horizontal="center" vertical="center" wrapText="1"/>
    </xf>
    <xf numFmtId="0" fontId="41" fillId="3" borderId="80" xfId="7" applyFont="1" applyFill="1" applyBorder="1" applyAlignment="1">
      <alignment horizontal="center" vertical="center" wrapText="1"/>
    </xf>
    <xf numFmtId="0" fontId="41" fillId="3" borderId="56" xfId="7" applyFont="1" applyFill="1" applyBorder="1" applyAlignment="1">
      <alignment horizontal="center" vertical="center" wrapText="1"/>
    </xf>
    <xf numFmtId="0" fontId="41" fillId="3" borderId="57" xfId="7" applyFont="1" applyFill="1" applyBorder="1" applyAlignment="1">
      <alignment horizontal="center" vertical="center" wrapText="1"/>
    </xf>
    <xf numFmtId="0" fontId="41" fillId="3" borderId="16" xfId="7" applyFont="1" applyFill="1" applyBorder="1" applyAlignment="1">
      <alignment horizontal="center" vertical="center" wrapText="1"/>
    </xf>
    <xf numFmtId="0" fontId="41" fillId="3" borderId="0" xfId="7" applyFont="1" applyFill="1" applyAlignment="1">
      <alignment horizontal="center" vertical="center" wrapText="1"/>
    </xf>
    <xf numFmtId="0" fontId="41" fillId="3" borderId="17" xfId="7" applyFont="1" applyFill="1" applyBorder="1" applyAlignment="1">
      <alignment horizontal="center" vertical="center" wrapText="1"/>
    </xf>
    <xf numFmtId="0" fontId="41" fillId="3" borderId="30" xfId="7" applyFont="1" applyFill="1" applyBorder="1" applyAlignment="1">
      <alignment horizontal="center" vertical="center" wrapText="1"/>
    </xf>
    <xf numFmtId="0" fontId="41" fillId="3" borderId="32" xfId="7" applyFont="1" applyFill="1" applyBorder="1" applyAlignment="1">
      <alignment horizontal="center" vertical="center" wrapText="1"/>
    </xf>
    <xf numFmtId="0" fontId="37" fillId="3" borderId="0" xfId="20" applyFont="1" applyFill="1" applyAlignment="1">
      <alignment horizontal="left"/>
    </xf>
    <xf numFmtId="3" fontId="16" fillId="0" borderId="84" xfId="7" applyNumberFormat="1" applyFont="1" applyBorder="1" applyAlignment="1">
      <alignment horizontal="left" vertical="center"/>
    </xf>
    <xf numFmtId="3" fontId="16" fillId="0" borderId="15" xfId="7" applyNumberFormat="1" applyFont="1" applyBorder="1" applyAlignment="1">
      <alignment horizontal="left" vertical="center"/>
    </xf>
    <xf numFmtId="0" fontId="13" fillId="3" borderId="0" xfId="7" applyFont="1" applyFill="1" applyAlignment="1">
      <alignment horizontal="center" vertical="center"/>
    </xf>
    <xf numFmtId="0" fontId="105" fillId="0" borderId="81" xfId="20" applyFont="1" applyBorder="1" applyAlignment="1">
      <alignment horizontal="center" vertical="center" wrapText="1"/>
    </xf>
    <xf numFmtId="0" fontId="13" fillId="0" borderId="2" xfId="20" applyFont="1" applyBorder="1" applyAlignment="1">
      <alignment horizontal="center" vertical="center" wrapText="1"/>
    </xf>
    <xf numFmtId="0" fontId="105" fillId="0" borderId="60" xfId="20" applyFont="1" applyBorder="1" applyAlignment="1">
      <alignment horizontal="center" vertical="center" wrapText="1"/>
    </xf>
    <xf numFmtId="0" fontId="13" fillId="0" borderId="3" xfId="20" applyFont="1" applyBorder="1" applyAlignment="1">
      <alignment horizontal="center" vertical="center" wrapText="1"/>
    </xf>
    <xf numFmtId="0" fontId="39" fillId="0" borderId="84" xfId="7" applyFont="1" applyBorder="1" applyAlignment="1">
      <alignment horizontal="left" vertical="center"/>
    </xf>
    <xf numFmtId="0" fontId="39" fillId="0" borderId="15" xfId="7" applyFont="1" applyBorder="1" applyAlignment="1">
      <alignment horizontal="left" vertical="center"/>
    </xf>
    <xf numFmtId="0" fontId="13" fillId="3" borderId="0" xfId="7" applyFont="1" applyFill="1" applyAlignment="1">
      <alignment horizontal="left" vertical="center" wrapText="1"/>
    </xf>
    <xf numFmtId="0" fontId="14" fillId="3" borderId="0" xfId="7" applyFill="1"/>
    <xf numFmtId="0" fontId="39" fillId="3" borderId="0" xfId="7" applyFont="1" applyFill="1" applyAlignment="1">
      <alignment horizontal="center"/>
    </xf>
    <xf numFmtId="0" fontId="13" fillId="0" borderId="81" xfId="7" applyFont="1" applyBorder="1" applyAlignment="1">
      <alignment horizontal="center" vertical="center" wrapText="1"/>
    </xf>
    <xf numFmtId="0" fontId="13" fillId="0" borderId="2" xfId="7" applyFont="1" applyBorder="1" applyAlignment="1">
      <alignment horizontal="center" vertical="center" wrapText="1"/>
    </xf>
    <xf numFmtId="0" fontId="13" fillId="0" borderId="60" xfId="7" applyFont="1" applyBorder="1" applyAlignment="1">
      <alignment horizontal="center" vertical="center" wrapText="1"/>
    </xf>
    <xf numFmtId="0" fontId="13" fillId="0" borderId="3" xfId="7" applyFont="1" applyBorder="1" applyAlignment="1">
      <alignment horizontal="center" vertical="center" wrapText="1"/>
    </xf>
    <xf numFmtId="3" fontId="18" fillId="3" borderId="51" xfId="7" applyNumberFormat="1" applyFont="1" applyFill="1" applyBorder="1" applyAlignment="1">
      <alignment horizontal="center" vertical="center" wrapText="1"/>
    </xf>
    <xf numFmtId="3" fontId="18" fillId="3" borderId="52" xfId="7" applyNumberFormat="1" applyFont="1" applyFill="1" applyBorder="1" applyAlignment="1">
      <alignment horizontal="center" vertical="center" wrapText="1"/>
    </xf>
    <xf numFmtId="0" fontId="13" fillId="3" borderId="36" xfId="7" applyFont="1" applyFill="1" applyBorder="1" applyAlignment="1">
      <alignment horizontal="center" vertical="center" wrapText="1"/>
    </xf>
    <xf numFmtId="3" fontId="13" fillId="3" borderId="36" xfId="7" applyNumberFormat="1" applyFont="1" applyFill="1" applyBorder="1" applyAlignment="1">
      <alignment horizontal="center" vertical="center" wrapText="1"/>
    </xf>
    <xf numFmtId="3" fontId="13" fillId="3" borderId="1" xfId="7" applyNumberFormat="1" applyFont="1" applyFill="1" applyBorder="1" applyAlignment="1">
      <alignment horizontal="center" vertical="center" wrapText="1"/>
    </xf>
    <xf numFmtId="0" fontId="13" fillId="3" borderId="1" xfId="7" applyFont="1" applyFill="1" applyBorder="1" applyAlignment="1">
      <alignment horizontal="center" vertical="center" wrapText="1"/>
    </xf>
    <xf numFmtId="3" fontId="13" fillId="3" borderId="4" xfId="7" applyNumberFormat="1" applyFont="1" applyFill="1" applyBorder="1" applyAlignment="1">
      <alignment horizontal="center" vertical="center" wrapText="1"/>
    </xf>
    <xf numFmtId="0" fontId="13" fillId="3" borderId="50" xfId="7" applyFont="1" applyFill="1" applyBorder="1" applyAlignment="1">
      <alignment horizontal="center" vertical="center" wrapText="1"/>
    </xf>
    <xf numFmtId="0" fontId="13" fillId="3" borderId="5" xfId="7" applyFont="1" applyFill="1" applyBorder="1" applyAlignment="1">
      <alignment horizontal="center" vertical="center" wrapText="1"/>
    </xf>
    <xf numFmtId="0" fontId="13" fillId="3" borderId="51" xfId="7" applyFont="1" applyFill="1" applyBorder="1" applyAlignment="1">
      <alignment horizontal="center" vertical="center"/>
    </xf>
    <xf numFmtId="0" fontId="13" fillId="3" borderId="1" xfId="7" applyFont="1" applyFill="1" applyBorder="1" applyAlignment="1">
      <alignment horizontal="center" vertical="center"/>
    </xf>
    <xf numFmtId="3" fontId="18" fillId="3" borderId="58" xfId="7" applyNumberFormat="1" applyFont="1" applyFill="1" applyBorder="1" applyAlignment="1">
      <alignment horizontal="center" vertical="center" wrapText="1"/>
    </xf>
    <xf numFmtId="3" fontId="18" fillId="3" borderId="19" xfId="7" applyNumberFormat="1" applyFont="1" applyFill="1" applyBorder="1" applyAlignment="1">
      <alignment horizontal="center" vertical="center" wrapText="1"/>
    </xf>
    <xf numFmtId="3" fontId="18" fillId="3" borderId="59" xfId="7" applyNumberFormat="1" applyFont="1" applyFill="1" applyBorder="1" applyAlignment="1">
      <alignment horizontal="center" vertical="center" wrapText="1"/>
    </xf>
    <xf numFmtId="0" fontId="41" fillId="0" borderId="51" xfId="5" applyFont="1" applyBorder="1" applyAlignment="1">
      <alignment horizontal="center" vertical="center" wrapText="1"/>
    </xf>
    <xf numFmtId="0" fontId="13" fillId="0" borderId="1" xfId="5" applyFont="1" applyBorder="1" applyAlignment="1">
      <alignment horizontal="center" vertical="center" wrapText="1"/>
    </xf>
    <xf numFmtId="0" fontId="93" fillId="0" borderId="51" xfId="5" applyFont="1" applyBorder="1" applyAlignment="1">
      <alignment horizontal="center" vertical="center" wrapText="1"/>
    </xf>
    <xf numFmtId="0" fontId="93" fillId="0" borderId="1" xfId="5" applyFont="1" applyBorder="1" applyAlignment="1">
      <alignment horizontal="center" vertical="center" wrapText="1"/>
    </xf>
    <xf numFmtId="0" fontId="13" fillId="0" borderId="51" xfId="5" applyFont="1" applyBorder="1" applyAlignment="1">
      <alignment horizontal="center" vertical="center" wrapText="1"/>
    </xf>
    <xf numFmtId="0" fontId="13" fillId="0" borderId="1" xfId="7" applyFont="1" applyBorder="1" applyAlignment="1">
      <alignment horizontal="center" vertical="center"/>
    </xf>
    <xf numFmtId="0" fontId="80" fillId="0" borderId="1" xfId="7" applyFont="1" applyBorder="1" applyAlignment="1">
      <alignment horizontal="left" vertical="center" wrapText="1"/>
    </xf>
    <xf numFmtId="0" fontId="13" fillId="0" borderId="36"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60" xfId="5" applyFont="1" applyBorder="1" applyAlignment="1">
      <alignment horizontal="center" vertical="center" wrapText="1"/>
    </xf>
    <xf numFmtId="0" fontId="13" fillId="0" borderId="65" xfId="5" applyFont="1" applyBorder="1" applyAlignment="1">
      <alignment horizontal="center" vertical="center" wrapText="1"/>
    </xf>
    <xf numFmtId="0" fontId="13" fillId="0" borderId="58" xfId="5" applyFont="1" applyBorder="1" applyAlignment="1">
      <alignment horizontal="center" vertical="center" wrapText="1"/>
    </xf>
    <xf numFmtId="0" fontId="13" fillId="0" borderId="59" xfId="5" applyFont="1" applyBorder="1" applyAlignment="1">
      <alignment horizontal="center" vertical="center" wrapText="1"/>
    </xf>
    <xf numFmtId="0" fontId="13" fillId="0" borderId="80" xfId="5" applyFont="1" applyBorder="1" applyAlignment="1">
      <alignment horizontal="center" vertical="center" wrapText="1"/>
    </xf>
    <xf numFmtId="0" fontId="13" fillId="0" borderId="57" xfId="5" applyFont="1" applyBorder="1" applyAlignment="1">
      <alignment horizontal="center" vertical="center" wrapText="1"/>
    </xf>
    <xf numFmtId="0" fontId="13" fillId="0" borderId="36" xfId="7" applyFont="1" applyBorder="1" applyAlignment="1">
      <alignment horizontal="center" vertical="center"/>
    </xf>
    <xf numFmtId="0" fontId="13" fillId="0" borderId="3" xfId="7" applyFont="1" applyBorder="1" applyAlignment="1">
      <alignment horizontal="center" vertical="center"/>
    </xf>
    <xf numFmtId="0" fontId="13" fillId="0" borderId="0" xfId="5" applyFont="1" applyAlignment="1">
      <alignment horizontal="left" vertical="center" wrapText="1"/>
    </xf>
    <xf numFmtId="0" fontId="13" fillId="0" borderId="6" xfId="7" applyFont="1" applyBorder="1" applyAlignment="1">
      <alignment horizontal="left" wrapText="1"/>
    </xf>
    <xf numFmtId="0" fontId="13" fillId="0" borderId="15" xfId="7" applyFont="1" applyBorder="1" applyAlignment="1">
      <alignment horizontal="left" wrapText="1"/>
    </xf>
    <xf numFmtId="0" fontId="80" fillId="0" borderId="7" xfId="7" applyFont="1" applyBorder="1" applyAlignment="1">
      <alignment horizontal="left" vertical="center" wrapText="1"/>
    </xf>
    <xf numFmtId="0" fontId="13" fillId="0" borderId="0" xfId="5" applyFont="1" applyAlignment="1">
      <alignment horizontal="center" vertical="center"/>
    </xf>
    <xf numFmtId="0" fontId="80" fillId="0" borderId="6" xfId="7" applyFont="1" applyBorder="1" applyAlignment="1">
      <alignment horizontal="left" vertical="center" wrapText="1"/>
    </xf>
    <xf numFmtId="0" fontId="80" fillId="0" borderId="15" xfId="7" applyFont="1" applyBorder="1" applyAlignment="1">
      <alignment horizontal="left" vertical="center" wrapText="1"/>
    </xf>
    <xf numFmtId="0" fontId="39" fillId="0" borderId="1" xfId="7" applyFont="1" applyBorder="1" applyAlignment="1">
      <alignment horizontal="left" vertical="center" wrapText="1"/>
    </xf>
    <xf numFmtId="0" fontId="13" fillId="3" borderId="6" xfId="7" applyFont="1" applyFill="1" applyBorder="1" applyAlignment="1">
      <alignment horizontal="left" vertical="center" wrapText="1"/>
    </xf>
    <xf numFmtId="0" fontId="11" fillId="0" borderId="15" xfId="19" applyBorder="1" applyAlignment="1">
      <alignment horizontal="left" vertical="center" wrapText="1"/>
    </xf>
    <xf numFmtId="0" fontId="13" fillId="0" borderId="16" xfId="5" applyFont="1" applyBorder="1" applyAlignment="1">
      <alignment horizontal="center" vertical="center" wrapText="1"/>
    </xf>
    <xf numFmtId="0" fontId="13" fillId="0" borderId="17" xfId="5" applyFont="1" applyBorder="1" applyAlignment="1">
      <alignment horizontal="center" vertical="center" wrapText="1"/>
    </xf>
    <xf numFmtId="0" fontId="13" fillId="0" borderId="71" xfId="5" applyFont="1" applyBorder="1" applyAlignment="1">
      <alignment horizontal="center" vertical="center" wrapText="1"/>
    </xf>
    <xf numFmtId="0" fontId="13" fillId="0" borderId="62" xfId="5" applyFont="1" applyBorder="1" applyAlignment="1">
      <alignment horizontal="center" vertical="center" wrapText="1"/>
    </xf>
    <xf numFmtId="0" fontId="105" fillId="3" borderId="6" xfId="19" applyFont="1" applyFill="1" applyBorder="1" applyAlignment="1">
      <alignment horizontal="left" vertical="center" wrapText="1"/>
    </xf>
    <xf numFmtId="0" fontId="13" fillId="0" borderId="81" xfId="5" applyFont="1" applyBorder="1" applyAlignment="1">
      <alignment horizontal="center" vertical="center" wrapText="1"/>
    </xf>
    <xf numFmtId="0" fontId="13" fillId="0" borderId="78"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2" xfId="5" applyFont="1" applyBorder="1" applyAlignment="1">
      <alignment horizontal="center" vertical="center" wrapText="1"/>
    </xf>
    <xf numFmtId="0" fontId="13" fillId="0" borderId="4" xfId="5" applyFont="1" applyBorder="1" applyAlignment="1">
      <alignment horizontal="center" vertical="center" wrapText="1"/>
    </xf>
    <xf numFmtId="0" fontId="13" fillId="0" borderId="83" xfId="5" applyFont="1" applyBorder="1" applyAlignment="1">
      <alignment horizontal="center" vertical="center" wrapText="1"/>
    </xf>
    <xf numFmtId="0" fontId="13" fillId="0" borderId="92" xfId="5" applyFont="1" applyBorder="1" applyAlignment="1">
      <alignment horizontal="center" vertical="center" wrapText="1"/>
    </xf>
    <xf numFmtId="0" fontId="13" fillId="0" borderId="37" xfId="5" applyFont="1" applyBorder="1" applyAlignment="1">
      <alignment horizontal="center" vertical="center" wrapText="1"/>
    </xf>
    <xf numFmtId="0" fontId="39" fillId="0" borderId="6" xfId="7" applyFont="1" applyBorder="1" applyAlignment="1">
      <alignment horizontal="left" vertical="center" wrapText="1"/>
    </xf>
    <xf numFmtId="0" fontId="39" fillId="0" borderId="15" xfId="7" applyFont="1" applyBorder="1" applyAlignment="1">
      <alignment horizontal="left" vertical="center" wrapText="1"/>
    </xf>
    <xf numFmtId="0" fontId="15" fillId="0" borderId="0" xfId="5" applyFont="1" applyAlignment="1">
      <alignment horizontal="right"/>
    </xf>
    <xf numFmtId="0" fontId="15" fillId="0" borderId="0" xfId="5" applyFont="1" applyAlignment="1">
      <alignment horizontal="center" wrapText="1"/>
    </xf>
    <xf numFmtId="0" fontId="13" fillId="0" borderId="29" xfId="5" applyFont="1" applyBorder="1" applyAlignment="1">
      <alignment horizontal="center" vertical="center" wrapText="1"/>
    </xf>
    <xf numFmtId="0" fontId="13" fillId="0" borderId="31" xfId="5" applyFont="1" applyBorder="1" applyAlignment="1">
      <alignment horizontal="center" vertical="center" wrapText="1"/>
    </xf>
    <xf numFmtId="0" fontId="13" fillId="0" borderId="93" xfId="5" applyFont="1" applyBorder="1" applyAlignment="1">
      <alignment horizontal="center" vertical="center" wrapText="1"/>
    </xf>
    <xf numFmtId="0" fontId="39" fillId="0" borderId="0" xfId="5" applyFont="1" applyAlignment="1">
      <alignment horizontal="center"/>
    </xf>
    <xf numFmtId="0" fontId="13" fillId="0" borderId="0" xfId="5" applyFont="1" applyAlignment="1">
      <alignment horizontal="center"/>
    </xf>
    <xf numFmtId="0" fontId="41" fillId="0" borderId="1" xfId="5" applyFont="1" applyBorder="1" applyAlignment="1">
      <alignment horizontal="center" vertical="center" wrapText="1"/>
    </xf>
    <xf numFmtId="0" fontId="18" fillId="3" borderId="58" xfId="7" applyFont="1" applyFill="1" applyBorder="1" applyAlignment="1">
      <alignment horizontal="center" vertical="center" wrapText="1"/>
    </xf>
    <xf numFmtId="0" fontId="18" fillId="3" borderId="19" xfId="7" applyFont="1" applyFill="1" applyBorder="1" applyAlignment="1">
      <alignment horizontal="center" vertical="center"/>
    </xf>
    <xf numFmtId="0" fontId="93" fillId="0" borderId="0" xfId="7" applyFont="1" applyAlignment="1">
      <alignment horizontal="left" vertical="center" wrapText="1"/>
    </xf>
    <xf numFmtId="0" fontId="107" fillId="0" borderId="0" xfId="7" applyFont="1" applyAlignment="1">
      <alignment horizontal="left" vertical="center" wrapText="1"/>
    </xf>
    <xf numFmtId="0" fontId="93" fillId="3" borderId="0" xfId="7" applyFont="1" applyFill="1" applyAlignment="1">
      <alignment horizontal="left" vertical="center" wrapText="1"/>
    </xf>
    <xf numFmtId="0" fontId="107" fillId="3" borderId="0" xfId="7" applyFont="1" applyFill="1" applyAlignment="1">
      <alignment horizontal="left" vertical="center" wrapText="1"/>
    </xf>
    <xf numFmtId="0" fontId="101" fillId="3" borderId="58" xfId="7" applyFont="1" applyFill="1" applyBorder="1" applyAlignment="1">
      <alignment horizontal="center" vertical="center" wrapText="1"/>
    </xf>
    <xf numFmtId="0" fontId="101" fillId="3" borderId="19" xfId="7" applyFont="1" applyFill="1" applyBorder="1" applyAlignment="1">
      <alignment horizontal="center" vertical="center"/>
    </xf>
    <xf numFmtId="0" fontId="101" fillId="3" borderId="20" xfId="7" applyFont="1" applyFill="1" applyBorder="1" applyAlignment="1">
      <alignment horizontal="center" vertical="center"/>
    </xf>
    <xf numFmtId="0" fontId="41" fillId="3" borderId="0" xfId="7" applyFont="1" applyFill="1" applyAlignment="1">
      <alignment horizontal="left" vertical="center" wrapText="1"/>
    </xf>
    <xf numFmtId="0" fontId="108" fillId="3" borderId="0" xfId="7" applyFont="1" applyFill="1" applyAlignment="1">
      <alignment horizontal="left" vertical="center" wrapText="1"/>
    </xf>
    <xf numFmtId="0" fontId="102" fillId="3" borderId="0" xfId="7" applyFont="1" applyFill="1" applyAlignment="1">
      <alignment horizontal="center" vertical="center" wrapText="1"/>
    </xf>
    <xf numFmtId="0" fontId="39" fillId="3" borderId="0" xfId="7" applyFont="1" applyFill="1" applyAlignment="1">
      <alignment horizontal="center" vertical="center"/>
    </xf>
    <xf numFmtId="0" fontId="13" fillId="3" borderId="60" xfId="7" applyFont="1" applyFill="1" applyBorder="1" applyAlignment="1">
      <alignment horizontal="center" vertical="center"/>
    </xf>
    <xf numFmtId="0" fontId="13" fillId="3" borderId="65" xfId="7" applyFont="1" applyFill="1" applyBorder="1" applyAlignment="1">
      <alignment horizontal="center" vertical="center"/>
    </xf>
    <xf numFmtId="0" fontId="13" fillId="3" borderId="3" xfId="7" applyFont="1" applyFill="1" applyBorder="1" applyAlignment="1">
      <alignment horizontal="center" vertical="center"/>
    </xf>
    <xf numFmtId="3" fontId="101" fillId="3" borderId="58" xfId="7" applyNumberFormat="1" applyFont="1" applyFill="1" applyBorder="1" applyAlignment="1">
      <alignment horizontal="center" vertical="center" wrapText="1"/>
    </xf>
    <xf numFmtId="3" fontId="101" fillId="3" borderId="19" xfId="7" applyNumberFormat="1" applyFont="1" applyFill="1" applyBorder="1" applyAlignment="1">
      <alignment horizontal="center" vertical="center" wrapText="1"/>
    </xf>
    <xf numFmtId="0" fontId="80" fillId="0" borderId="0" xfId="19" applyFont="1" applyAlignment="1">
      <alignment horizontal="left" vertical="top" wrapText="1"/>
    </xf>
    <xf numFmtId="0" fontId="13" fillId="0" borderId="0" xfId="19" applyFont="1" applyAlignment="1">
      <alignment horizontal="left" vertical="top" wrapText="1"/>
    </xf>
    <xf numFmtId="0" fontId="93" fillId="0" borderId="0" xfId="19" applyFont="1" applyAlignment="1">
      <alignment horizontal="left" vertical="top" wrapText="1"/>
    </xf>
    <xf numFmtId="0" fontId="13" fillId="0" borderId="60" xfId="19" applyFont="1" applyBorder="1" applyAlignment="1">
      <alignment horizontal="center" vertical="center" wrapText="1"/>
    </xf>
    <xf numFmtId="0" fontId="13" fillId="0" borderId="65" xfId="19" applyFont="1" applyBorder="1" applyAlignment="1">
      <alignment horizontal="center" vertical="center" wrapText="1"/>
    </xf>
    <xf numFmtId="0" fontId="13" fillId="0" borderId="3" xfId="19" applyFont="1" applyBorder="1" applyAlignment="1">
      <alignment horizontal="center" vertical="center" wrapText="1"/>
    </xf>
    <xf numFmtId="0" fontId="13" fillId="0" borderId="80" xfId="19" applyFont="1" applyBorder="1" applyAlignment="1">
      <alignment horizontal="center" vertical="center" wrapText="1"/>
    </xf>
    <xf numFmtId="0" fontId="13" fillId="0" borderId="16" xfId="19" applyFont="1" applyBorder="1" applyAlignment="1">
      <alignment horizontal="center" vertical="center" wrapText="1"/>
    </xf>
    <xf numFmtId="0" fontId="13" fillId="0" borderId="71" xfId="19" applyFont="1" applyBorder="1" applyAlignment="1">
      <alignment horizontal="center" vertical="center" wrapText="1"/>
    </xf>
    <xf numFmtId="0" fontId="13" fillId="0" borderId="51" xfId="19" applyFont="1" applyBorder="1" applyAlignment="1">
      <alignment horizontal="center" vertical="center" wrapText="1"/>
    </xf>
    <xf numFmtId="0" fontId="13" fillId="0" borderId="1" xfId="19" applyFont="1" applyBorder="1" applyAlignment="1">
      <alignment horizontal="center" vertical="center" wrapText="1"/>
    </xf>
    <xf numFmtId="0" fontId="13" fillId="0" borderId="29" xfId="19" applyFont="1" applyBorder="1" applyAlignment="1">
      <alignment horizontal="center" vertical="center" wrapText="1"/>
    </xf>
    <xf numFmtId="0" fontId="13" fillId="0" borderId="31" xfId="19" applyFont="1" applyBorder="1" applyAlignment="1">
      <alignment horizontal="center" vertical="center" wrapText="1"/>
    </xf>
    <xf numFmtId="0" fontId="13" fillId="0" borderId="93" xfId="19" applyFont="1" applyBorder="1" applyAlignment="1">
      <alignment horizontal="center" vertical="center" wrapText="1"/>
    </xf>
    <xf numFmtId="0" fontId="15" fillId="0" borderId="0" xfId="19" applyFont="1" applyAlignment="1">
      <alignment horizontal="center" vertical="center" wrapText="1"/>
    </xf>
    <xf numFmtId="0" fontId="18" fillId="0" borderId="0" xfId="19" applyFont="1" applyAlignment="1">
      <alignment horizontal="center" vertical="center"/>
    </xf>
    <xf numFmtId="0" fontId="38" fillId="0" borderId="0" xfId="19" applyFont="1" applyAlignment="1">
      <alignment horizontal="center"/>
    </xf>
    <xf numFmtId="0" fontId="13" fillId="0" borderId="52" xfId="19" applyFont="1" applyBorder="1" applyAlignment="1">
      <alignment horizontal="center" vertical="center" wrapText="1"/>
    </xf>
    <xf numFmtId="0" fontId="13" fillId="0" borderId="4" xfId="19" applyFont="1" applyBorder="1" applyAlignment="1">
      <alignment horizontal="center" vertical="center" wrapText="1"/>
    </xf>
    <xf numFmtId="0" fontId="41" fillId="3" borderId="0" xfId="7" applyFont="1" applyFill="1" applyAlignment="1">
      <alignment horizontal="center"/>
    </xf>
    <xf numFmtId="0" fontId="41" fillId="3" borderId="50" xfId="7" applyFont="1" applyFill="1" applyBorder="1" applyAlignment="1">
      <alignment horizontal="center" vertical="center" wrapText="1"/>
    </xf>
    <xf numFmtId="0" fontId="41" fillId="3" borderId="5" xfId="7" applyFont="1" applyFill="1" applyBorder="1" applyAlignment="1">
      <alignment horizontal="center" vertical="center" wrapText="1"/>
    </xf>
    <xf numFmtId="0" fontId="93" fillId="3" borderId="51" xfId="7" applyFont="1" applyFill="1" applyBorder="1" applyAlignment="1">
      <alignment horizontal="center" vertical="center" wrapText="1"/>
    </xf>
    <xf numFmtId="0" fontId="41" fillId="3" borderId="1" xfId="7" applyFont="1" applyFill="1" applyBorder="1" applyAlignment="1">
      <alignment horizontal="center" vertical="center" wrapText="1"/>
    </xf>
    <xf numFmtId="0" fontId="99" fillId="3" borderId="80" xfId="7" applyFont="1" applyFill="1" applyBorder="1" applyAlignment="1">
      <alignment horizontal="center" vertical="center" wrapText="1"/>
    </xf>
    <xf numFmtId="0" fontId="99" fillId="3" borderId="56" xfId="7" applyFont="1" applyFill="1" applyBorder="1" applyAlignment="1">
      <alignment horizontal="center" vertical="center" wrapText="1"/>
    </xf>
    <xf numFmtId="0" fontId="99" fillId="3" borderId="57" xfId="7" applyFont="1" applyFill="1" applyBorder="1" applyAlignment="1">
      <alignment horizontal="center" vertical="center" wrapText="1"/>
    </xf>
    <xf numFmtId="0" fontId="99" fillId="3" borderId="16" xfId="7" applyFont="1" applyFill="1" applyBorder="1" applyAlignment="1">
      <alignment horizontal="center" vertical="center" wrapText="1"/>
    </xf>
    <xf numFmtId="0" fontId="99" fillId="3" borderId="0" xfId="7" applyFont="1" applyFill="1" applyAlignment="1">
      <alignment horizontal="center" vertical="center" wrapText="1"/>
    </xf>
    <xf numFmtId="0" fontId="99" fillId="3" borderId="17" xfId="7" applyFont="1" applyFill="1" applyBorder="1" applyAlignment="1">
      <alignment horizontal="center" vertical="center" wrapText="1"/>
    </xf>
    <xf numFmtId="0" fontId="113" fillId="3" borderId="80" xfId="7" applyFont="1" applyFill="1" applyBorder="1" applyAlignment="1">
      <alignment horizontal="center" vertical="center" wrapText="1"/>
    </xf>
    <xf numFmtId="0" fontId="113" fillId="3" borderId="79" xfId="7" applyFont="1" applyFill="1" applyBorder="1" applyAlignment="1">
      <alignment horizontal="center" vertical="center" wrapText="1"/>
    </xf>
    <xf numFmtId="0" fontId="99" fillId="3" borderId="70" xfId="7" applyFont="1" applyFill="1" applyBorder="1" applyAlignment="1">
      <alignment horizontal="center" vertical="center" wrapText="1"/>
    </xf>
    <xf numFmtId="0" fontId="99" fillId="3" borderId="64" xfId="7" applyFont="1" applyFill="1" applyBorder="1" applyAlignment="1">
      <alignment horizontal="center" vertical="center" wrapText="1"/>
    </xf>
    <xf numFmtId="0" fontId="99" fillId="3" borderId="79" xfId="7" applyFont="1" applyFill="1" applyBorder="1" applyAlignment="1">
      <alignment horizontal="center" vertical="center" wrapText="1"/>
    </xf>
    <xf numFmtId="3" fontId="99" fillId="3" borderId="5" xfId="7" applyNumberFormat="1" applyFont="1" applyFill="1" applyBorder="1" applyAlignment="1">
      <alignment horizontal="left" vertical="center"/>
    </xf>
    <xf numFmtId="3" fontId="99" fillId="3" borderId="1" xfId="7" applyNumberFormat="1" applyFont="1" applyFill="1" applyBorder="1" applyAlignment="1">
      <alignment horizontal="left" vertical="center"/>
    </xf>
    <xf numFmtId="3" fontId="101" fillId="3" borderId="6" xfId="7" applyNumberFormat="1" applyFont="1" applyFill="1" applyBorder="1" applyAlignment="1">
      <alignment horizontal="center" vertical="center" wrapText="1"/>
    </xf>
    <xf numFmtId="3" fontId="101" fillId="3" borderId="73" xfId="7" applyNumberFormat="1" applyFont="1" applyFill="1" applyBorder="1" applyAlignment="1">
      <alignment horizontal="center" vertical="center" wrapText="1"/>
    </xf>
    <xf numFmtId="3" fontId="101" fillId="3" borderId="76" xfId="7" applyNumberFormat="1" applyFont="1" applyFill="1" applyBorder="1" applyAlignment="1">
      <alignment horizontal="center" vertical="center" wrapText="1"/>
    </xf>
    <xf numFmtId="3" fontId="99" fillId="3" borderId="84" xfId="7" applyNumberFormat="1" applyFont="1" applyFill="1" applyBorder="1" applyAlignment="1">
      <alignment horizontal="left" vertical="center"/>
    </xf>
    <xf numFmtId="3" fontId="99" fillId="3" borderId="15" xfId="7" applyNumberFormat="1" applyFont="1" applyFill="1" applyBorder="1" applyAlignment="1">
      <alignment horizontal="left" vertical="center"/>
    </xf>
    <xf numFmtId="0" fontId="41" fillId="3" borderId="0" xfId="7" applyFont="1" applyFill="1" applyAlignment="1">
      <alignment horizontal="left" vertical="top" wrapText="1"/>
    </xf>
    <xf numFmtId="0" fontId="37" fillId="0" borderId="0" xfId="21" applyFont="1" applyAlignment="1">
      <alignment horizontal="left"/>
    </xf>
    <xf numFmtId="0" fontId="13" fillId="0" borderId="81" xfId="21" applyFont="1" applyBorder="1" applyAlignment="1">
      <alignment horizontal="center" vertical="center"/>
    </xf>
    <xf numFmtId="0" fontId="13" fillId="0" borderId="2" xfId="21" applyFont="1" applyBorder="1" applyAlignment="1">
      <alignment horizontal="center" vertical="center"/>
    </xf>
    <xf numFmtId="0" fontId="13" fillId="0" borderId="0" xfId="21" applyFont="1" applyAlignment="1">
      <alignment horizontal="left"/>
    </xf>
    <xf numFmtId="0" fontId="79" fillId="0" borderId="0" xfId="21" applyFont="1" applyAlignment="1">
      <alignment horizontal="right"/>
    </xf>
    <xf numFmtId="0" fontId="79" fillId="0" borderId="0" xfId="21" applyFont="1" applyAlignment="1">
      <alignment horizontal="center"/>
    </xf>
    <xf numFmtId="0" fontId="38" fillId="0" borderId="0" xfId="21" applyFont="1" applyAlignment="1">
      <alignment horizontal="center"/>
    </xf>
    <xf numFmtId="0" fontId="115" fillId="0" borderId="51" xfId="21" applyFont="1" applyBorder="1" applyAlignment="1">
      <alignment horizontal="center" vertical="center" wrapText="1"/>
    </xf>
    <xf numFmtId="0" fontId="115" fillId="0" borderId="1" xfId="21" applyFont="1" applyBorder="1" applyAlignment="1">
      <alignment horizontal="center" vertical="center" wrapText="1"/>
    </xf>
    <xf numFmtId="0" fontId="115" fillId="0" borderId="52" xfId="21" applyFont="1" applyBorder="1" applyAlignment="1">
      <alignment horizontal="center" vertical="center" wrapText="1"/>
    </xf>
    <xf numFmtId="0" fontId="115" fillId="0" borderId="4" xfId="21" applyFont="1" applyBorder="1" applyAlignment="1">
      <alignment horizontal="center" vertical="center" wrapText="1"/>
    </xf>
    <xf numFmtId="0" fontId="89" fillId="3" borderId="0" xfId="21" applyFont="1" applyFill="1" applyAlignment="1">
      <alignment horizontal="center"/>
    </xf>
    <xf numFmtId="0" fontId="89" fillId="3" borderId="0" xfId="21" applyFont="1" applyFill="1" applyAlignment="1">
      <alignment horizontal="right"/>
    </xf>
    <xf numFmtId="0" fontId="39" fillId="3" borderId="0" xfId="21" applyFont="1" applyFill="1" applyAlignment="1">
      <alignment horizontal="center"/>
    </xf>
    <xf numFmtId="0" fontId="89" fillId="0" borderId="0" xfId="7" applyFont="1" applyAlignment="1">
      <alignment horizontal="right"/>
    </xf>
    <xf numFmtId="0" fontId="89" fillId="0" borderId="0" xfId="7" applyFont="1" applyAlignment="1">
      <alignment horizontal="center"/>
    </xf>
    <xf numFmtId="0" fontId="39" fillId="0" borderId="0" xfId="7" applyFont="1" applyAlignment="1">
      <alignment horizontal="center"/>
    </xf>
    <xf numFmtId="0" fontId="39" fillId="0" borderId="18" xfId="7" applyFont="1" applyBorder="1" applyAlignment="1">
      <alignment horizontal="center" vertical="center" wrapText="1"/>
    </xf>
    <xf numFmtId="0" fontId="39" fillId="0" borderId="59" xfId="7" applyFont="1" applyBorder="1" applyAlignment="1">
      <alignment horizontal="center" vertical="center" wrapText="1"/>
    </xf>
    <xf numFmtId="0" fontId="13" fillId="0" borderId="84" xfId="5" applyFont="1" applyBorder="1" applyAlignment="1">
      <alignment horizontal="left" vertical="top" wrapText="1"/>
    </xf>
    <xf numFmtId="0" fontId="13" fillId="0" borderId="73" xfId="5" applyFont="1" applyBorder="1" applyAlignment="1">
      <alignment horizontal="left" vertical="top" wrapText="1"/>
    </xf>
    <xf numFmtId="0" fontId="13" fillId="0" borderId="36" xfId="5" applyFont="1" applyBorder="1" applyAlignment="1">
      <alignment horizontal="center" vertical="top" wrapText="1"/>
    </xf>
    <xf numFmtId="0" fontId="13" fillId="0" borderId="3" xfId="5" applyFont="1" applyBorder="1" applyAlignment="1">
      <alignment horizontal="center" vertical="top" wrapText="1"/>
    </xf>
    <xf numFmtId="0" fontId="16" fillId="0" borderId="33" xfId="5" applyFont="1" applyBorder="1" applyAlignment="1">
      <alignment horizontal="center" vertical="center" wrapText="1"/>
    </xf>
    <xf numFmtId="0" fontId="16" fillId="0" borderId="37" xfId="5" applyFont="1" applyBorder="1" applyAlignment="1">
      <alignment horizontal="center" vertical="center" wrapText="1"/>
    </xf>
    <xf numFmtId="0" fontId="16" fillId="0" borderId="36" xfId="5" applyFont="1" applyBorder="1" applyAlignment="1">
      <alignment horizontal="center" vertical="top" wrapText="1"/>
    </xf>
    <xf numFmtId="0" fontId="13" fillId="0" borderId="56" xfId="5" applyFont="1" applyBorder="1" applyAlignment="1">
      <alignment horizontal="left"/>
    </xf>
    <xf numFmtId="0" fontId="16" fillId="0" borderId="89" xfId="5" applyFont="1" applyBorder="1" applyAlignment="1">
      <alignment horizontal="left" vertical="top" wrapText="1"/>
    </xf>
    <xf numFmtId="0" fontId="16" fillId="0" borderId="88" xfId="5" applyFont="1" applyBorder="1" applyAlignment="1">
      <alignment horizontal="left" vertical="top" wrapText="1"/>
    </xf>
    <xf numFmtId="0" fontId="16" fillId="0" borderId="44" xfId="5" applyFont="1" applyBorder="1" applyAlignment="1">
      <alignment horizontal="left" vertical="top" wrapText="1"/>
    </xf>
    <xf numFmtId="0" fontId="80" fillId="0" borderId="0" xfId="5" applyFont="1" applyAlignment="1">
      <alignment horizontal="left" vertical="center" wrapText="1"/>
    </xf>
    <xf numFmtId="0" fontId="13" fillId="0" borderId="61" xfId="5" applyFont="1" applyBorder="1" applyAlignment="1">
      <alignment horizontal="center"/>
    </xf>
    <xf numFmtId="0" fontId="13" fillId="0" borderId="77" xfId="5" applyFont="1" applyBorder="1" applyAlignment="1">
      <alignment horizontal="center"/>
    </xf>
    <xf numFmtId="0" fontId="13" fillId="0" borderId="95" xfId="5" applyFont="1" applyBorder="1" applyAlignment="1">
      <alignment horizontal="center" vertical="center" wrapText="1"/>
    </xf>
    <xf numFmtId="0" fontId="13" fillId="0" borderId="94" xfId="5" applyFont="1" applyBorder="1" applyAlignment="1">
      <alignment horizontal="center" vertical="center" wrapText="1"/>
    </xf>
    <xf numFmtId="0" fontId="13" fillId="0" borderId="33" xfId="5" applyFont="1" applyBorder="1" applyAlignment="1">
      <alignment horizontal="center" vertical="center" wrapText="1"/>
    </xf>
    <xf numFmtId="0" fontId="13" fillId="0" borderId="15" xfId="5" applyFont="1" applyBorder="1" applyAlignment="1">
      <alignment horizontal="left" vertical="top" wrapText="1"/>
    </xf>
    <xf numFmtId="0" fontId="13" fillId="0" borderId="1" xfId="5" applyFont="1" applyBorder="1" applyAlignment="1">
      <alignment horizontal="center"/>
    </xf>
    <xf numFmtId="0" fontId="13" fillId="0" borderId="4" xfId="5" applyFont="1" applyBorder="1" applyAlignment="1">
      <alignment horizontal="center"/>
    </xf>
    <xf numFmtId="0" fontId="13" fillId="0" borderId="89" xfId="5" applyFont="1" applyBorder="1" applyAlignment="1">
      <alignment horizontal="left"/>
    </xf>
    <xf numFmtId="0" fontId="13" fillId="0" borderId="44" xfId="5" applyFont="1" applyBorder="1" applyAlignment="1">
      <alignment horizontal="left"/>
    </xf>
    <xf numFmtId="0" fontId="13" fillId="0" borderId="7" xfId="5" applyFont="1" applyBorder="1" applyAlignment="1">
      <alignment horizontal="center"/>
    </xf>
    <xf numFmtId="0" fontId="13" fillId="0" borderId="8" xfId="5" applyFont="1" applyBorder="1" applyAlignment="1">
      <alignment horizontal="center"/>
    </xf>
    <xf numFmtId="0" fontId="13" fillId="0" borderId="50" xfId="5" applyFont="1" applyBorder="1" applyAlignment="1">
      <alignment horizontal="center" vertical="center"/>
    </xf>
    <xf numFmtId="0" fontId="13" fillId="0" borderId="51" xfId="5" applyFont="1" applyBorder="1" applyAlignment="1">
      <alignment horizontal="center" vertical="center"/>
    </xf>
    <xf numFmtId="0" fontId="13" fillId="0" borderId="52" xfId="5" applyFont="1" applyBorder="1" applyAlignment="1">
      <alignment horizontal="center" vertical="center"/>
    </xf>
    <xf numFmtId="0" fontId="13" fillId="0" borderId="86" xfId="5" applyFont="1" applyBorder="1" applyAlignment="1">
      <alignment horizontal="center" vertical="top" wrapText="1"/>
    </xf>
    <xf numFmtId="0" fontId="13" fillId="0" borderId="87" xfId="5" applyFont="1" applyBorder="1" applyAlignment="1">
      <alignment horizontal="center" vertical="top" wrapText="1"/>
    </xf>
    <xf numFmtId="0" fontId="13" fillId="0" borderId="6" xfId="5" applyFont="1" applyBorder="1" applyAlignment="1">
      <alignment horizontal="center" vertical="top" wrapText="1"/>
    </xf>
    <xf numFmtId="0" fontId="13" fillId="0" borderId="76" xfId="5" applyFont="1" applyBorder="1" applyAlignment="1">
      <alignment horizontal="center" vertical="top" wrapText="1"/>
    </xf>
    <xf numFmtId="0" fontId="13" fillId="0" borderId="6" xfId="5" applyFont="1" applyBorder="1" applyAlignment="1">
      <alignment horizontal="center" vertical="center" wrapText="1"/>
    </xf>
    <xf numFmtId="0" fontId="13" fillId="0" borderId="73" xfId="5" applyFont="1" applyBorder="1" applyAlignment="1">
      <alignment horizontal="center" vertical="center" wrapText="1"/>
    </xf>
    <xf numFmtId="0" fontId="13" fillId="0" borderId="15" xfId="5" applyFont="1" applyBorder="1" applyAlignment="1">
      <alignment horizontal="center" vertical="center" wrapText="1"/>
    </xf>
    <xf numFmtId="0" fontId="105" fillId="0" borderId="50" xfId="21" applyFont="1" applyBorder="1" applyAlignment="1">
      <alignment horizontal="left"/>
    </xf>
    <xf numFmtId="0" fontId="75" fillId="0" borderId="51" xfId="21" applyBorder="1"/>
    <xf numFmtId="0" fontId="105" fillId="0" borderId="84" xfId="21" applyFont="1" applyBorder="1" applyAlignment="1">
      <alignment horizontal="left"/>
    </xf>
    <xf numFmtId="0" fontId="13" fillId="0" borderId="15" xfId="21" applyFont="1" applyBorder="1" applyAlignment="1">
      <alignment horizontal="left"/>
    </xf>
    <xf numFmtId="0" fontId="79" fillId="0" borderId="0" xfId="5" applyFont="1" applyAlignment="1">
      <alignment horizontal="center"/>
    </xf>
    <xf numFmtId="0" fontId="37" fillId="0" borderId="0" xfId="5" applyFont="1" applyAlignment="1">
      <alignment horizontal="center"/>
    </xf>
    <xf numFmtId="0" fontId="37" fillId="0" borderId="58" xfId="5" applyFont="1" applyBorder="1" applyAlignment="1">
      <alignment horizontal="center"/>
    </xf>
    <xf numFmtId="0" fontId="37" fillId="0" borderId="19" xfId="5" applyFont="1" applyBorder="1" applyAlignment="1">
      <alignment horizontal="center"/>
    </xf>
    <xf numFmtId="0" fontId="37" fillId="0" borderId="20" xfId="5" applyFont="1" applyBorder="1" applyAlignment="1">
      <alignment horizontal="center"/>
    </xf>
    <xf numFmtId="0" fontId="13" fillId="0" borderId="6" xfId="5" applyFont="1" applyBorder="1" applyAlignment="1">
      <alignment horizontal="center"/>
    </xf>
    <xf numFmtId="0" fontId="13" fillId="0" borderId="73" xfId="5" applyFont="1" applyBorder="1" applyAlignment="1">
      <alignment horizontal="center"/>
    </xf>
    <xf numFmtId="0" fontId="13" fillId="0" borderId="76" xfId="5" applyFont="1" applyBorder="1" applyAlignment="1">
      <alignment horizontal="center"/>
    </xf>
    <xf numFmtId="0" fontId="13" fillId="0" borderId="84" xfId="5" applyFont="1" applyBorder="1" applyAlignment="1">
      <alignment horizontal="left"/>
    </xf>
    <xf numFmtId="0" fontId="13" fillId="0" borderId="15" xfId="5" applyFont="1" applyBorder="1" applyAlignment="1">
      <alignment horizontal="left"/>
    </xf>
    <xf numFmtId="0" fontId="37" fillId="0" borderId="6" xfId="5" applyFont="1" applyBorder="1" applyAlignment="1">
      <alignment horizontal="center"/>
    </xf>
    <xf numFmtId="0" fontId="37" fillId="0" borderId="73" xfId="5" applyFont="1" applyBorder="1" applyAlignment="1">
      <alignment horizontal="center"/>
    </xf>
    <xf numFmtId="0" fontId="37" fillId="0" borderId="76" xfId="5" applyFont="1" applyBorder="1" applyAlignment="1">
      <alignment horizontal="center"/>
    </xf>
    <xf numFmtId="0" fontId="13" fillId="0" borderId="50" xfId="5" applyFont="1" applyBorder="1" applyAlignment="1">
      <alignment horizontal="center"/>
    </xf>
    <xf numFmtId="0" fontId="13" fillId="0" borderId="51" xfId="5" applyFont="1" applyBorder="1" applyAlignment="1">
      <alignment horizontal="center"/>
    </xf>
    <xf numFmtId="0" fontId="13" fillId="0" borderId="52" xfId="5" applyFont="1" applyBorder="1" applyAlignment="1">
      <alignment horizontal="center"/>
    </xf>
    <xf numFmtId="0" fontId="13" fillId="0" borderId="35" xfId="5" applyFont="1" applyBorder="1" applyAlignment="1">
      <alignment horizontal="center" vertical="center" wrapText="1"/>
    </xf>
    <xf numFmtId="0" fontId="13" fillId="0" borderId="84" xfId="5" applyFont="1" applyBorder="1" applyAlignment="1">
      <alignment horizontal="left" wrapText="1"/>
    </xf>
    <xf numFmtId="0" fontId="13" fillId="0" borderId="15" xfId="5" applyFont="1" applyBorder="1" applyAlignment="1">
      <alignment horizontal="left" wrapText="1"/>
    </xf>
    <xf numFmtId="0" fontId="12" fillId="0" borderId="6" xfId="5" applyBorder="1" applyAlignment="1">
      <alignment horizontal="center"/>
    </xf>
    <xf numFmtId="0" fontId="12" fillId="0" borderId="73" xfId="5" applyBorder="1" applyAlignment="1">
      <alignment horizontal="center"/>
    </xf>
    <xf numFmtId="0" fontId="12" fillId="0" borderId="76" xfId="5" applyBorder="1" applyAlignment="1">
      <alignment horizontal="center"/>
    </xf>
    <xf numFmtId="0" fontId="13" fillId="0" borderId="1" xfId="5" applyFont="1" applyBorder="1" applyAlignment="1">
      <alignment horizontal="center" vertical="top" wrapText="1"/>
    </xf>
    <xf numFmtId="0" fontId="13" fillId="0" borderId="4" xfId="5" applyFont="1" applyBorder="1" applyAlignment="1">
      <alignment horizontal="center" vertical="top" wrapText="1"/>
    </xf>
    <xf numFmtId="0" fontId="13" fillId="0" borderId="7" xfId="5" applyFont="1" applyBorder="1" applyAlignment="1">
      <alignment horizontal="center" vertical="top" wrapText="1"/>
    </xf>
    <xf numFmtId="0" fontId="13" fillId="0" borderId="8" xfId="5" applyFont="1" applyBorder="1" applyAlignment="1">
      <alignment horizontal="center" vertical="top" wrapText="1"/>
    </xf>
    <xf numFmtId="0" fontId="13" fillId="0" borderId="50" xfId="5" applyFont="1" applyBorder="1" applyAlignment="1">
      <alignment horizontal="center" wrapText="1"/>
    </xf>
    <xf numFmtId="0" fontId="13" fillId="0" borderId="51" xfId="5" applyFont="1" applyBorder="1" applyAlignment="1">
      <alignment horizontal="center" wrapText="1"/>
    </xf>
    <xf numFmtId="0" fontId="13" fillId="0" borderId="52" xfId="5" applyFont="1" applyBorder="1" applyAlignment="1">
      <alignment horizontal="center" wrapText="1"/>
    </xf>
    <xf numFmtId="0" fontId="18" fillId="0" borderId="1" xfId="21" applyFont="1" applyBorder="1" applyAlignment="1">
      <alignment horizontal="center"/>
    </xf>
    <xf numFmtId="0" fontId="18" fillId="0" borderId="4" xfId="21" applyFont="1" applyBorder="1" applyAlignment="1">
      <alignment horizontal="center"/>
    </xf>
    <xf numFmtId="0" fontId="13" fillId="0" borderId="6" xfId="21" applyFont="1" applyBorder="1" applyAlignment="1">
      <alignment horizontal="center" vertical="center" wrapText="1"/>
    </xf>
    <xf numFmtId="0" fontId="13" fillId="0" borderId="76" xfId="21" applyFont="1" applyBorder="1" applyAlignment="1">
      <alignment horizontal="center" vertical="center" wrapText="1"/>
    </xf>
    <xf numFmtId="0" fontId="89" fillId="0" borderId="0" xfId="21" applyFont="1" applyAlignment="1">
      <alignment horizontal="right"/>
    </xf>
    <xf numFmtId="0" fontId="89" fillId="0" borderId="0" xfId="21" applyFont="1" applyAlignment="1">
      <alignment horizontal="center" wrapText="1"/>
    </xf>
    <xf numFmtId="0" fontId="89" fillId="0" borderId="0" xfId="21" applyFont="1" applyAlignment="1">
      <alignment horizontal="center"/>
    </xf>
    <xf numFmtId="0" fontId="39" fillId="0" borderId="0" xfId="21" applyFont="1" applyAlignment="1">
      <alignment horizontal="center"/>
    </xf>
    <xf numFmtId="0" fontId="76" fillId="0" borderId="56" xfId="21" applyFont="1" applyBorder="1" applyAlignment="1">
      <alignment horizontal="center"/>
    </xf>
    <xf numFmtId="0" fontId="80" fillId="0" borderId="0" xfId="21" applyFont="1" applyAlignment="1">
      <alignment horizontal="left" wrapText="1"/>
    </xf>
    <xf numFmtId="0" fontId="80" fillId="0" borderId="0" xfId="21" applyFont="1" applyAlignment="1">
      <alignment horizontal="left"/>
    </xf>
    <xf numFmtId="0" fontId="37" fillId="3" borderId="70" xfId="7" applyFont="1" applyFill="1" applyBorder="1" applyAlignment="1">
      <alignment horizontal="center"/>
    </xf>
    <xf numFmtId="0" fontId="13" fillId="3" borderId="61" xfId="7" applyFont="1" applyFill="1" applyBorder="1" applyAlignment="1">
      <alignment horizontal="center"/>
    </xf>
    <xf numFmtId="0" fontId="13" fillId="3" borderId="70" xfId="7" applyFont="1" applyFill="1" applyBorder="1" applyAlignment="1">
      <alignment horizontal="center" vertical="center"/>
    </xf>
    <xf numFmtId="0" fontId="15" fillId="3" borderId="0" xfId="7" applyFont="1" applyFill="1" applyAlignment="1">
      <alignment horizontal="center" vertical="center" wrapText="1"/>
    </xf>
    <xf numFmtId="0" fontId="13" fillId="0" borderId="50" xfId="7" applyFont="1" applyBorder="1" applyAlignment="1">
      <alignment horizontal="center" vertical="center" wrapText="1"/>
    </xf>
    <xf numFmtId="0" fontId="13" fillId="0" borderId="5" xfId="7" applyFont="1" applyBorder="1" applyAlignment="1">
      <alignment horizontal="center" vertical="center" wrapText="1"/>
    </xf>
    <xf numFmtId="0" fontId="13" fillId="0" borderId="51" xfId="7" applyFont="1" applyBorder="1" applyAlignment="1">
      <alignment horizontal="center" vertical="center" wrapText="1"/>
    </xf>
    <xf numFmtId="0" fontId="13" fillId="0" borderId="1" xfId="7" applyFont="1" applyBorder="1" applyAlignment="1">
      <alignment horizontal="center" vertical="center" wrapText="1"/>
    </xf>
    <xf numFmtId="0" fontId="1" fillId="0" borderId="51" xfId="23" applyBorder="1" applyAlignment="1">
      <alignment horizontal="center"/>
    </xf>
    <xf numFmtId="0" fontId="1" fillId="0" borderId="52" xfId="23" applyBorder="1" applyAlignment="1">
      <alignment horizontal="center"/>
    </xf>
    <xf numFmtId="3" fontId="16" fillId="0" borderId="73" xfId="7" applyNumberFormat="1" applyFont="1" applyBorder="1" applyAlignment="1">
      <alignment horizontal="left" vertical="center"/>
    </xf>
    <xf numFmtId="3" fontId="16" fillId="0" borderId="76" xfId="7" applyNumberFormat="1" applyFont="1" applyBorder="1" applyAlignment="1">
      <alignment horizontal="left" vertical="center"/>
    </xf>
    <xf numFmtId="0" fontId="15" fillId="0" borderId="0" xfId="21" applyFont="1" applyAlignment="1">
      <alignment horizontal="right"/>
    </xf>
    <xf numFmtId="0" fontId="120" fillId="0" borderId="0" xfId="21" applyFont="1" applyAlignment="1">
      <alignment horizontal="center"/>
    </xf>
    <xf numFmtId="0" fontId="16" fillId="0" borderId="0" xfId="21" applyFont="1" applyAlignment="1">
      <alignment horizontal="center"/>
    </xf>
    <xf numFmtId="0" fontId="16" fillId="0" borderId="0" xfId="21" applyFont="1" applyAlignment="1">
      <alignment horizontal="left"/>
    </xf>
    <xf numFmtId="0" fontId="13" fillId="0" borderId="6" xfId="21" applyFont="1" applyBorder="1" applyAlignment="1">
      <alignment horizontal="center" wrapText="1"/>
    </xf>
    <xf numFmtId="0" fontId="13" fillId="0" borderId="73" xfId="21" applyFont="1" applyBorder="1" applyAlignment="1">
      <alignment horizontal="center" wrapText="1"/>
    </xf>
    <xf numFmtId="0" fontId="16" fillId="0" borderId="0" xfId="21" applyFont="1" applyAlignment="1">
      <alignment horizontal="left" wrapText="1"/>
    </xf>
    <xf numFmtId="0" fontId="13" fillId="3" borderId="0" xfId="5" applyFont="1" applyFill="1" applyAlignment="1">
      <alignment horizontal="center"/>
    </xf>
    <xf numFmtId="0" fontId="15" fillId="3" borderId="0" xfId="5" applyFont="1" applyFill="1" applyAlignment="1">
      <alignment horizontal="right"/>
    </xf>
    <xf numFmtId="0" fontId="15" fillId="3" borderId="0" xfId="5" applyFont="1" applyFill="1" applyAlignment="1">
      <alignment horizontal="center"/>
    </xf>
    <xf numFmtId="0" fontId="16" fillId="3" borderId="0" xfId="5" applyFont="1" applyFill="1" applyAlignment="1">
      <alignment horizontal="center"/>
    </xf>
    <xf numFmtId="0" fontId="13" fillId="3" borderId="0" xfId="5" applyFont="1" applyFill="1" applyAlignment="1">
      <alignment horizontal="left"/>
    </xf>
    <xf numFmtId="0" fontId="15" fillId="3" borderId="0" xfId="5" applyFont="1" applyFill="1" applyAlignment="1">
      <alignment horizontal="center" wrapText="1"/>
    </xf>
    <xf numFmtId="0" fontId="39" fillId="3" borderId="0" xfId="5" applyFont="1" applyFill="1" applyAlignment="1">
      <alignment horizontal="center"/>
    </xf>
    <xf numFmtId="0" fontId="16" fillId="4" borderId="53" xfId="1" applyFont="1" applyFill="1" applyBorder="1" applyAlignment="1">
      <alignment horizontal="center" vertical="center" wrapText="1"/>
    </xf>
    <xf numFmtId="0" fontId="16" fillId="4" borderId="54" xfId="1" applyFont="1" applyFill="1" applyBorder="1" applyAlignment="1">
      <alignment horizontal="center" vertical="center" wrapText="1"/>
    </xf>
    <xf numFmtId="0" fontId="16" fillId="4" borderId="55" xfId="1" applyFont="1" applyFill="1" applyBorder="1" applyAlignment="1">
      <alignment horizontal="center" vertical="center" wrapText="1"/>
    </xf>
    <xf numFmtId="0" fontId="26" fillId="4" borderId="53" xfId="1" applyFont="1" applyFill="1" applyBorder="1" applyAlignment="1">
      <alignment horizontal="center" vertical="center" wrapText="1"/>
    </xf>
    <xf numFmtId="0" fontId="26" fillId="4" borderId="54" xfId="1" applyFont="1" applyFill="1" applyBorder="1" applyAlignment="1">
      <alignment horizontal="center" vertical="center" wrapText="1"/>
    </xf>
    <xf numFmtId="0" fontId="26" fillId="4" borderId="55" xfId="1" applyFont="1" applyFill="1" applyBorder="1" applyAlignment="1">
      <alignment horizontal="center" vertical="center" wrapText="1"/>
    </xf>
    <xf numFmtId="0" fontId="56" fillId="4" borderId="53" xfId="1" applyFont="1" applyFill="1" applyBorder="1" applyAlignment="1">
      <alignment horizontal="center" vertical="center" wrapText="1"/>
    </xf>
    <xf numFmtId="0" fontId="56" fillId="4" borderId="54" xfId="1" applyFont="1" applyFill="1" applyBorder="1" applyAlignment="1">
      <alignment horizontal="center" vertical="center" wrapText="1"/>
    </xf>
    <xf numFmtId="49" fontId="57" fillId="4" borderId="56" xfId="1" applyNumberFormat="1" applyFont="1" applyFill="1" applyBorder="1" applyAlignment="1">
      <alignment horizontal="center" vertical="center"/>
    </xf>
    <xf numFmtId="49" fontId="57" fillId="4" borderId="57" xfId="1" applyNumberFormat="1" applyFont="1" applyFill="1" applyBorder="1" applyAlignment="1">
      <alignment horizontal="center" vertical="center"/>
    </xf>
    <xf numFmtId="49" fontId="57" fillId="4" borderId="61" xfId="1" applyNumberFormat="1" applyFont="1" applyFill="1" applyBorder="1" applyAlignment="1">
      <alignment horizontal="center" vertical="center"/>
    </xf>
    <xf numFmtId="49" fontId="57" fillId="4" borderId="62" xfId="1" applyNumberFormat="1" applyFont="1" applyFill="1" applyBorder="1" applyAlignment="1">
      <alignment horizontal="center" vertical="center"/>
    </xf>
    <xf numFmtId="0" fontId="56" fillId="4" borderId="58" xfId="1" applyFont="1" applyFill="1" applyBorder="1" applyAlignment="1">
      <alignment horizontal="center" vertical="center" wrapText="1"/>
    </xf>
    <xf numFmtId="0" fontId="56" fillId="4" borderId="59" xfId="1" applyFont="1" applyFill="1" applyBorder="1" applyAlignment="1">
      <alignment horizontal="center" vertical="center" wrapText="1"/>
    </xf>
    <xf numFmtId="0" fontId="56" fillId="4" borderId="60" xfId="1" applyFont="1" applyFill="1" applyBorder="1" applyAlignment="1">
      <alignment horizontal="center" vertical="center" wrapText="1"/>
    </xf>
    <xf numFmtId="0" fontId="56" fillId="4" borderId="3" xfId="1" applyFont="1" applyFill="1" applyBorder="1" applyAlignment="1">
      <alignment horizontal="center" vertical="center" wrapText="1"/>
    </xf>
    <xf numFmtId="0" fontId="23" fillId="0" borderId="49" xfId="1" applyFont="1" applyBorder="1" applyAlignment="1">
      <alignment horizontal="right" vertical="center"/>
    </xf>
    <xf numFmtId="0" fontId="22" fillId="3" borderId="0" xfId="5" applyFont="1" applyFill="1" applyAlignment="1">
      <alignment horizontal="center" wrapText="1"/>
    </xf>
    <xf numFmtId="0" fontId="24" fillId="3" borderId="0" xfId="5" applyFont="1" applyFill="1" applyAlignment="1">
      <alignment horizontal="center"/>
    </xf>
    <xf numFmtId="0" fontId="26" fillId="2" borderId="0" xfId="1" applyFont="1" applyFill="1" applyAlignment="1">
      <alignment horizontal="center" vertical="center" wrapText="1"/>
    </xf>
    <xf numFmtId="0" fontId="26" fillId="2" borderId="17" xfId="1"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16" xfId="1" applyFont="1" applyFill="1" applyBorder="1" applyAlignment="1">
      <alignment horizontal="center" vertical="center" wrapText="1"/>
    </xf>
    <xf numFmtId="0" fontId="47" fillId="2" borderId="16" xfId="1" applyFont="1" applyFill="1" applyBorder="1" applyAlignment="1">
      <alignment horizontal="center" vertical="center" wrapText="1"/>
    </xf>
    <xf numFmtId="0" fontId="26" fillId="2" borderId="33"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3" fillId="0" borderId="49" xfId="0" applyFont="1" applyBorder="1" applyAlignment="1">
      <alignment horizontal="right" vertical="center"/>
    </xf>
    <xf numFmtId="0" fontId="32" fillId="3" borderId="0" xfId="0" applyFont="1" applyFill="1" applyAlignment="1">
      <alignment horizontal="left"/>
    </xf>
    <xf numFmtId="0" fontId="26" fillId="2"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19" fillId="0" borderId="4" xfId="0" applyFont="1" applyBorder="1" applyAlignment="1">
      <alignment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26" fillId="2" borderId="18" xfId="0" applyFont="1" applyFill="1" applyBorder="1" applyAlignment="1">
      <alignment horizontal="center" vertical="center" wrapText="1"/>
    </xf>
    <xf numFmtId="0" fontId="19" fillId="5" borderId="49" xfId="0" applyFont="1" applyFill="1" applyBorder="1" applyAlignment="1">
      <alignment horizontal="right" vertical="center"/>
    </xf>
    <xf numFmtId="49" fontId="19" fillId="3" borderId="0" xfId="1" applyNumberFormat="1" applyFont="1" applyFill="1" applyAlignment="1">
      <alignment horizontal="left" vertical="top" wrapText="1"/>
    </xf>
    <xf numFmtId="49" fontId="23" fillId="3" borderId="0" xfId="1" applyNumberFormat="1" applyFont="1" applyFill="1" applyAlignment="1">
      <alignment horizontal="left" vertical="top" wrapText="1"/>
    </xf>
    <xf numFmtId="0" fontId="23" fillId="3" borderId="49" xfId="1" applyFont="1" applyFill="1" applyBorder="1" applyAlignment="1">
      <alignment horizontal="right" vertical="center"/>
    </xf>
    <xf numFmtId="0" fontId="26" fillId="2" borderId="18" xfId="8" applyFont="1" applyFill="1" applyBorder="1" applyAlignment="1">
      <alignment horizontal="center" vertical="center" wrapText="1"/>
    </xf>
    <xf numFmtId="0" fontId="26" fillId="2" borderId="19" xfId="8" applyFont="1" applyFill="1" applyBorder="1" applyAlignment="1">
      <alignment horizontal="center" vertical="center" wrapText="1"/>
    </xf>
    <xf numFmtId="0" fontId="26" fillId="2" borderId="20" xfId="8" applyFont="1" applyFill="1" applyBorder="1" applyAlignment="1">
      <alignment horizontal="center" vertical="center" wrapText="1"/>
    </xf>
    <xf numFmtId="0" fontId="13" fillId="0" borderId="0" xfId="21" applyFont="1" applyAlignment="1">
      <alignment horizontal="left" vertical="center" wrapText="1"/>
    </xf>
    <xf numFmtId="0" fontId="105" fillId="0" borderId="81" xfId="21" applyFont="1" applyBorder="1" applyAlignment="1">
      <alignment horizontal="center" vertical="center" wrapText="1"/>
    </xf>
    <xf numFmtId="0" fontId="13" fillId="0" borderId="2" xfId="21" applyFont="1" applyBorder="1" applyAlignment="1">
      <alignment horizontal="center" vertical="center" wrapText="1"/>
    </xf>
    <xf numFmtId="0" fontId="13" fillId="0" borderId="35" xfId="21" applyFont="1" applyBorder="1" applyAlignment="1">
      <alignment horizontal="center" vertical="center"/>
    </xf>
    <xf numFmtId="0" fontId="13" fillId="0" borderId="78" xfId="21" applyFont="1" applyBorder="1" applyAlignment="1">
      <alignment horizontal="center" vertical="center"/>
    </xf>
    <xf numFmtId="0" fontId="16" fillId="0" borderId="84" xfId="21" applyFont="1" applyBorder="1" applyAlignment="1">
      <alignment horizontal="center"/>
    </xf>
    <xf numFmtId="0" fontId="16" fillId="0" borderId="73" xfId="21" applyFont="1" applyBorder="1" applyAlignment="1">
      <alignment horizontal="center"/>
    </xf>
    <xf numFmtId="0" fontId="16" fillId="0" borderId="15" xfId="21" applyFont="1" applyBorder="1" applyAlignment="1">
      <alignment horizontal="center"/>
    </xf>
    <xf numFmtId="0" fontId="16" fillId="0" borderId="34" xfId="21" applyFont="1" applyBorder="1" applyAlignment="1">
      <alignment horizontal="center"/>
    </xf>
    <xf numFmtId="0" fontId="16" fillId="0" borderId="7" xfId="21" applyFont="1" applyBorder="1" applyAlignment="1">
      <alignment horizontal="center"/>
    </xf>
    <xf numFmtId="0" fontId="16" fillId="0" borderId="89" xfId="21" applyFont="1" applyBorder="1" applyAlignment="1">
      <alignment horizontal="center"/>
    </xf>
    <xf numFmtId="0" fontId="16" fillId="0" borderId="88" xfId="21" applyFont="1" applyBorder="1" applyAlignment="1">
      <alignment horizontal="center"/>
    </xf>
    <xf numFmtId="0" fontId="16" fillId="0" borderId="44" xfId="21" applyFont="1" applyBorder="1" applyAlignment="1">
      <alignment horizontal="center"/>
    </xf>
    <xf numFmtId="0" fontId="122" fillId="0" borderId="0" xfId="21" applyFont="1" applyAlignment="1">
      <alignment horizontal="right"/>
    </xf>
    <xf numFmtId="0" fontId="122" fillId="0" borderId="0" xfId="21" applyFont="1" applyAlignment="1">
      <alignment horizontal="center"/>
    </xf>
    <xf numFmtId="0" fontId="15" fillId="0" borderId="0" xfId="21" applyFont="1" applyAlignment="1">
      <alignment horizontal="center"/>
    </xf>
    <xf numFmtId="0" fontId="121" fillId="0" borderId="0" xfId="21" applyFont="1" applyAlignment="1">
      <alignment horizontal="center"/>
    </xf>
    <xf numFmtId="0" fontId="13" fillId="0" borderId="52" xfId="21" applyFont="1" applyBorder="1" applyAlignment="1">
      <alignment horizontal="center" vertical="center" wrapText="1"/>
    </xf>
    <xf numFmtId="0" fontId="13" fillId="0" borderId="4" xfId="21" applyFont="1" applyBorder="1" applyAlignment="1">
      <alignment horizontal="center" vertical="center" wrapText="1"/>
    </xf>
    <xf numFmtId="0" fontId="13" fillId="0" borderId="51" xfId="21" applyFont="1" applyBorder="1" applyAlignment="1">
      <alignment horizontal="center" vertical="center" wrapText="1"/>
    </xf>
    <xf numFmtId="0" fontId="80" fillId="0" borderId="0" xfId="21" applyFont="1" applyAlignment="1">
      <alignment horizontal="left" vertical="center" wrapText="1"/>
    </xf>
    <xf numFmtId="0" fontId="13" fillId="0" borderId="0" xfId="21" applyFont="1" applyAlignment="1">
      <alignment horizontal="left" wrapText="1"/>
    </xf>
    <xf numFmtId="0" fontId="13" fillId="0" borderId="0" xfId="21" applyFont="1" applyAlignment="1">
      <alignment horizontal="right"/>
    </xf>
    <xf numFmtId="0" fontId="13" fillId="0" borderId="81" xfId="21" applyFont="1" applyBorder="1" applyAlignment="1">
      <alignment horizontal="center" vertical="center" wrapText="1"/>
    </xf>
    <xf numFmtId="0" fontId="13" fillId="0" borderId="78" xfId="21" applyFont="1" applyBorder="1" applyAlignment="1">
      <alignment horizontal="center" vertical="center" wrapText="1"/>
    </xf>
    <xf numFmtId="0" fontId="13" fillId="0" borderId="60" xfId="21" applyFont="1" applyBorder="1" applyAlignment="1">
      <alignment horizontal="center" vertical="center" wrapText="1"/>
    </xf>
    <xf numFmtId="0" fontId="13" fillId="0" borderId="65" xfId="21" applyFont="1" applyBorder="1" applyAlignment="1">
      <alignment horizontal="center" vertical="center" wrapText="1"/>
    </xf>
    <xf numFmtId="0" fontId="13" fillId="0" borderId="3" xfId="21" applyFont="1" applyBorder="1" applyAlignment="1">
      <alignment horizontal="center" vertical="center" wrapText="1"/>
    </xf>
    <xf numFmtId="0" fontId="80" fillId="0" borderId="0" xfId="21" applyFont="1" applyAlignment="1">
      <alignment horizontal="left" vertical="center"/>
    </xf>
    <xf numFmtId="0" fontId="127" fillId="0" borderId="6" xfId="21" applyFont="1" applyBorder="1" applyAlignment="1">
      <alignment horizontal="left" vertical="center"/>
    </xf>
    <xf numFmtId="0" fontId="127" fillId="0" borderId="15" xfId="21" applyFont="1" applyBorder="1" applyAlignment="1">
      <alignment horizontal="left" vertical="center"/>
    </xf>
    <xf numFmtId="0" fontId="13" fillId="0" borderId="0" xfId="21" applyFont="1" applyAlignment="1">
      <alignment horizontal="left" vertical="top" wrapText="1"/>
    </xf>
    <xf numFmtId="0" fontId="50" fillId="0" borderId="0" xfId="21" applyFont="1" applyAlignment="1">
      <alignment horizontal="left" vertical="top"/>
    </xf>
    <xf numFmtId="0" fontId="50" fillId="0" borderId="0" xfId="21" applyFont="1" applyAlignment="1">
      <alignment horizontal="left" vertical="top" wrapText="1"/>
    </xf>
    <xf numFmtId="0" fontId="127" fillId="0" borderId="6" xfId="21" applyFont="1" applyBorder="1" applyAlignment="1">
      <alignment horizontal="left" vertical="center" wrapText="1"/>
    </xf>
    <xf numFmtId="0" fontId="127" fillId="0" borderId="15" xfId="21" applyFont="1" applyBorder="1" applyAlignment="1">
      <alignment horizontal="left" vertical="center" wrapText="1"/>
    </xf>
    <xf numFmtId="0" fontId="38" fillId="0" borderId="6" xfId="21" applyFont="1" applyBorder="1" applyAlignment="1">
      <alignment horizontal="left" vertical="top" wrapText="1"/>
    </xf>
    <xf numFmtId="0" fontId="124" fillId="0" borderId="15" xfId="21" applyFont="1" applyBorder="1" applyAlignment="1">
      <alignment horizontal="left" vertical="top" wrapText="1"/>
    </xf>
    <xf numFmtId="0" fontId="124" fillId="0" borderId="6" xfId="21" applyFont="1" applyBorder="1" applyAlignment="1">
      <alignment horizontal="left" vertical="center"/>
    </xf>
    <xf numFmtId="0" fontId="124" fillId="0" borderId="15" xfId="21" applyFont="1" applyBorder="1" applyAlignment="1">
      <alignment horizontal="left" vertical="center"/>
    </xf>
    <xf numFmtId="0" fontId="126" fillId="0" borderId="6" xfId="21" applyFont="1" applyBorder="1" applyAlignment="1">
      <alignment horizontal="left" vertical="center"/>
    </xf>
    <xf numFmtId="0" fontId="126" fillId="0" borderId="15" xfId="21" applyFont="1" applyBorder="1" applyAlignment="1">
      <alignment horizontal="left" vertical="center"/>
    </xf>
    <xf numFmtId="0" fontId="124" fillId="0" borderId="6" xfId="21" applyFont="1" applyBorder="1" applyAlignment="1">
      <alignment horizontal="left" vertical="top"/>
    </xf>
    <xf numFmtId="0" fontId="124" fillId="0" borderId="15" xfId="21" applyFont="1" applyBorder="1" applyAlignment="1">
      <alignment horizontal="left" vertical="top"/>
    </xf>
    <xf numFmtId="0" fontId="16" fillId="0" borderId="6" xfId="24" applyFont="1" applyBorder="1" applyAlignment="1">
      <alignment horizontal="left" vertical="center" wrapText="1"/>
    </xf>
    <xf numFmtId="0" fontId="16" fillId="0" borderId="15" xfId="24" applyFont="1" applyBorder="1" applyAlignment="1">
      <alignment horizontal="left" vertical="center" wrapText="1"/>
    </xf>
    <xf numFmtId="0" fontId="16" fillId="0" borderId="86" xfId="24" applyFont="1" applyBorder="1" applyAlignment="1">
      <alignment horizontal="left" vertical="top" wrapText="1"/>
    </xf>
    <xf numFmtId="0" fontId="16" fillId="0" borderId="44" xfId="24" applyFont="1" applyBorder="1" applyAlignment="1">
      <alignment horizontal="left" vertical="top" wrapText="1"/>
    </xf>
    <xf numFmtId="0" fontId="50" fillId="0" borderId="49" xfId="21" applyFont="1" applyBorder="1" applyAlignment="1">
      <alignment horizontal="center"/>
    </xf>
    <xf numFmtId="0" fontId="50" fillId="0" borderId="49" xfId="21" applyFont="1" applyBorder="1" applyAlignment="1">
      <alignment horizontal="right"/>
    </xf>
    <xf numFmtId="0" fontId="13" fillId="0" borderId="81" xfId="24" applyFont="1" applyBorder="1" applyAlignment="1">
      <alignment horizontal="center" vertical="center" wrapText="1"/>
    </xf>
    <xf numFmtId="0" fontId="129" fillId="0" borderId="2" xfId="21" applyFont="1" applyBorder="1" applyAlignment="1">
      <alignment horizontal="center" vertical="center"/>
    </xf>
    <xf numFmtId="0" fontId="16" fillId="0" borderId="80" xfId="24" applyFont="1" applyBorder="1" applyAlignment="1">
      <alignment horizontal="center" vertical="center"/>
    </xf>
    <xf numFmtId="0" fontId="16" fillId="0" borderId="57" xfId="24" applyFont="1" applyBorder="1" applyAlignment="1">
      <alignment horizontal="center" vertical="center"/>
    </xf>
    <xf numFmtId="0" fontId="16" fillId="0" borderId="71" xfId="24" applyFont="1" applyBorder="1" applyAlignment="1">
      <alignment horizontal="center" vertical="center"/>
    </xf>
    <xf numFmtId="0" fontId="16" fillId="0" borderId="62" xfId="24" applyFont="1" applyBorder="1" applyAlignment="1">
      <alignment horizontal="center" vertical="center"/>
    </xf>
    <xf numFmtId="0" fontId="18" fillId="0" borderId="6" xfId="24" applyFont="1" applyBorder="1" applyAlignment="1">
      <alignment horizontal="left" vertical="top" wrapText="1"/>
    </xf>
    <xf numFmtId="0" fontId="18" fillId="0" borderId="15" xfId="24" applyFont="1" applyBorder="1" applyAlignment="1">
      <alignment horizontal="left" vertical="top" wrapText="1"/>
    </xf>
    <xf numFmtId="0" fontId="16" fillId="0" borderId="6" xfId="24" applyFont="1" applyBorder="1" applyAlignment="1">
      <alignment horizontal="left" vertical="top"/>
    </xf>
    <xf numFmtId="0" fontId="16" fillId="0" borderId="15" xfId="24" applyFont="1" applyBorder="1" applyAlignment="1">
      <alignment horizontal="left" vertical="top"/>
    </xf>
    <xf numFmtId="0" fontId="16" fillId="0" borderId="6" xfId="24" applyFont="1" applyBorder="1" applyAlignment="1">
      <alignment horizontal="left" vertical="top" wrapText="1"/>
    </xf>
    <xf numFmtId="0" fontId="16" fillId="0" borderId="15" xfId="24" applyFont="1" applyBorder="1" applyAlignment="1">
      <alignment horizontal="left" vertical="top" wrapText="1"/>
    </xf>
    <xf numFmtId="0" fontId="18" fillId="0" borderId="6" xfId="24" applyFont="1" applyBorder="1" applyAlignment="1">
      <alignment horizontal="left" vertical="top"/>
    </xf>
    <xf numFmtId="0" fontId="18" fillId="0" borderId="15" xfId="24" applyFont="1" applyBorder="1" applyAlignment="1">
      <alignment horizontal="left" vertical="top"/>
    </xf>
    <xf numFmtId="0" fontId="13" fillId="0" borderId="0" xfId="21" applyFont="1" applyAlignment="1">
      <alignment horizontal="center"/>
    </xf>
    <xf numFmtId="0" fontId="13" fillId="0" borderId="2" xfId="24" applyFont="1" applyBorder="1" applyAlignment="1">
      <alignment horizontal="center" vertical="center" wrapText="1"/>
    </xf>
    <xf numFmtId="0" fontId="50" fillId="0" borderId="73" xfId="21" applyFont="1" applyBorder="1" applyAlignment="1">
      <alignment horizontal="center" vertical="center" wrapText="1"/>
    </xf>
    <xf numFmtId="0" fontId="50" fillId="0" borderId="1" xfId="21" applyFont="1" applyBorder="1" applyAlignment="1">
      <alignment horizontal="center" vertical="center"/>
    </xf>
    <xf numFmtId="0" fontId="50" fillId="0" borderId="1" xfId="21" applyFont="1" applyBorder="1" applyAlignment="1">
      <alignment horizontal="center" vertical="center" wrapText="1"/>
    </xf>
    <xf numFmtId="0" fontId="50" fillId="0" borderId="6" xfId="21" applyFont="1" applyBorder="1" applyAlignment="1">
      <alignment horizontal="center" vertical="center" wrapText="1"/>
    </xf>
    <xf numFmtId="0" fontId="50" fillId="0" borderId="15" xfId="21" applyFont="1" applyBorder="1" applyAlignment="1">
      <alignment horizontal="center" vertical="center" wrapText="1"/>
    </xf>
    <xf numFmtId="0" fontId="38" fillId="0" borderId="53" xfId="21" applyFont="1" applyBorder="1" applyAlignment="1">
      <alignment horizontal="center"/>
    </xf>
    <xf numFmtId="0" fontId="38" fillId="0" borderId="54" xfId="21" applyFont="1" applyBorder="1" applyAlignment="1">
      <alignment horizontal="center"/>
    </xf>
    <xf numFmtId="0" fontId="38" fillId="0" borderId="55" xfId="21" applyFont="1" applyBorder="1" applyAlignment="1">
      <alignment horizontal="center"/>
    </xf>
    <xf numFmtId="0" fontId="50" fillId="0" borderId="78" xfId="21" applyFont="1" applyBorder="1" applyAlignment="1">
      <alignment horizontal="center" vertical="center" wrapText="1"/>
    </xf>
    <xf numFmtId="0" fontId="50" fillId="0" borderId="2" xfId="21" applyFont="1" applyBorder="1" applyAlignment="1">
      <alignment horizontal="center" vertical="center" wrapText="1"/>
    </xf>
    <xf numFmtId="0" fontId="50" fillId="0" borderId="65" xfId="21" applyFont="1" applyBorder="1" applyAlignment="1">
      <alignment horizontal="center" vertical="center" wrapText="1"/>
    </xf>
    <xf numFmtId="0" fontId="50" fillId="0" borderId="3" xfId="21" applyFont="1" applyBorder="1" applyAlignment="1">
      <alignment horizontal="center" vertical="center" wrapText="1"/>
    </xf>
    <xf numFmtId="0" fontId="80" fillId="0" borderId="80" xfId="21" applyFont="1" applyBorder="1" applyAlignment="1">
      <alignment horizontal="center" vertical="center" wrapText="1"/>
    </xf>
    <xf numFmtId="0" fontId="80" fillId="0" borderId="56" xfId="21" applyFont="1" applyBorder="1" applyAlignment="1">
      <alignment horizontal="center" vertical="center" wrapText="1"/>
    </xf>
    <xf numFmtId="0" fontId="80" fillId="0" borderId="57" xfId="21" applyFont="1" applyBorder="1" applyAlignment="1">
      <alignment horizontal="center" vertical="center" wrapText="1"/>
    </xf>
    <xf numFmtId="0" fontId="80" fillId="0" borderId="71" xfId="21" applyFont="1" applyBorder="1" applyAlignment="1">
      <alignment horizontal="center" vertical="center" wrapText="1"/>
    </xf>
    <xf numFmtId="0" fontId="80" fillId="0" borderId="61" xfId="21" applyFont="1" applyBorder="1" applyAlignment="1">
      <alignment horizontal="center" vertical="center" wrapText="1"/>
    </xf>
    <xf numFmtId="0" fontId="80" fillId="0" borderId="62" xfId="21" applyFont="1" applyBorder="1" applyAlignment="1">
      <alignment horizontal="center" vertical="center" wrapText="1"/>
    </xf>
    <xf numFmtId="0" fontId="80" fillId="0" borderId="30" xfId="21" applyFont="1" applyBorder="1" applyAlignment="1">
      <alignment horizontal="center" vertical="center" wrapText="1"/>
    </xf>
    <xf numFmtId="0" fontId="80" fillId="0" borderId="77" xfId="21" applyFont="1" applyBorder="1" applyAlignment="1">
      <alignment horizontal="center" vertical="center" wrapText="1"/>
    </xf>
    <xf numFmtId="0" fontId="50" fillId="0" borderId="6" xfId="21" applyFont="1" applyBorder="1" applyAlignment="1">
      <alignment horizontal="center" vertical="center"/>
    </xf>
    <xf numFmtId="0" fontId="50" fillId="0" borderId="15" xfId="21" applyFont="1" applyBorder="1" applyAlignment="1">
      <alignment horizontal="center" vertical="center"/>
    </xf>
    <xf numFmtId="0" fontId="80" fillId="0" borderId="49" xfId="21" applyFont="1" applyBorder="1" applyAlignment="1">
      <alignment horizontal="center"/>
    </xf>
    <xf numFmtId="0" fontId="16" fillId="0" borderId="18" xfId="21" applyFont="1" applyBorder="1" applyAlignment="1">
      <alignment horizontal="center"/>
    </xf>
    <xf numFmtId="0" fontId="16" fillId="0" borderId="19" xfId="21" applyFont="1" applyBorder="1" applyAlignment="1">
      <alignment horizontal="center"/>
    </xf>
    <xf numFmtId="0" fontId="16" fillId="0" borderId="20" xfId="21" applyFont="1" applyBorder="1" applyAlignment="1">
      <alignment horizontal="center"/>
    </xf>
    <xf numFmtId="0" fontId="80" fillId="0" borderId="79" xfId="21" applyFont="1" applyBorder="1" applyAlignment="1">
      <alignment horizontal="center" vertical="center" wrapText="1"/>
    </xf>
    <xf numFmtId="0" fontId="80" fillId="0" borderId="70" xfId="21" applyFont="1" applyBorder="1" applyAlignment="1">
      <alignment horizontal="center" vertical="center" wrapText="1"/>
    </xf>
    <xf numFmtId="0" fontId="80" fillId="0" borderId="64" xfId="21" applyFont="1" applyBorder="1" applyAlignment="1">
      <alignment horizontal="center" vertical="center" wrapText="1"/>
    </xf>
    <xf numFmtId="0" fontId="80" fillId="0" borderId="85" xfId="21" applyFont="1" applyBorder="1" applyAlignment="1">
      <alignment horizontal="center" vertical="center" wrapText="1"/>
    </xf>
    <xf numFmtId="0" fontId="89" fillId="0" borderId="0" xfId="21" applyFont="1" applyAlignment="1">
      <alignment horizontal="center" vertical="center" wrapText="1"/>
    </xf>
    <xf numFmtId="0" fontId="80" fillId="0" borderId="0" xfId="21" applyFont="1" applyAlignment="1">
      <alignment horizontal="center"/>
    </xf>
    <xf numFmtId="0" fontId="50" fillId="0" borderId="81" xfId="21" applyFont="1" applyBorder="1" applyAlignment="1">
      <alignment horizontal="center" vertical="center" wrapText="1"/>
    </xf>
    <xf numFmtId="0" fontId="50" fillId="0" borderId="60" xfId="21" applyFont="1" applyBorder="1" applyAlignment="1">
      <alignment horizontal="center" vertical="center" wrapText="1"/>
    </xf>
    <xf numFmtId="0" fontId="80" fillId="0" borderId="60" xfId="21" applyFont="1" applyBorder="1" applyAlignment="1">
      <alignment horizontal="center" vertical="center" wrapText="1"/>
    </xf>
    <xf numFmtId="0" fontId="80" fillId="0" borderId="65" xfId="21" applyFont="1" applyBorder="1" applyAlignment="1">
      <alignment horizontal="center" vertical="center" wrapText="1"/>
    </xf>
    <xf numFmtId="0" fontId="80" fillId="0" borderId="3" xfId="21" applyFont="1" applyBorder="1" applyAlignment="1">
      <alignment horizontal="center" vertical="center" wrapText="1"/>
    </xf>
    <xf numFmtId="0" fontId="50" fillId="0" borderId="80" xfId="21" applyFont="1" applyBorder="1" applyAlignment="1">
      <alignment horizontal="center" vertical="center" wrapText="1"/>
    </xf>
    <xf numFmtId="0" fontId="50" fillId="0" borderId="56" xfId="21" applyFont="1" applyBorder="1" applyAlignment="1">
      <alignment horizontal="center" vertical="center" wrapText="1"/>
    </xf>
    <xf numFmtId="0" fontId="50" fillId="0" borderId="57" xfId="21" applyFont="1" applyBorder="1" applyAlignment="1">
      <alignment horizontal="center" vertical="center" wrapText="1"/>
    </xf>
    <xf numFmtId="0" fontId="50" fillId="0" borderId="71" xfId="21" applyFont="1" applyBorder="1" applyAlignment="1">
      <alignment horizontal="center" vertical="center" wrapText="1"/>
    </xf>
    <xf numFmtId="0" fontId="50" fillId="0" borderId="61" xfId="21" applyFont="1" applyBorder="1" applyAlignment="1">
      <alignment horizontal="center" vertical="center" wrapText="1"/>
    </xf>
    <xf numFmtId="0" fontId="50" fillId="0" borderId="62" xfId="21" applyFont="1" applyBorder="1" applyAlignment="1">
      <alignment horizontal="center" vertical="center" wrapText="1"/>
    </xf>
    <xf numFmtId="0" fontId="50" fillId="0" borderId="30" xfId="21" applyFont="1" applyBorder="1" applyAlignment="1">
      <alignment horizontal="center" vertical="center" wrapText="1"/>
    </xf>
    <xf numFmtId="0" fontId="50" fillId="0" borderId="77" xfId="21" applyFont="1" applyBorder="1" applyAlignment="1">
      <alignment horizontal="center" vertical="center" wrapText="1"/>
    </xf>
    <xf numFmtId="0" fontId="13" fillId="0" borderId="50" xfId="21" applyFont="1" applyBorder="1" applyAlignment="1">
      <alignment horizontal="center" vertical="center" wrapText="1"/>
    </xf>
    <xf numFmtId="0" fontId="13" fillId="0" borderId="5" xfId="21" applyFont="1" applyBorder="1" applyAlignment="1">
      <alignment horizontal="center" vertical="center" wrapText="1"/>
    </xf>
    <xf numFmtId="0" fontId="13" fillId="0" borderId="1" xfId="21" applyFont="1" applyBorder="1" applyAlignment="1">
      <alignment horizontal="center" vertical="center" wrapText="1"/>
    </xf>
    <xf numFmtId="0" fontId="80" fillId="0" borderId="6" xfId="21" applyFont="1" applyBorder="1" applyAlignment="1">
      <alignment horizontal="center" vertical="center" wrapText="1"/>
    </xf>
    <xf numFmtId="0" fontId="80" fillId="0" borderId="73" xfId="21" applyFont="1" applyBorder="1" applyAlignment="1">
      <alignment horizontal="center" vertical="center" wrapText="1"/>
    </xf>
    <xf numFmtId="0" fontId="80" fillId="0" borderId="15" xfId="21" applyFont="1" applyBorder="1" applyAlignment="1">
      <alignment horizontal="center" vertical="center" wrapText="1"/>
    </xf>
    <xf numFmtId="0" fontId="80" fillId="0" borderId="36" xfId="21" applyFont="1" applyBorder="1" applyAlignment="1">
      <alignment horizontal="center" vertical="center" wrapText="1"/>
    </xf>
    <xf numFmtId="0" fontId="80" fillId="0" borderId="1" xfId="21" applyFont="1" applyBorder="1" applyAlignment="1">
      <alignment horizontal="center" vertical="center" wrapText="1"/>
    </xf>
    <xf numFmtId="0" fontId="89" fillId="0" borderId="0" xfId="7" applyFont="1" applyAlignment="1">
      <alignment horizontal="center" wrapText="1"/>
    </xf>
    <xf numFmtId="0" fontId="39" fillId="3" borderId="70" xfId="26" applyFont="1" applyFill="1" applyBorder="1" applyAlignment="1">
      <alignment horizontal="left" wrapText="1"/>
    </xf>
    <xf numFmtId="0" fontId="80" fillId="3" borderId="0" xfId="26" applyFont="1" applyFill="1" applyAlignment="1">
      <alignment horizontal="left" vertical="center" wrapText="1"/>
    </xf>
    <xf numFmtId="0" fontId="89" fillId="3" borderId="0" xfId="26" applyFont="1" applyFill="1" applyAlignment="1">
      <alignment horizontal="right"/>
    </xf>
    <xf numFmtId="0" fontId="89" fillId="3" borderId="0" xfId="26" applyFont="1" applyFill="1" applyAlignment="1">
      <alignment horizontal="center"/>
    </xf>
    <xf numFmtId="0" fontId="39" fillId="3" borderId="0" xfId="26" applyFont="1" applyFill="1" applyAlignment="1">
      <alignment horizontal="center"/>
    </xf>
    <xf numFmtId="0" fontId="39" fillId="3" borderId="1" xfId="26" applyFont="1" applyFill="1" applyBorder="1" applyAlignment="1">
      <alignment horizontal="center" vertical="center" wrapText="1"/>
    </xf>
    <xf numFmtId="0" fontId="39" fillId="3" borderId="36" xfId="26" applyFont="1" applyFill="1" applyBorder="1" applyAlignment="1">
      <alignment horizontal="center" vertical="center" wrapText="1"/>
    </xf>
    <xf numFmtId="0" fontId="39" fillId="3" borderId="65" xfId="26" applyFont="1" applyFill="1" applyBorder="1" applyAlignment="1">
      <alignment horizontal="center" vertical="center" wrapText="1"/>
    </xf>
    <xf numFmtId="0" fontId="39" fillId="3" borderId="3" xfId="26" applyFont="1" applyFill="1" applyBorder="1" applyAlignment="1">
      <alignment horizontal="center" vertical="center" wrapText="1"/>
    </xf>
    <xf numFmtId="0" fontId="133" fillId="3" borderId="0" xfId="25" applyFont="1" applyFill="1" applyAlignment="1">
      <alignment horizontal="center" vertical="center" wrapText="1"/>
    </xf>
    <xf numFmtId="0" fontId="80" fillId="3" borderId="0" xfId="26" applyFont="1" applyFill="1" applyAlignment="1">
      <alignment horizontal="center"/>
    </xf>
    <xf numFmtId="0" fontId="135" fillId="0" borderId="0" xfId="7" applyFont="1" applyAlignment="1">
      <alignment horizontal="left" vertical="top" wrapText="1"/>
    </xf>
    <xf numFmtId="0" fontId="139" fillId="0" borderId="18" xfId="21" applyFont="1" applyBorder="1" applyAlignment="1">
      <alignment horizontal="center" vertical="center" wrapText="1"/>
    </xf>
    <xf numFmtId="0" fontId="139" fillId="0" borderId="19" xfId="21" applyFont="1" applyBorder="1" applyAlignment="1">
      <alignment horizontal="center" vertical="center" wrapText="1"/>
    </xf>
    <xf numFmtId="0" fontId="138" fillId="0" borderId="20" xfId="21" applyFont="1" applyBorder="1" applyAlignment="1">
      <alignment vertical="center"/>
    </xf>
    <xf numFmtId="0" fontId="137" fillId="0" borderId="29" xfId="21" applyFont="1" applyBorder="1" applyAlignment="1">
      <alignment horizontal="center" vertical="center" wrapText="1"/>
    </xf>
    <xf numFmtId="0" fontId="137" fillId="0" borderId="97" xfId="21" applyFont="1" applyBorder="1" applyAlignment="1">
      <alignment horizontal="center" vertical="center" wrapText="1"/>
    </xf>
    <xf numFmtId="0" fontId="137" fillId="0" borderId="18" xfId="21" applyFont="1" applyBorder="1" applyAlignment="1">
      <alignment horizontal="center" vertical="center" wrapText="1" shrinkToFit="1"/>
    </xf>
    <xf numFmtId="0" fontId="137" fillId="0" borderId="19" xfId="21" applyFont="1" applyBorder="1" applyAlignment="1">
      <alignment horizontal="center" vertical="center" wrapText="1" shrinkToFit="1"/>
    </xf>
    <xf numFmtId="0" fontId="137" fillId="0" borderId="20" xfId="21" applyFont="1" applyBorder="1" applyAlignment="1">
      <alignment horizontal="center" vertical="center" wrapText="1" shrinkToFit="1"/>
    </xf>
    <xf numFmtId="0" fontId="138" fillId="0" borderId="19" xfId="21" applyFont="1" applyBorder="1" applyAlignment="1">
      <alignment vertical="center"/>
    </xf>
    <xf numFmtId="0" fontId="138" fillId="3" borderId="0" xfId="21" applyFont="1" applyFill="1" applyAlignment="1">
      <alignment horizontal="justify" wrapText="1"/>
    </xf>
    <xf numFmtId="0" fontId="129" fillId="0" borderId="0" xfId="21" applyFont="1" applyAlignment="1">
      <alignment horizontal="justify" wrapText="1"/>
    </xf>
    <xf numFmtId="0" fontId="129" fillId="0" borderId="0" xfId="21" applyFont="1" applyAlignment="1">
      <alignment wrapText="1"/>
    </xf>
    <xf numFmtId="0" fontId="41" fillId="3" borderId="61" xfId="21" applyFont="1" applyFill="1" applyBorder="1" applyAlignment="1">
      <alignment horizontal="left"/>
    </xf>
    <xf numFmtId="0" fontId="41" fillId="3" borderId="0" xfId="21" applyFont="1" applyFill="1" applyAlignment="1">
      <alignment horizontal="left"/>
    </xf>
    <xf numFmtId="0" fontId="99" fillId="3" borderId="0" xfId="21" applyFont="1" applyFill="1" applyAlignment="1">
      <alignment horizontal="center" wrapText="1"/>
    </xf>
    <xf numFmtId="0" fontId="16" fillId="10" borderId="1" xfId="13" applyFont="1" applyFill="1" applyBorder="1" applyAlignment="1">
      <alignment horizontal="center" vertical="center" wrapText="1"/>
    </xf>
    <xf numFmtId="0" fontId="99" fillId="10" borderId="44" xfId="13" applyFont="1" applyFill="1" applyBorder="1" applyAlignment="1">
      <alignment horizontal="center" vertical="center" wrapText="1"/>
    </xf>
    <xf numFmtId="0" fontId="99" fillId="10" borderId="7" xfId="13" applyFont="1" applyFill="1" applyBorder="1" applyAlignment="1">
      <alignment horizontal="center" vertical="center" wrapText="1"/>
    </xf>
    <xf numFmtId="0" fontId="16" fillId="10" borderId="15" xfId="13" applyFont="1" applyFill="1" applyBorder="1" applyAlignment="1">
      <alignment horizontal="center" vertical="center" wrapText="1"/>
    </xf>
    <xf numFmtId="0" fontId="13" fillId="10" borderId="35" xfId="13" applyFont="1" applyFill="1" applyBorder="1" applyAlignment="1">
      <alignment horizontal="center" vertical="center" textRotation="90" wrapText="1"/>
    </xf>
    <xf numFmtId="0" fontId="13" fillId="10" borderId="78" xfId="13" applyFont="1" applyFill="1" applyBorder="1" applyAlignment="1">
      <alignment horizontal="center" vertical="center" textRotation="90" wrapText="1"/>
    </xf>
    <xf numFmtId="0" fontId="13" fillId="10" borderId="96" xfId="13" applyFont="1" applyFill="1" applyBorder="1" applyAlignment="1">
      <alignment horizontal="center" vertical="center" textRotation="90" wrapText="1"/>
    </xf>
    <xf numFmtId="0" fontId="13" fillId="10" borderId="1" xfId="13" applyFont="1" applyFill="1" applyBorder="1" applyAlignment="1">
      <alignment horizontal="center" vertical="center"/>
    </xf>
    <xf numFmtId="0" fontId="13" fillId="10" borderId="1" xfId="13" applyFont="1" applyFill="1" applyBorder="1" applyAlignment="1">
      <alignment horizontal="center" vertical="center" wrapText="1"/>
    </xf>
    <xf numFmtId="0" fontId="41" fillId="10" borderId="15" xfId="13" applyFont="1" applyFill="1" applyBorder="1" applyAlignment="1">
      <alignment horizontal="center" vertical="center" wrapText="1"/>
    </xf>
    <xf numFmtId="0" fontId="13" fillId="10" borderId="1" xfId="13" applyFont="1" applyFill="1" applyBorder="1" applyAlignment="1">
      <alignment horizontal="center" vertical="center" textRotation="90" wrapText="1"/>
    </xf>
    <xf numFmtId="0" fontId="13" fillId="10" borderId="4" xfId="13" applyFont="1" applyFill="1" applyBorder="1" applyAlignment="1">
      <alignment horizontal="center" vertical="center" textRotation="90" wrapText="1"/>
    </xf>
    <xf numFmtId="0" fontId="13" fillId="10" borderId="2" xfId="13" applyFont="1" applyFill="1" applyBorder="1" applyAlignment="1">
      <alignment horizontal="center" vertical="center" textRotation="90" wrapText="1"/>
    </xf>
    <xf numFmtId="0" fontId="13" fillId="10" borderId="15" xfId="13" applyFont="1" applyFill="1" applyBorder="1" applyAlignment="1">
      <alignment horizontal="center" vertical="center"/>
    </xf>
    <xf numFmtId="0" fontId="13" fillId="10" borderId="15" xfId="13" applyFont="1" applyFill="1" applyBorder="1" applyAlignment="1">
      <alignment horizontal="center" vertical="center" wrapText="1"/>
    </xf>
    <xf numFmtId="0" fontId="145" fillId="3" borderId="56" xfId="13" applyFont="1" applyFill="1" applyBorder="1" applyAlignment="1">
      <alignment horizontal="right"/>
    </xf>
    <xf numFmtId="0" fontId="145" fillId="3" borderId="30" xfId="13" applyFont="1" applyFill="1" applyBorder="1" applyAlignment="1">
      <alignment horizontal="right"/>
    </xf>
    <xf numFmtId="0" fontId="15" fillId="3" borderId="0" xfId="13" applyFont="1" applyFill="1" applyAlignment="1">
      <alignment horizontal="center"/>
    </xf>
    <xf numFmtId="0" fontId="15" fillId="3" borderId="32" xfId="13" applyFont="1" applyFill="1" applyBorder="1" applyAlignment="1">
      <alignment horizontal="center"/>
    </xf>
    <xf numFmtId="0" fontId="26" fillId="3" borderId="31" xfId="13" applyFont="1" applyFill="1" applyBorder="1" applyAlignment="1">
      <alignment horizontal="center"/>
    </xf>
    <xf numFmtId="0" fontId="26" fillId="3" borderId="0" xfId="13" applyFont="1" applyFill="1" applyAlignment="1">
      <alignment horizontal="center"/>
    </xf>
    <xf numFmtId="0" fontId="26" fillId="3" borderId="32" xfId="13" applyFont="1" applyFill="1" applyBorder="1" applyAlignment="1">
      <alignment horizontal="center"/>
    </xf>
    <xf numFmtId="0" fontId="19" fillId="3" borderId="31" xfId="13" applyFont="1" applyFill="1" applyBorder="1" applyAlignment="1">
      <alignment horizontal="center"/>
    </xf>
    <xf numFmtId="0" fontId="19" fillId="3" borderId="0" xfId="13" applyFont="1" applyFill="1" applyAlignment="1">
      <alignment horizontal="center"/>
    </xf>
    <xf numFmtId="0" fontId="19" fillId="3" borderId="32" xfId="13" applyFont="1" applyFill="1" applyBorder="1" applyAlignment="1">
      <alignment horizontal="center"/>
    </xf>
    <xf numFmtId="0" fontId="41" fillId="10" borderId="90" xfId="13" applyFont="1" applyFill="1" applyBorder="1" applyAlignment="1">
      <alignment horizontal="center" vertical="center" wrapText="1"/>
    </xf>
    <xf numFmtId="0" fontId="41" fillId="10" borderId="64" xfId="13" applyFont="1" applyFill="1" applyBorder="1" applyAlignment="1">
      <alignment horizontal="center" vertical="center" wrapText="1"/>
    </xf>
    <xf numFmtId="0" fontId="41" fillId="10" borderId="31" xfId="13" applyFont="1" applyFill="1" applyBorder="1" applyAlignment="1">
      <alignment horizontal="center" vertical="center" wrapText="1"/>
    </xf>
    <xf numFmtId="0" fontId="41" fillId="10" borderId="17" xfId="13" applyFont="1" applyFill="1" applyBorder="1" applyAlignment="1">
      <alignment horizontal="center" vertical="center" wrapText="1"/>
    </xf>
    <xf numFmtId="0" fontId="41" fillId="10" borderId="93" xfId="13" applyFont="1" applyFill="1" applyBorder="1" applyAlignment="1">
      <alignment horizontal="center" vertical="center" wrapText="1"/>
    </xf>
    <xf numFmtId="0" fontId="41" fillId="10" borderId="62" xfId="13" applyFont="1" applyFill="1" applyBorder="1" applyAlignment="1">
      <alignment horizontal="center" vertical="center" wrapText="1"/>
    </xf>
    <xf numFmtId="0" fontId="13" fillId="0" borderId="0" xfId="7" applyFont="1" applyAlignment="1">
      <alignment horizontal="left" vertical="center" wrapText="1"/>
    </xf>
    <xf numFmtId="0" fontId="24" fillId="0" borderId="101" xfId="21" applyFont="1" applyBorder="1" applyAlignment="1">
      <alignment horizontal="center" vertical="center" wrapText="1"/>
    </xf>
    <xf numFmtId="0" fontId="19" fillId="0" borderId="68" xfId="21" applyFont="1" applyBorder="1" applyAlignment="1">
      <alignment horizontal="center" vertical="center" wrapText="1"/>
    </xf>
    <xf numFmtId="0" fontId="13" fillId="0" borderId="0" xfId="7" applyFont="1" applyAlignment="1">
      <alignment horizontal="left" vertical="top" wrapText="1"/>
    </xf>
    <xf numFmtId="0" fontId="13" fillId="3" borderId="61" xfId="21" applyFont="1" applyFill="1" applyBorder="1" applyAlignment="1">
      <alignment horizontal="left"/>
    </xf>
    <xf numFmtId="0" fontId="16" fillId="3" borderId="0" xfId="21" applyFont="1" applyFill="1" applyAlignment="1">
      <alignment horizontal="center" vertical="center" wrapText="1"/>
    </xf>
    <xf numFmtId="0" fontId="48" fillId="0" borderId="0" xfId="21" applyFont="1" applyAlignment="1">
      <alignment horizontal="center" vertical="center" wrapText="1"/>
    </xf>
    <xf numFmtId="0" fontId="16" fillId="3" borderId="0" xfId="21" applyFont="1" applyFill="1" applyAlignment="1">
      <alignment horizontal="center" wrapText="1"/>
    </xf>
    <xf numFmtId="0" fontId="19" fillId="0" borderId="68" xfId="21" applyFont="1" applyBorder="1" applyAlignment="1">
      <alignment vertical="center" wrapText="1"/>
    </xf>
    <xf numFmtId="0" fontId="48" fillId="0" borderId="0" xfId="21" applyFont="1" applyAlignment="1">
      <alignment horizontal="center"/>
    </xf>
    <xf numFmtId="0" fontId="48" fillId="0" borderId="101" xfId="21" applyFont="1" applyBorder="1"/>
    <xf numFmtId="0" fontId="48" fillId="0" borderId="68" xfId="21" applyFont="1" applyBorder="1"/>
    <xf numFmtId="0" fontId="24" fillId="0" borderId="101" xfId="21" applyFont="1" applyBorder="1" applyAlignment="1">
      <alignment horizontal="left" vertical="center" wrapText="1"/>
    </xf>
    <xf numFmtId="0" fontId="19" fillId="0" borderId="68" xfId="21" applyFont="1" applyBorder="1" applyAlignment="1">
      <alignment horizontal="left" vertical="center" wrapText="1"/>
    </xf>
    <xf numFmtId="0" fontId="20" fillId="0" borderId="49" xfId="21" applyFont="1" applyBorder="1" applyAlignment="1">
      <alignment horizontal="left" wrapText="1"/>
    </xf>
    <xf numFmtId="0" fontId="48" fillId="0" borderId="68" xfId="21" applyFont="1" applyBorder="1" applyAlignment="1">
      <alignment horizontal="left" vertical="center" wrapText="1"/>
    </xf>
    <xf numFmtId="0" fontId="149" fillId="0" borderId="49" xfId="21" applyFont="1" applyBorder="1" applyAlignment="1">
      <alignment horizontal="left" wrapText="1"/>
    </xf>
  </cellXfs>
  <cellStyles count="29">
    <cellStyle name="Comma [0]" xfId="11" builtinId="6"/>
    <cellStyle name="Comma [0] 2" xfId="28" xr:uid="{9FAE2DC0-F1D5-42AE-92FC-D267B3003111}"/>
    <cellStyle name="HeadingTable" xfId="3" xr:uid="{00000000-0005-0000-0000-000000000000}"/>
    <cellStyle name="Normal" xfId="0" builtinId="0"/>
    <cellStyle name="Normal 10" xfId="10" xr:uid="{03950C08-A3E9-4A02-876F-989DF8552BDB}"/>
    <cellStyle name="Normal 10 2" xfId="27" xr:uid="{B9600802-8555-4BA7-A18F-239D9DC70F5D}"/>
    <cellStyle name="Normal 11" xfId="21" xr:uid="{CA30AC01-EED0-4ADE-AB6F-4B949FBA5784}"/>
    <cellStyle name="Normal 15" xfId="6" xr:uid="{00000000-0005-0000-0000-000002000000}"/>
    <cellStyle name="Normal 2" xfId="8" xr:uid="{921AC3FC-E4F3-4AAC-AC04-AB9BCC250C56}"/>
    <cellStyle name="Normal 2 2 2" xfId="5" xr:uid="{00000000-0005-0000-0000-000003000000}"/>
    <cellStyle name="Normal 2 5" xfId="13" xr:uid="{AAF99003-62E0-4ECA-AC70-2CC608987B71}"/>
    <cellStyle name="Normal 3" xfId="14" xr:uid="{52D4C7C2-0E34-43A7-BB9E-961006D9C40E}"/>
    <cellStyle name="Normal 3 3 2" xfId="7" xr:uid="{00000000-0005-0000-0000-000004000000}"/>
    <cellStyle name="Normal 3 5" xfId="26" xr:uid="{D7702CE2-98E5-4E9C-86EF-BB93CC9C3797}"/>
    <cellStyle name="Normal 4" xfId="22" xr:uid="{CAC9AA2F-0AEA-4050-8070-17D1F3DC1889}"/>
    <cellStyle name="Normal 4 4" xfId="19" xr:uid="{E374701B-0921-419A-B768-0EA6A6A86217}"/>
    <cellStyle name="Normal 5" xfId="20" xr:uid="{9456A344-DF64-40F6-AC31-9420588622DE}"/>
    <cellStyle name="Normal 5 4" xfId="23" xr:uid="{1D408413-FE8F-44B4-8ACD-EF0CCABFA024}"/>
    <cellStyle name="Normal 7 3" xfId="16" xr:uid="{E883038A-4B5A-472C-AFE5-97C947E6CBFF}"/>
    <cellStyle name="Normal 8 2" xfId="25" xr:uid="{06F21181-1DA0-48BF-9C7E-A59F256F18BD}"/>
    <cellStyle name="Normal 9" xfId="15" xr:uid="{CA5963DB-8CB3-4FC4-BFF3-F88A164172BC}"/>
    <cellStyle name="Normal_adekvatnost_kapitala_prilozi" xfId="24" xr:uid="{0431123F-DA84-4DDF-B494-2CFD253AA9B9}"/>
    <cellStyle name="Normal_Assets Final" xfId="1" xr:uid="{00000000-0005-0000-0000-000005000000}"/>
    <cellStyle name="Normal_Inflows" xfId="2" xr:uid="{00000000-0005-0000-0000-000006000000}"/>
    <cellStyle name="Normal_QIS3 - op risk 15.4.02 DO NOT SHOW TO BANKS" xfId="18" xr:uid="{0646E151-E81C-416B-9778-A6939ED92E77}"/>
    <cellStyle name="Obično_standardizirani pristup_izvješće  RV ožujak 2008." xfId="17" xr:uid="{04C759BE-0D6E-43EC-8094-AAF93287525E}"/>
    <cellStyle name="Percent" xfId="4" builtinId="5"/>
    <cellStyle name="Percent 2" xfId="9" xr:uid="{BDEDDC54-2CCC-42B6-BB86-52114A30203E}"/>
    <cellStyle name="Percent 2 2" xfId="12" xr:uid="{DAB15BFF-75A7-4B1C-A74A-E4B893019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www.nbs.rs/Expert%20Groups/Accounting%20and%20Auditing/Other%20folders/EGFI%20Workstream%20Reporting/Circulated%20papers/2009/Marco%20Burroni/Banca%20d'Italia/Documents%20and%20Settings/Administrator/Desktop/CP06revAnnex1_workinprogress.xls?A659F460" TargetMode="External"/><Relationship Id="rId1" Type="http://schemas.openxmlformats.org/officeDocument/2006/relationships/externalLinkPath" Target="file:///\\A659F460\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7285F-7E63-455D-93DA-F07BD6EA6EFE}">
  <sheetPr>
    <pageSetUpPr fitToPage="1"/>
  </sheetPr>
  <dimension ref="A1:O40"/>
  <sheetViews>
    <sheetView tabSelected="1" view="pageBreakPreview" zoomScaleNormal="100" zoomScaleSheetLayoutView="100" workbookViewId="0">
      <selection activeCell="F31" sqref="F31"/>
    </sheetView>
  </sheetViews>
  <sheetFormatPr defaultRowHeight="11.25"/>
  <cols>
    <col min="1" max="1" width="9.140625" style="610"/>
    <col min="2" max="4" width="15.28515625" style="610" customWidth="1"/>
    <col min="5" max="5" width="9.140625" style="610"/>
    <col min="6" max="6" width="11.28515625" style="610" customWidth="1"/>
    <col min="7" max="7" width="10.140625" style="610" customWidth="1"/>
    <col min="8" max="8" width="10.7109375" style="610" customWidth="1"/>
    <col min="9" max="9" width="8.28515625" style="610" customWidth="1"/>
    <col min="10" max="10" width="12.140625" style="610" customWidth="1"/>
    <col min="11" max="11" width="11" style="610" customWidth="1"/>
    <col min="12" max="12" width="7.42578125" style="610" customWidth="1"/>
    <col min="13" max="13" width="7.140625" style="610" customWidth="1"/>
    <col min="14" max="16384" width="9.140625" style="610"/>
  </cols>
  <sheetData>
    <row r="1" spans="1:15" ht="16.5" customHeight="1">
      <c r="A1" s="1845" t="s">
        <v>981</v>
      </c>
      <c r="B1" s="1845"/>
      <c r="C1" s="1845"/>
      <c r="D1" s="1845"/>
      <c r="E1" s="1845"/>
      <c r="F1" s="1845"/>
      <c r="G1" s="1845"/>
      <c r="H1" s="1845"/>
      <c r="I1" s="1845"/>
      <c r="J1" s="1845"/>
      <c r="K1" s="1845"/>
      <c r="L1" s="1845"/>
      <c r="M1" s="1845"/>
    </row>
    <row r="2" spans="1:15">
      <c r="A2" s="632"/>
      <c r="B2" s="627"/>
      <c r="C2" s="627"/>
      <c r="D2" s="627"/>
      <c r="E2" s="627"/>
      <c r="F2" s="627"/>
      <c r="G2" s="627"/>
      <c r="H2" s="627"/>
      <c r="I2" s="627"/>
      <c r="J2" s="627"/>
      <c r="K2" s="627"/>
      <c r="L2" s="627"/>
      <c r="M2" s="627"/>
    </row>
    <row r="3" spans="1:15">
      <c r="A3" s="632" t="s">
        <v>980</v>
      </c>
      <c r="B3" s="627"/>
      <c r="C3" s="627"/>
      <c r="D3" s="627"/>
      <c r="E3" s="627"/>
      <c r="F3" s="627"/>
      <c r="G3" s="627"/>
      <c r="H3" s="627"/>
      <c r="I3" s="627"/>
      <c r="J3" s="627"/>
      <c r="K3" s="627"/>
      <c r="L3" s="627"/>
      <c r="M3" s="631" t="s">
        <v>979</v>
      </c>
    </row>
    <row r="4" spans="1:15">
      <c r="A4" s="612" t="s">
        <v>978</v>
      </c>
      <c r="B4" s="627"/>
      <c r="C4" s="627"/>
      <c r="D4" s="627"/>
      <c r="E4" s="627"/>
      <c r="F4" s="627"/>
      <c r="G4" s="627"/>
      <c r="H4" s="627"/>
      <c r="I4" s="627"/>
      <c r="J4" s="627"/>
      <c r="K4" s="627"/>
      <c r="L4" s="627"/>
      <c r="M4" s="630"/>
      <c r="O4" s="629"/>
    </row>
    <row r="5" spans="1:15">
      <c r="A5" s="628"/>
      <c r="B5" s="627"/>
      <c r="C5" s="627"/>
      <c r="D5" s="627"/>
      <c r="E5" s="627"/>
      <c r="F5" s="627"/>
      <c r="G5" s="627"/>
      <c r="H5" s="627"/>
      <c r="I5" s="627"/>
      <c r="J5" s="627"/>
      <c r="K5" s="627"/>
      <c r="L5" s="627"/>
      <c r="M5" s="627"/>
    </row>
    <row r="6" spans="1:15" ht="15.75">
      <c r="A6" s="1846" t="s">
        <v>977</v>
      </c>
      <c r="B6" s="1846"/>
      <c r="C6" s="1846"/>
      <c r="D6" s="1846"/>
      <c r="E6" s="1846"/>
      <c r="F6" s="1846"/>
      <c r="G6" s="1846"/>
      <c r="H6" s="1846"/>
      <c r="I6" s="1846"/>
      <c r="J6" s="1846"/>
      <c r="K6" s="1846"/>
      <c r="L6" s="1846"/>
      <c r="M6" s="1846"/>
    </row>
    <row r="7" spans="1:15">
      <c r="A7" s="1847" t="s">
        <v>976</v>
      </c>
      <c r="B7" s="1847"/>
      <c r="C7" s="1847"/>
      <c r="D7" s="1847"/>
      <c r="E7" s="1847"/>
      <c r="F7" s="1847"/>
      <c r="G7" s="1847"/>
      <c r="H7" s="1847"/>
      <c r="I7" s="1847"/>
      <c r="J7" s="1847"/>
      <c r="K7" s="1847"/>
      <c r="L7" s="1847"/>
      <c r="M7" s="1847"/>
    </row>
    <row r="8" spans="1:15">
      <c r="A8" s="626"/>
      <c r="B8" s="625"/>
      <c r="C8" s="625"/>
      <c r="D8" s="625"/>
      <c r="E8" s="625"/>
      <c r="F8" s="625"/>
      <c r="G8" s="625"/>
      <c r="H8" s="625"/>
      <c r="I8" s="625"/>
      <c r="J8" s="625"/>
      <c r="K8" s="625"/>
      <c r="L8" s="625"/>
      <c r="M8" s="625"/>
    </row>
    <row r="9" spans="1:15" ht="22.5" customHeight="1">
      <c r="A9" s="1837" t="s">
        <v>426</v>
      </c>
      <c r="B9" s="1838" t="s">
        <v>975</v>
      </c>
      <c r="C9" s="1848" t="s">
        <v>974</v>
      </c>
      <c r="D9" s="1838" t="s">
        <v>973</v>
      </c>
      <c r="E9" s="1839" t="s">
        <v>972</v>
      </c>
      <c r="F9" s="1840"/>
      <c r="G9" s="1840"/>
      <c r="H9" s="1841"/>
      <c r="I9" s="1839" t="s">
        <v>971</v>
      </c>
      <c r="J9" s="1840"/>
      <c r="K9" s="1841"/>
      <c r="L9" s="1839" t="s">
        <v>970</v>
      </c>
      <c r="M9" s="1841"/>
    </row>
    <row r="10" spans="1:15" ht="11.25" customHeight="1">
      <c r="A10" s="1843"/>
      <c r="B10" s="1838"/>
      <c r="C10" s="1848"/>
      <c r="D10" s="1838"/>
      <c r="E10" s="1843" t="s">
        <v>968</v>
      </c>
      <c r="F10" s="1836" t="s">
        <v>967</v>
      </c>
      <c r="G10" s="1836" t="s">
        <v>966</v>
      </c>
      <c r="H10" s="1843" t="s">
        <v>969</v>
      </c>
      <c r="I10" s="1843" t="s">
        <v>968</v>
      </c>
      <c r="J10" s="1836" t="s">
        <v>967</v>
      </c>
      <c r="K10" s="1836" t="s">
        <v>966</v>
      </c>
      <c r="L10" s="1843" t="s">
        <v>965</v>
      </c>
      <c r="M10" s="1843" t="s">
        <v>964</v>
      </c>
    </row>
    <row r="11" spans="1:15" ht="21" customHeight="1">
      <c r="A11" s="1843"/>
      <c r="B11" s="1837"/>
      <c r="C11" s="1849"/>
      <c r="D11" s="1837"/>
      <c r="E11" s="1843"/>
      <c r="F11" s="1837"/>
      <c r="G11" s="1837"/>
      <c r="H11" s="1843"/>
      <c r="I11" s="1843"/>
      <c r="J11" s="1837"/>
      <c r="K11" s="1837"/>
      <c r="L11" s="1843"/>
      <c r="M11" s="1843"/>
    </row>
    <row r="12" spans="1:15" s="623" customFormat="1">
      <c r="A12" s="624">
        <v>1</v>
      </c>
      <c r="B12" s="624">
        <v>2</v>
      </c>
      <c r="C12" s="624">
        <v>3</v>
      </c>
      <c r="D12" s="624">
        <v>4</v>
      </c>
      <c r="E12" s="624">
        <v>5</v>
      </c>
      <c r="F12" s="624">
        <v>6</v>
      </c>
      <c r="G12" s="624">
        <v>7</v>
      </c>
      <c r="H12" s="624" t="s">
        <v>963</v>
      </c>
      <c r="I12" s="624">
        <v>9</v>
      </c>
      <c r="J12" s="624">
        <v>10</v>
      </c>
      <c r="K12" s="624">
        <v>11</v>
      </c>
      <c r="L12" s="624">
        <v>12</v>
      </c>
      <c r="M12" s="624">
        <v>13</v>
      </c>
    </row>
    <row r="13" spans="1:15" s="621" customFormat="1">
      <c r="A13" s="622" t="s">
        <v>9</v>
      </c>
      <c r="B13" s="622"/>
      <c r="C13" s="622"/>
      <c r="D13" s="622"/>
      <c r="E13" s="622"/>
      <c r="F13" s="622"/>
      <c r="G13" s="622"/>
      <c r="H13" s="622"/>
      <c r="I13" s="622"/>
      <c r="J13" s="622"/>
      <c r="K13" s="622"/>
      <c r="L13" s="622"/>
      <c r="M13" s="622"/>
    </row>
    <row r="14" spans="1:15">
      <c r="A14" s="620" t="s">
        <v>154</v>
      </c>
      <c r="B14" s="618"/>
      <c r="C14" s="618"/>
      <c r="D14" s="618"/>
      <c r="E14" s="618"/>
      <c r="F14" s="618"/>
      <c r="G14" s="618"/>
      <c r="H14" s="618"/>
      <c r="I14" s="618"/>
      <c r="J14" s="618"/>
      <c r="K14" s="618"/>
      <c r="L14" s="618"/>
      <c r="M14" s="618"/>
    </row>
    <row r="15" spans="1:15">
      <c r="A15" s="620" t="s">
        <v>163</v>
      </c>
      <c r="B15" s="618"/>
      <c r="C15" s="618"/>
      <c r="D15" s="618"/>
      <c r="E15" s="618"/>
      <c r="F15" s="618"/>
      <c r="G15" s="618"/>
      <c r="H15" s="618"/>
      <c r="I15" s="618"/>
      <c r="J15" s="618"/>
      <c r="K15" s="618"/>
      <c r="L15" s="618"/>
      <c r="M15" s="618"/>
    </row>
    <row r="16" spans="1:15">
      <c r="A16" s="620" t="s">
        <v>171</v>
      </c>
      <c r="B16" s="618"/>
      <c r="C16" s="618"/>
      <c r="D16" s="618"/>
      <c r="E16" s="618"/>
      <c r="F16" s="618"/>
      <c r="G16" s="618"/>
      <c r="H16" s="618"/>
      <c r="I16" s="618"/>
      <c r="J16" s="618"/>
      <c r="K16" s="618"/>
      <c r="L16" s="618"/>
      <c r="M16" s="618"/>
    </row>
    <row r="17" spans="1:13">
      <c r="A17" s="620" t="s">
        <v>176</v>
      </c>
      <c r="B17" s="618"/>
      <c r="C17" s="618"/>
      <c r="D17" s="618"/>
      <c r="E17" s="618"/>
      <c r="F17" s="618"/>
      <c r="G17" s="618"/>
      <c r="H17" s="618"/>
      <c r="I17" s="618"/>
      <c r="J17" s="618"/>
      <c r="K17" s="618"/>
      <c r="L17" s="618"/>
      <c r="M17" s="618"/>
    </row>
    <row r="18" spans="1:13">
      <c r="A18" s="620" t="s">
        <v>336</v>
      </c>
      <c r="B18" s="618"/>
      <c r="C18" s="618"/>
      <c r="D18" s="618"/>
      <c r="E18" s="618"/>
      <c r="F18" s="618"/>
      <c r="G18" s="618"/>
      <c r="H18" s="618"/>
      <c r="I18" s="618"/>
      <c r="J18" s="618"/>
      <c r="K18" s="618"/>
      <c r="L18" s="618"/>
      <c r="M18" s="618"/>
    </row>
    <row r="19" spans="1:13">
      <c r="A19" s="620" t="s">
        <v>266</v>
      </c>
      <c r="B19" s="618"/>
      <c r="C19" s="618"/>
      <c r="D19" s="618"/>
      <c r="E19" s="618"/>
      <c r="F19" s="618"/>
      <c r="G19" s="618"/>
      <c r="H19" s="618"/>
      <c r="I19" s="618"/>
      <c r="J19" s="618"/>
      <c r="K19" s="618"/>
      <c r="L19" s="618"/>
      <c r="M19" s="618"/>
    </row>
    <row r="20" spans="1:13">
      <c r="A20" s="620" t="s">
        <v>271</v>
      </c>
      <c r="B20" s="618"/>
      <c r="C20" s="618"/>
      <c r="D20" s="618"/>
      <c r="E20" s="618"/>
      <c r="F20" s="618"/>
      <c r="G20" s="618"/>
      <c r="H20" s="618"/>
      <c r="I20" s="618"/>
      <c r="J20" s="618"/>
      <c r="K20" s="618"/>
      <c r="L20" s="618"/>
      <c r="M20" s="618"/>
    </row>
    <row r="21" spans="1:13">
      <c r="A21" s="620" t="s">
        <v>272</v>
      </c>
      <c r="B21" s="618"/>
      <c r="C21" s="618"/>
      <c r="D21" s="618"/>
      <c r="E21" s="618"/>
      <c r="F21" s="618"/>
      <c r="G21" s="618"/>
      <c r="H21" s="618"/>
      <c r="I21" s="618"/>
      <c r="J21" s="618"/>
      <c r="K21" s="618"/>
      <c r="L21" s="618"/>
      <c r="M21" s="618"/>
    </row>
    <row r="22" spans="1:13">
      <c r="A22" s="620" t="s">
        <v>274</v>
      </c>
      <c r="B22" s="618"/>
      <c r="C22" s="618"/>
      <c r="D22" s="618"/>
      <c r="E22" s="618"/>
      <c r="F22" s="618"/>
      <c r="G22" s="618"/>
      <c r="H22" s="618"/>
      <c r="I22" s="618"/>
      <c r="J22" s="618"/>
      <c r="K22" s="618"/>
      <c r="L22" s="618"/>
      <c r="M22" s="618"/>
    </row>
    <row r="23" spans="1:13">
      <c r="A23" s="620" t="s">
        <v>962</v>
      </c>
      <c r="B23" s="618"/>
      <c r="C23" s="618"/>
      <c r="D23" s="618"/>
      <c r="E23" s="618"/>
      <c r="F23" s="618"/>
      <c r="G23" s="618"/>
      <c r="H23" s="618"/>
      <c r="I23" s="618"/>
      <c r="J23" s="618"/>
      <c r="K23" s="618"/>
      <c r="L23" s="618"/>
      <c r="M23" s="618"/>
    </row>
    <row r="24" spans="1:13">
      <c r="A24" s="620" t="s">
        <v>961</v>
      </c>
      <c r="B24" s="618"/>
      <c r="C24" s="618"/>
      <c r="D24" s="618"/>
      <c r="E24" s="618"/>
      <c r="F24" s="618"/>
      <c r="G24" s="618"/>
      <c r="H24" s="618"/>
      <c r="I24" s="618"/>
      <c r="J24" s="618"/>
      <c r="K24" s="618"/>
      <c r="L24" s="618"/>
      <c r="M24" s="618"/>
    </row>
    <row r="25" spans="1:13">
      <c r="A25" s="620" t="s">
        <v>960</v>
      </c>
      <c r="B25" s="618"/>
      <c r="C25" s="618"/>
      <c r="D25" s="618"/>
      <c r="E25" s="618"/>
      <c r="F25" s="618"/>
      <c r="G25" s="618"/>
      <c r="H25" s="618"/>
      <c r="I25" s="618"/>
      <c r="J25" s="618"/>
      <c r="K25" s="618"/>
      <c r="L25" s="618"/>
      <c r="M25" s="618"/>
    </row>
    <row r="26" spans="1:13">
      <c r="A26" s="620" t="s">
        <v>959</v>
      </c>
      <c r="B26" s="618"/>
      <c r="C26" s="618"/>
      <c r="D26" s="618"/>
      <c r="E26" s="618"/>
      <c r="F26" s="618"/>
      <c r="G26" s="618"/>
      <c r="H26" s="618"/>
      <c r="I26" s="618"/>
      <c r="J26" s="618"/>
      <c r="K26" s="618"/>
      <c r="L26" s="618"/>
      <c r="M26" s="618"/>
    </row>
    <row r="27" spans="1:13">
      <c r="A27" s="620" t="s">
        <v>958</v>
      </c>
      <c r="B27" s="618"/>
      <c r="C27" s="618"/>
      <c r="D27" s="618"/>
      <c r="E27" s="618"/>
      <c r="F27" s="618"/>
      <c r="G27" s="618"/>
      <c r="H27" s="618"/>
      <c r="I27" s="618"/>
      <c r="J27" s="618"/>
      <c r="K27" s="618"/>
      <c r="L27" s="618"/>
      <c r="M27" s="618"/>
    </row>
    <row r="28" spans="1:13">
      <c r="A28" s="620"/>
      <c r="B28" s="619" t="s">
        <v>957</v>
      </c>
      <c r="C28" s="618"/>
      <c r="D28" s="618"/>
      <c r="E28" s="618"/>
      <c r="F28" s="618"/>
      <c r="G28" s="618"/>
      <c r="H28" s="618"/>
      <c r="I28" s="618"/>
      <c r="J28" s="618"/>
      <c r="K28" s="618"/>
      <c r="L28" s="618"/>
      <c r="M28" s="618"/>
    </row>
    <row r="29" spans="1:13">
      <c r="A29" s="620"/>
      <c r="B29" s="619" t="s">
        <v>956</v>
      </c>
      <c r="C29" s="618"/>
      <c r="D29" s="618"/>
      <c r="E29" s="618"/>
      <c r="F29" s="618"/>
      <c r="G29" s="618"/>
      <c r="H29" s="618"/>
      <c r="I29" s="618"/>
      <c r="J29" s="618"/>
      <c r="K29" s="618"/>
      <c r="L29" s="618"/>
      <c r="M29" s="618"/>
    </row>
    <row r="30" spans="1:13">
      <c r="A30" s="617"/>
      <c r="B30" s="616"/>
      <c r="C30" s="616"/>
      <c r="D30" s="616"/>
      <c r="E30" s="616"/>
      <c r="F30" s="616"/>
      <c r="G30" s="616"/>
      <c r="H30" s="616"/>
      <c r="I30" s="616"/>
      <c r="J30" s="616"/>
      <c r="K30" s="616"/>
      <c r="L30" s="616"/>
      <c r="M30" s="616"/>
    </row>
    <row r="31" spans="1:13">
      <c r="A31" s="614" t="s">
        <v>955</v>
      </c>
      <c r="B31" s="615" t="s">
        <v>954</v>
      </c>
      <c r="C31" s="615"/>
      <c r="D31" s="615"/>
      <c r="E31" s="615"/>
      <c r="F31" s="615"/>
      <c r="G31" s="615"/>
      <c r="H31" s="615"/>
      <c r="I31" s="615"/>
      <c r="J31" s="615"/>
      <c r="K31" s="614"/>
      <c r="L31" s="614"/>
      <c r="M31" s="614"/>
    </row>
    <row r="32" spans="1:13" ht="11.25" customHeight="1">
      <c r="A32" s="614"/>
      <c r="B32" s="615" t="s">
        <v>953</v>
      </c>
      <c r="C32" s="615"/>
      <c r="D32" s="615"/>
      <c r="E32" s="615"/>
      <c r="F32" s="615"/>
      <c r="G32" s="615"/>
      <c r="H32" s="615"/>
      <c r="I32" s="615"/>
      <c r="J32" s="615"/>
      <c r="K32" s="614"/>
      <c r="L32" s="614"/>
      <c r="M32" s="614"/>
    </row>
    <row r="33" spans="1:13" ht="22.5" customHeight="1">
      <c r="A33" s="614"/>
      <c r="B33" s="1844" t="s">
        <v>952</v>
      </c>
      <c r="C33" s="1844"/>
      <c r="D33" s="1844"/>
      <c r="E33" s="1844"/>
      <c r="F33" s="1844"/>
      <c r="G33" s="1844"/>
      <c r="H33" s="1844"/>
      <c r="I33" s="1844"/>
      <c r="J33" s="1844"/>
      <c r="K33" s="614"/>
      <c r="L33" s="614"/>
      <c r="M33" s="614"/>
    </row>
    <row r="34" spans="1:13">
      <c r="A34" s="613"/>
      <c r="B34" s="613"/>
      <c r="C34" s="613"/>
      <c r="D34" s="613"/>
      <c r="E34" s="613"/>
      <c r="F34" s="613"/>
      <c r="G34" s="613"/>
      <c r="H34" s="613"/>
      <c r="I34" s="613"/>
      <c r="J34" s="613"/>
      <c r="K34" s="613"/>
      <c r="L34" s="613"/>
      <c r="M34" s="613"/>
    </row>
    <row r="35" spans="1:13">
      <c r="A35" s="1842" t="s">
        <v>951</v>
      </c>
      <c r="B35" s="1842"/>
      <c r="C35" s="1842"/>
      <c r="D35" s="1842"/>
      <c r="E35" s="1842"/>
      <c r="F35" s="1842"/>
      <c r="G35" s="1842"/>
      <c r="H35" s="1842"/>
      <c r="I35" s="1842"/>
      <c r="J35" s="1842"/>
      <c r="K35" s="1842"/>
      <c r="L35" s="1842"/>
      <c r="M35" s="1842"/>
    </row>
    <row r="36" spans="1:13">
      <c r="A36" s="1835" t="s">
        <v>950</v>
      </c>
      <c r="B36" s="1835"/>
      <c r="C36" s="1835"/>
      <c r="D36" s="1835"/>
      <c r="E36" s="1835"/>
      <c r="F36" s="1835"/>
      <c r="G36" s="1835"/>
      <c r="H36" s="1835"/>
      <c r="I36" s="1835"/>
      <c r="J36" s="1835"/>
      <c r="K36" s="1835"/>
      <c r="L36" s="1835"/>
      <c r="M36" s="1835"/>
    </row>
    <row r="37" spans="1:13">
      <c r="A37" s="1842" t="s">
        <v>949</v>
      </c>
      <c r="B37" s="1842"/>
      <c r="C37" s="1842"/>
      <c r="D37" s="1842"/>
      <c r="E37" s="1842"/>
      <c r="F37" s="1842"/>
      <c r="G37" s="1842"/>
      <c r="H37" s="1842"/>
      <c r="I37" s="1842"/>
      <c r="J37" s="1842"/>
      <c r="K37" s="1842"/>
      <c r="L37" s="1842"/>
      <c r="M37" s="1842"/>
    </row>
    <row r="38" spans="1:13">
      <c r="A38" s="1834" t="s">
        <v>948</v>
      </c>
      <c r="B38" s="1834"/>
      <c r="C38" s="1834"/>
      <c r="D38" s="1834"/>
      <c r="E38" s="1834"/>
      <c r="F38" s="1834"/>
      <c r="G38" s="1834"/>
      <c r="H38" s="1834"/>
      <c r="I38" s="612"/>
      <c r="J38" s="612"/>
      <c r="K38" s="612"/>
      <c r="L38" s="612"/>
      <c r="M38" s="612"/>
    </row>
    <row r="40" spans="1:13">
      <c r="G40" s="611"/>
    </row>
  </sheetData>
  <mergeCells count="24">
    <mergeCell ref="K10:K11"/>
    <mergeCell ref="L10:L11"/>
    <mergeCell ref="A1:M1"/>
    <mergeCell ref="A6:M6"/>
    <mergeCell ref="A7:M7"/>
    <mergeCell ref="H10:H11"/>
    <mergeCell ref="G10:G11"/>
    <mergeCell ref="C9:C11"/>
    <mergeCell ref="A38:H38"/>
    <mergeCell ref="A36:M36"/>
    <mergeCell ref="F10:F11"/>
    <mergeCell ref="D9:D11"/>
    <mergeCell ref="E9:H9"/>
    <mergeCell ref="A37:M37"/>
    <mergeCell ref="L9:M9"/>
    <mergeCell ref="M10:M11"/>
    <mergeCell ref="I9:K9"/>
    <mergeCell ref="J10:J11"/>
    <mergeCell ref="B33:J33"/>
    <mergeCell ref="A35:M35"/>
    <mergeCell ref="I10:I11"/>
    <mergeCell ref="A9:A11"/>
    <mergeCell ref="B9:B11"/>
    <mergeCell ref="E10:E11"/>
  </mergeCells>
  <pageMargins left="0.74803149606299213" right="0.74803149606299213" top="0.98425196850393704" bottom="0.98425196850393704" header="0.51181102362204722" footer="0.51181102362204722"/>
  <pageSetup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A8B00-D900-4310-AE73-BCA1A70EBEF9}">
  <dimension ref="A1:Z104"/>
  <sheetViews>
    <sheetView workbookViewId="0">
      <selection activeCell="F31" sqref="F31"/>
    </sheetView>
  </sheetViews>
  <sheetFormatPr defaultRowHeight="12.75"/>
  <cols>
    <col min="1" max="1" width="5.28515625" style="654" customWidth="1"/>
    <col min="2" max="3" width="9.140625" style="654"/>
    <col min="4" max="4" width="9.85546875" style="654" customWidth="1"/>
    <col min="5" max="16384" width="9.140625" style="654"/>
  </cols>
  <sheetData>
    <row r="1" spans="1:26" ht="15.75">
      <c r="A1" s="2120" t="s">
        <v>1212</v>
      </c>
      <c r="B1" s="2121"/>
      <c r="C1" s="2121"/>
      <c r="D1" s="2121"/>
      <c r="E1" s="2121"/>
      <c r="F1" s="2121"/>
      <c r="G1" s="2121"/>
      <c r="H1" s="2121"/>
      <c r="I1" s="2121"/>
      <c r="J1" s="2121"/>
      <c r="K1" s="2121"/>
      <c r="L1" s="2121"/>
      <c r="M1" s="2121"/>
      <c r="N1" s="2121"/>
      <c r="O1" s="2121"/>
      <c r="P1" s="2121"/>
      <c r="Q1" s="2121"/>
      <c r="R1" s="2121"/>
      <c r="S1" s="2121"/>
      <c r="T1" s="2121"/>
      <c r="U1" s="998"/>
      <c r="V1" s="933"/>
      <c r="W1" s="933"/>
      <c r="X1" s="933"/>
      <c r="Y1" s="933"/>
      <c r="Z1" s="933"/>
    </row>
    <row r="2" spans="1:26">
      <c r="A2" s="933" t="s">
        <v>45</v>
      </c>
      <c r="B2" s="933"/>
      <c r="C2" s="933"/>
      <c r="D2" s="933"/>
      <c r="E2" s="933"/>
      <c r="F2" s="933"/>
      <c r="G2" s="933"/>
      <c r="H2" s="933"/>
      <c r="I2" s="933"/>
      <c r="J2" s="933"/>
      <c r="K2" s="933"/>
      <c r="L2" s="933"/>
      <c r="M2" s="933"/>
      <c r="N2" s="933"/>
      <c r="O2" s="933"/>
      <c r="P2" s="933"/>
      <c r="Q2" s="933"/>
      <c r="R2" s="933"/>
      <c r="S2" s="933"/>
      <c r="T2" s="933"/>
      <c r="U2" s="933"/>
      <c r="V2" s="933"/>
      <c r="W2" s="933"/>
      <c r="X2" s="933"/>
      <c r="Y2" s="933"/>
      <c r="Z2" s="933"/>
    </row>
    <row r="3" spans="1:26">
      <c r="A3" s="933" t="s">
        <v>1301</v>
      </c>
      <c r="B3" s="933"/>
      <c r="C3" s="933"/>
      <c r="D3" s="933"/>
      <c r="E3" s="933"/>
      <c r="F3" s="933"/>
      <c r="G3" s="933"/>
      <c r="H3" s="933"/>
      <c r="I3" s="933"/>
      <c r="J3" s="933"/>
      <c r="K3" s="933"/>
      <c r="L3" s="933"/>
      <c r="M3" s="933"/>
      <c r="N3" s="933"/>
      <c r="O3" s="933"/>
      <c r="P3" s="933"/>
      <c r="Q3" s="933"/>
      <c r="R3" s="933"/>
      <c r="S3" s="933"/>
      <c r="T3" s="999" t="s">
        <v>1351</v>
      </c>
      <c r="U3" s="933"/>
      <c r="V3" s="933"/>
      <c r="W3" s="933"/>
      <c r="X3" s="933"/>
      <c r="Y3" s="933"/>
      <c r="Z3" s="933"/>
    </row>
    <row r="4" spans="1:26">
      <c r="A4" s="933"/>
      <c r="B4" s="933"/>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1:26">
      <c r="A5" s="933"/>
      <c r="B5" s="933"/>
      <c r="C5" s="933"/>
      <c r="D5" s="933"/>
      <c r="E5" s="933"/>
      <c r="F5" s="933"/>
      <c r="G5" s="933"/>
      <c r="H5" s="933"/>
      <c r="I5" s="933"/>
      <c r="J5" s="933"/>
      <c r="K5" s="933"/>
      <c r="L5" s="933"/>
      <c r="M5" s="933"/>
      <c r="N5" s="933"/>
      <c r="O5" s="933"/>
      <c r="P5" s="933"/>
      <c r="Q5" s="933"/>
      <c r="R5" s="933"/>
      <c r="S5" s="933"/>
      <c r="T5" s="933"/>
      <c r="U5" s="933"/>
      <c r="V5" s="933"/>
      <c r="W5" s="933"/>
      <c r="X5" s="933"/>
      <c r="Y5" s="933"/>
      <c r="Z5" s="933"/>
    </row>
    <row r="6" spans="1:26" ht="15.75">
      <c r="A6" s="2122" t="s">
        <v>1350</v>
      </c>
      <c r="B6" s="2122"/>
      <c r="C6" s="2122"/>
      <c r="D6" s="2122"/>
      <c r="E6" s="2122"/>
      <c r="F6" s="2122"/>
      <c r="G6" s="2122"/>
      <c r="H6" s="2122"/>
      <c r="I6" s="2122"/>
      <c r="J6" s="2122"/>
      <c r="K6" s="2122"/>
      <c r="L6" s="2122"/>
      <c r="M6" s="2122"/>
      <c r="N6" s="2122"/>
      <c r="O6" s="2122"/>
      <c r="P6" s="2122"/>
      <c r="Q6" s="2122"/>
      <c r="R6" s="2122"/>
      <c r="S6" s="2122"/>
      <c r="T6" s="2122"/>
      <c r="U6" s="998"/>
      <c r="V6" s="933"/>
      <c r="W6" s="933"/>
      <c r="X6" s="933"/>
      <c r="Y6" s="933"/>
      <c r="Z6" s="933"/>
    </row>
    <row r="7" spans="1:26">
      <c r="A7" s="2123" t="s">
        <v>1156</v>
      </c>
      <c r="B7" s="2123"/>
      <c r="C7" s="2123"/>
      <c r="D7" s="2123"/>
      <c r="E7" s="2123"/>
      <c r="F7" s="2123"/>
      <c r="G7" s="2123"/>
      <c r="H7" s="2123"/>
      <c r="I7" s="2123"/>
      <c r="J7" s="2123"/>
      <c r="K7" s="2123"/>
      <c r="L7" s="2123"/>
      <c r="M7" s="2123"/>
      <c r="N7" s="2123"/>
      <c r="O7" s="2123"/>
      <c r="P7" s="2123"/>
      <c r="Q7" s="2123"/>
      <c r="R7" s="2123"/>
      <c r="S7" s="2123"/>
      <c r="T7" s="2123"/>
      <c r="U7" s="997"/>
      <c r="V7" s="996"/>
      <c r="W7" s="996"/>
      <c r="X7" s="996"/>
      <c r="Y7" s="996"/>
      <c r="Z7" s="996"/>
    </row>
    <row r="8" spans="1:26">
      <c r="A8" s="996"/>
      <c r="B8" s="996"/>
      <c r="C8" s="996"/>
      <c r="D8" s="996"/>
      <c r="E8" s="996"/>
      <c r="F8" s="996"/>
      <c r="G8" s="996"/>
      <c r="H8" s="996"/>
      <c r="I8" s="996"/>
      <c r="J8" s="996"/>
      <c r="K8" s="996"/>
      <c r="L8" s="996"/>
      <c r="M8" s="996"/>
      <c r="N8" s="996"/>
      <c r="O8" s="996"/>
      <c r="P8" s="996"/>
      <c r="Q8" s="996"/>
      <c r="R8" s="996"/>
      <c r="S8" s="996"/>
      <c r="T8" s="996"/>
      <c r="U8" s="997"/>
      <c r="V8" s="996"/>
      <c r="W8" s="996"/>
      <c r="X8" s="996"/>
      <c r="Y8" s="996"/>
      <c r="Z8" s="996"/>
    </row>
    <row r="9" spans="1:26">
      <c r="A9" s="2114" t="s">
        <v>1349</v>
      </c>
      <c r="B9" s="2114"/>
      <c r="C9" s="2114"/>
      <c r="D9" s="2114"/>
      <c r="E9" s="2114"/>
      <c r="F9" s="2114"/>
      <c r="G9" s="2114"/>
      <c r="H9" s="2114"/>
      <c r="I9" s="2114"/>
      <c r="J9" s="2114"/>
      <c r="K9" s="2114"/>
      <c r="L9" s="2114"/>
      <c r="M9" s="2114"/>
      <c r="N9" s="2114"/>
      <c r="O9" s="2114"/>
      <c r="P9" s="2114"/>
      <c r="Q9" s="2114"/>
      <c r="R9" s="2114"/>
      <c r="S9" s="2114"/>
      <c r="T9" s="2114"/>
      <c r="U9" s="2114"/>
      <c r="V9" s="996"/>
      <c r="W9" s="996"/>
      <c r="X9" s="996"/>
      <c r="Y9" s="996"/>
      <c r="Z9" s="996"/>
    </row>
    <row r="10" spans="1:26" ht="13.5" thickBot="1">
      <c r="A10" s="995"/>
      <c r="B10" s="947"/>
      <c r="C10" s="947"/>
      <c r="D10" s="947"/>
      <c r="E10" s="947"/>
      <c r="F10" s="933"/>
      <c r="G10" s="933"/>
      <c r="H10" s="933"/>
      <c r="I10" s="933"/>
      <c r="J10" s="933"/>
      <c r="K10" s="933"/>
      <c r="L10" s="933"/>
      <c r="M10" s="933"/>
      <c r="N10" s="933"/>
      <c r="O10" s="933"/>
      <c r="P10" s="933"/>
      <c r="Q10" s="994" t="s">
        <v>424</v>
      </c>
      <c r="R10" s="933"/>
      <c r="S10" s="933"/>
      <c r="T10" s="933"/>
      <c r="U10" s="933"/>
      <c r="V10" s="933"/>
      <c r="W10" s="933"/>
      <c r="X10" s="933"/>
      <c r="Y10" s="933"/>
      <c r="Z10" s="933"/>
    </row>
    <row r="11" spans="1:26">
      <c r="A11" s="2104" t="s">
        <v>426</v>
      </c>
      <c r="B11" s="2107" t="s">
        <v>1068</v>
      </c>
      <c r="C11" s="2108"/>
      <c r="D11" s="2078" t="s">
        <v>1334</v>
      </c>
      <c r="E11" s="2115" t="s">
        <v>1348</v>
      </c>
      <c r="F11" s="2116"/>
      <c r="G11" s="2116"/>
      <c r="H11" s="2116"/>
      <c r="I11" s="2116"/>
      <c r="J11" s="2116"/>
      <c r="K11" s="2116"/>
      <c r="L11" s="2116"/>
      <c r="M11" s="2116"/>
      <c r="N11" s="2116"/>
      <c r="O11" s="2116"/>
      <c r="P11" s="2116"/>
      <c r="Q11" s="2116"/>
      <c r="R11" s="2117"/>
      <c r="S11" s="933"/>
      <c r="T11" s="933"/>
      <c r="U11" s="933"/>
      <c r="V11" s="933"/>
      <c r="W11" s="933"/>
      <c r="X11" s="933"/>
      <c r="Y11" s="933"/>
      <c r="Z11" s="933"/>
    </row>
    <row r="12" spans="1:26" ht="253.5">
      <c r="A12" s="2105"/>
      <c r="B12" s="2109"/>
      <c r="C12" s="2110"/>
      <c r="D12" s="2113"/>
      <c r="E12" s="983" t="s">
        <v>1338</v>
      </c>
      <c r="F12" s="967" t="s">
        <v>1294</v>
      </c>
      <c r="G12" s="967" t="s">
        <v>1293</v>
      </c>
      <c r="H12" s="967" t="s">
        <v>1292</v>
      </c>
      <c r="I12" s="967" t="s">
        <v>1232</v>
      </c>
      <c r="J12" s="967" t="s">
        <v>1231</v>
      </c>
      <c r="K12" s="967" t="s">
        <v>1230</v>
      </c>
      <c r="L12" s="967" t="s">
        <v>1229</v>
      </c>
      <c r="M12" s="967" t="s">
        <v>1228</v>
      </c>
      <c r="N12" s="982" t="s">
        <v>1347</v>
      </c>
      <c r="O12" s="982" t="s">
        <v>1346</v>
      </c>
      <c r="P12" s="967" t="s">
        <v>1225</v>
      </c>
      <c r="Q12" s="967" t="s">
        <v>1224</v>
      </c>
      <c r="R12" s="981" t="s">
        <v>1335</v>
      </c>
      <c r="S12" s="980"/>
      <c r="T12" s="980"/>
      <c r="U12" s="979"/>
      <c r="V12" s="979"/>
      <c r="W12" s="979"/>
      <c r="X12" s="979"/>
      <c r="Y12" s="979"/>
      <c r="Z12" s="979"/>
    </row>
    <row r="13" spans="1:26">
      <c r="A13" s="2106"/>
      <c r="B13" s="2111"/>
      <c r="C13" s="2112"/>
      <c r="D13" s="2079"/>
      <c r="E13" s="965">
        <v>1</v>
      </c>
      <c r="F13" s="977">
        <v>2</v>
      </c>
      <c r="G13" s="965">
        <v>3</v>
      </c>
      <c r="H13" s="963">
        <v>4</v>
      </c>
      <c r="I13" s="963">
        <v>5</v>
      </c>
      <c r="J13" s="963">
        <v>6</v>
      </c>
      <c r="K13" s="965">
        <v>7</v>
      </c>
      <c r="L13" s="977">
        <v>8</v>
      </c>
      <c r="M13" s="965">
        <v>9</v>
      </c>
      <c r="N13" s="977">
        <v>10</v>
      </c>
      <c r="O13" s="978">
        <v>11</v>
      </c>
      <c r="P13" s="965">
        <v>12</v>
      </c>
      <c r="Q13" s="977">
        <v>13</v>
      </c>
      <c r="R13" s="976">
        <v>14</v>
      </c>
      <c r="S13" s="968"/>
      <c r="T13" s="968"/>
      <c r="U13" s="975"/>
      <c r="V13" s="975"/>
      <c r="W13" s="975"/>
      <c r="X13" s="975"/>
      <c r="Y13" s="975"/>
      <c r="Z13" s="975"/>
    </row>
    <row r="14" spans="1:26" ht="33.75">
      <c r="A14" s="2082" t="s">
        <v>9</v>
      </c>
      <c r="B14" s="2096"/>
      <c r="C14" s="2097"/>
      <c r="D14" s="963" t="s">
        <v>1317</v>
      </c>
      <c r="E14" s="963"/>
      <c r="F14" s="963"/>
      <c r="G14" s="963"/>
      <c r="H14" s="974"/>
      <c r="I14" s="974"/>
      <c r="J14" s="973"/>
      <c r="K14" s="961"/>
      <c r="L14" s="965"/>
      <c r="M14" s="965"/>
      <c r="N14" s="971"/>
      <c r="O14" s="957"/>
      <c r="P14" s="961"/>
      <c r="Q14" s="957"/>
      <c r="R14" s="956"/>
      <c r="S14" s="933"/>
      <c r="T14" s="933"/>
      <c r="U14" s="933"/>
      <c r="V14" s="933"/>
      <c r="W14" s="933"/>
      <c r="X14" s="933"/>
      <c r="Y14" s="933"/>
      <c r="Z14" s="933"/>
    </row>
    <row r="15" spans="1:26" ht="33.75">
      <c r="A15" s="2083"/>
      <c r="B15" s="2098"/>
      <c r="C15" s="2099"/>
      <c r="D15" s="963" t="s">
        <v>1086</v>
      </c>
      <c r="E15" s="963"/>
      <c r="F15" s="963"/>
      <c r="G15" s="963"/>
      <c r="H15" s="961"/>
      <c r="I15" s="963"/>
      <c r="J15" s="963"/>
      <c r="K15" s="961"/>
      <c r="L15" s="963"/>
      <c r="M15" s="963"/>
      <c r="N15" s="971"/>
      <c r="O15" s="957"/>
      <c r="P15" s="961"/>
      <c r="Q15" s="957"/>
      <c r="R15" s="956"/>
      <c r="S15" s="933"/>
      <c r="T15" s="933"/>
      <c r="U15" s="933"/>
      <c r="V15" s="933"/>
      <c r="W15" s="933"/>
      <c r="X15" s="933"/>
      <c r="Y15" s="933"/>
      <c r="Z15" s="933"/>
    </row>
    <row r="16" spans="1:26" ht="45">
      <c r="A16" s="2083"/>
      <c r="B16" s="2098"/>
      <c r="C16" s="2099"/>
      <c r="D16" s="963" t="s">
        <v>1316</v>
      </c>
      <c r="E16" s="963"/>
      <c r="F16" s="963"/>
      <c r="G16" s="963"/>
      <c r="H16" s="961"/>
      <c r="I16" s="963"/>
      <c r="J16" s="963"/>
      <c r="K16" s="961"/>
      <c r="L16" s="963"/>
      <c r="M16" s="963"/>
      <c r="N16" s="971"/>
      <c r="O16" s="957"/>
      <c r="P16" s="961"/>
      <c r="Q16" s="957"/>
      <c r="R16" s="956"/>
      <c r="S16" s="933"/>
      <c r="T16" s="933"/>
      <c r="U16" s="933"/>
      <c r="V16" s="933"/>
      <c r="W16" s="933"/>
      <c r="X16" s="933"/>
      <c r="Y16" s="933"/>
      <c r="Z16" s="933"/>
    </row>
    <row r="17" spans="1:26" ht="45">
      <c r="A17" s="2083"/>
      <c r="B17" s="2098"/>
      <c r="C17" s="2099"/>
      <c r="D17" s="963" t="s">
        <v>1315</v>
      </c>
      <c r="E17" s="963"/>
      <c r="F17" s="963"/>
      <c r="G17" s="963"/>
      <c r="H17" s="961"/>
      <c r="I17" s="963"/>
      <c r="J17" s="963"/>
      <c r="K17" s="961"/>
      <c r="L17" s="963"/>
      <c r="M17" s="963"/>
      <c r="N17" s="971"/>
      <c r="O17" s="957"/>
      <c r="P17" s="961"/>
      <c r="Q17" s="957"/>
      <c r="R17" s="956"/>
      <c r="S17" s="933"/>
      <c r="T17" s="933"/>
      <c r="U17" s="933"/>
      <c r="V17" s="933"/>
      <c r="W17" s="933"/>
      <c r="X17" s="933"/>
      <c r="Y17" s="933"/>
      <c r="Z17" s="933"/>
    </row>
    <row r="18" spans="1:26">
      <c r="A18" s="2084"/>
      <c r="B18" s="2100"/>
      <c r="C18" s="2101"/>
      <c r="D18" s="963" t="s">
        <v>969</v>
      </c>
      <c r="E18" s="963"/>
      <c r="F18" s="963"/>
      <c r="G18" s="963"/>
      <c r="H18" s="961"/>
      <c r="I18" s="963"/>
      <c r="J18" s="963"/>
      <c r="K18" s="961"/>
      <c r="L18" s="963"/>
      <c r="M18" s="963"/>
      <c r="N18" s="971"/>
      <c r="O18" s="957"/>
      <c r="P18" s="961"/>
      <c r="Q18" s="957"/>
      <c r="R18" s="956"/>
      <c r="S18" s="933"/>
      <c r="T18" s="933"/>
      <c r="U18" s="933"/>
      <c r="V18" s="933"/>
      <c r="W18" s="933"/>
      <c r="X18" s="933"/>
      <c r="Y18" s="933"/>
      <c r="Z18" s="933"/>
    </row>
    <row r="19" spans="1:26">
      <c r="A19" s="972" t="s">
        <v>992</v>
      </c>
      <c r="B19" s="2102" t="s">
        <v>992</v>
      </c>
      <c r="C19" s="2103"/>
      <c r="D19" s="963" t="s">
        <v>992</v>
      </c>
      <c r="E19" s="963"/>
      <c r="F19" s="963"/>
      <c r="G19" s="963"/>
      <c r="H19" s="961"/>
      <c r="I19" s="963"/>
      <c r="J19" s="963"/>
      <c r="K19" s="961"/>
      <c r="L19" s="963"/>
      <c r="M19" s="963"/>
      <c r="N19" s="971"/>
      <c r="O19" s="957"/>
      <c r="P19" s="961"/>
      <c r="Q19" s="957"/>
      <c r="R19" s="956"/>
      <c r="S19" s="933"/>
      <c r="T19" s="933"/>
      <c r="U19" s="933"/>
      <c r="V19" s="933"/>
      <c r="W19" s="933"/>
      <c r="X19" s="933"/>
      <c r="Y19" s="933"/>
      <c r="Z19" s="933"/>
    </row>
    <row r="20" spans="1:26" ht="13.5" thickBot="1">
      <c r="A20" s="2072" t="s">
        <v>956</v>
      </c>
      <c r="B20" s="2073"/>
      <c r="C20" s="2073"/>
      <c r="D20" s="2074"/>
      <c r="E20" s="970"/>
      <c r="F20" s="970"/>
      <c r="G20" s="970"/>
      <c r="H20" s="955"/>
      <c r="I20" s="970"/>
      <c r="J20" s="970"/>
      <c r="K20" s="955"/>
      <c r="L20" s="970"/>
      <c r="M20" s="970"/>
      <c r="N20" s="969"/>
      <c r="O20" s="951"/>
      <c r="P20" s="955"/>
      <c r="Q20" s="951"/>
      <c r="R20" s="950"/>
      <c r="S20" s="933"/>
      <c r="T20" s="933"/>
      <c r="U20" s="933"/>
      <c r="V20" s="933"/>
      <c r="W20" s="933"/>
      <c r="X20" s="933"/>
      <c r="Y20" s="933"/>
      <c r="Z20" s="933"/>
    </row>
    <row r="21" spans="1:26" ht="13.5" thickBot="1">
      <c r="A21" s="949"/>
      <c r="B21" s="949"/>
      <c r="C21" s="949"/>
      <c r="D21" s="949"/>
      <c r="E21" s="968"/>
      <c r="F21" s="968"/>
      <c r="G21" s="968"/>
      <c r="H21" s="948"/>
      <c r="I21" s="968"/>
      <c r="J21" s="968"/>
      <c r="K21" s="948"/>
      <c r="L21" s="968"/>
      <c r="M21" s="968"/>
      <c r="N21" s="948"/>
      <c r="O21" s="948"/>
      <c r="P21" s="933"/>
      <c r="Q21" s="933"/>
      <c r="R21" s="933"/>
      <c r="S21" s="933"/>
      <c r="T21" s="933"/>
      <c r="U21" s="933"/>
      <c r="V21" s="933"/>
      <c r="W21" s="933"/>
      <c r="X21" s="933"/>
      <c r="Y21" s="933"/>
      <c r="Z21" s="933"/>
    </row>
    <row r="22" spans="1:26">
      <c r="A22" s="2104" t="s">
        <v>426</v>
      </c>
      <c r="B22" s="2107" t="s">
        <v>1068</v>
      </c>
      <c r="C22" s="2108"/>
      <c r="D22" s="2078" t="s">
        <v>1334</v>
      </c>
      <c r="E22" s="2091" t="s">
        <v>1333</v>
      </c>
      <c r="F22" s="2092"/>
      <c r="G22" s="2092"/>
      <c r="H22" s="2092"/>
      <c r="I22" s="2092"/>
      <c r="J22" s="2092"/>
      <c r="K22" s="2092"/>
      <c r="L22" s="2092"/>
      <c r="M22" s="2092"/>
      <c r="N22" s="2092"/>
      <c r="O22" s="2093"/>
      <c r="P22" s="2078" t="s">
        <v>1332</v>
      </c>
      <c r="Q22" s="2078" t="s">
        <v>1343</v>
      </c>
      <c r="R22" s="2091" t="s">
        <v>1330</v>
      </c>
      <c r="S22" s="2093"/>
      <c r="T22" s="2091" t="s">
        <v>1329</v>
      </c>
      <c r="U22" s="2093"/>
      <c r="V22" s="2094" t="s">
        <v>1342</v>
      </c>
      <c r="W22" s="2076" t="s">
        <v>1097</v>
      </c>
      <c r="X22" s="2078" t="s">
        <v>1341</v>
      </c>
      <c r="Y22" s="2078" t="s">
        <v>1327</v>
      </c>
      <c r="Z22" s="2118" t="s">
        <v>1326</v>
      </c>
    </row>
    <row r="23" spans="1:26" ht="135.75">
      <c r="A23" s="2105"/>
      <c r="B23" s="2109"/>
      <c r="C23" s="2110"/>
      <c r="D23" s="2113"/>
      <c r="E23" s="967" t="s">
        <v>1325</v>
      </c>
      <c r="F23" s="967" t="s">
        <v>1284</v>
      </c>
      <c r="G23" s="967" t="s">
        <v>1196</v>
      </c>
      <c r="H23" s="967" t="s">
        <v>1195</v>
      </c>
      <c r="I23" s="967" t="s">
        <v>1194</v>
      </c>
      <c r="J23" s="967" t="s">
        <v>1193</v>
      </c>
      <c r="K23" s="967" t="s">
        <v>1192</v>
      </c>
      <c r="L23" s="967" t="s">
        <v>1323</v>
      </c>
      <c r="M23" s="967" t="s">
        <v>1322</v>
      </c>
      <c r="N23" s="967" t="s">
        <v>1321</v>
      </c>
      <c r="O23" s="966" t="s">
        <v>1320</v>
      </c>
      <c r="P23" s="2079"/>
      <c r="Q23" s="2079"/>
      <c r="R23" s="966" t="s">
        <v>1319</v>
      </c>
      <c r="S23" s="966" t="s">
        <v>1318</v>
      </c>
      <c r="T23" s="966" t="s">
        <v>1319</v>
      </c>
      <c r="U23" s="966" t="s">
        <v>1318</v>
      </c>
      <c r="V23" s="2095"/>
      <c r="W23" s="2077"/>
      <c r="X23" s="2079"/>
      <c r="Y23" s="2079"/>
      <c r="Z23" s="2119"/>
    </row>
    <row r="24" spans="1:26">
      <c r="A24" s="2106"/>
      <c r="B24" s="2111"/>
      <c r="C24" s="2112"/>
      <c r="D24" s="2079"/>
      <c r="E24" s="965">
        <v>15</v>
      </c>
      <c r="F24" s="963">
        <v>16</v>
      </c>
      <c r="G24" s="965">
        <v>17</v>
      </c>
      <c r="H24" s="963">
        <v>18</v>
      </c>
      <c r="I24" s="965">
        <v>19</v>
      </c>
      <c r="J24" s="963">
        <v>20</v>
      </c>
      <c r="K24" s="965">
        <v>21</v>
      </c>
      <c r="L24" s="963">
        <v>22</v>
      </c>
      <c r="M24" s="965">
        <v>23</v>
      </c>
      <c r="N24" s="963">
        <v>24</v>
      </c>
      <c r="O24" s="965">
        <v>25</v>
      </c>
      <c r="P24" s="965">
        <v>26</v>
      </c>
      <c r="Q24" s="963">
        <v>27</v>
      </c>
      <c r="R24" s="965">
        <v>28</v>
      </c>
      <c r="S24" s="965">
        <v>29</v>
      </c>
      <c r="T24" s="963">
        <v>30</v>
      </c>
      <c r="U24" s="965">
        <v>31</v>
      </c>
      <c r="V24" s="965">
        <v>32</v>
      </c>
      <c r="W24" s="963">
        <v>33</v>
      </c>
      <c r="X24" s="965">
        <v>34</v>
      </c>
      <c r="Y24" s="965">
        <v>35</v>
      </c>
      <c r="Z24" s="963">
        <v>36</v>
      </c>
    </row>
    <row r="25" spans="1:26" ht="33.75">
      <c r="A25" s="2082" t="s">
        <v>9</v>
      </c>
      <c r="B25" s="2085"/>
      <c r="C25" s="2086"/>
      <c r="D25" s="963" t="s">
        <v>1317</v>
      </c>
      <c r="E25" s="961"/>
      <c r="F25" s="964"/>
      <c r="G25" s="957"/>
      <c r="H25" s="957"/>
      <c r="I25" s="959"/>
      <c r="J25" s="957"/>
      <c r="K25" s="957"/>
      <c r="L25" s="959"/>
      <c r="M25" s="847"/>
      <c r="N25" s="847"/>
      <c r="O25" s="847"/>
      <c r="P25" s="959"/>
      <c r="Q25" s="959"/>
      <c r="R25" s="959"/>
      <c r="S25" s="959"/>
      <c r="T25" s="959"/>
      <c r="U25" s="959"/>
      <c r="V25" s="847"/>
      <c r="W25" s="847"/>
      <c r="X25" s="959"/>
      <c r="Y25" s="959"/>
      <c r="Z25" s="993"/>
    </row>
    <row r="26" spans="1:26" ht="33.75">
      <c r="A26" s="2083"/>
      <c r="B26" s="2087"/>
      <c r="C26" s="2088"/>
      <c r="D26" s="963" t="s">
        <v>1086</v>
      </c>
      <c r="E26" s="961"/>
      <c r="F26" s="964"/>
      <c r="G26" s="957"/>
      <c r="H26" s="957"/>
      <c r="I26" s="959"/>
      <c r="J26" s="957"/>
      <c r="K26" s="957"/>
      <c r="L26" s="959"/>
      <c r="M26" s="847"/>
      <c r="N26" s="847"/>
      <c r="O26" s="847"/>
      <c r="P26" s="959"/>
      <c r="Q26" s="959"/>
      <c r="R26" s="959"/>
      <c r="S26" s="959"/>
      <c r="T26" s="959"/>
      <c r="U26" s="959"/>
      <c r="V26" s="847"/>
      <c r="W26" s="847"/>
      <c r="X26" s="959"/>
      <c r="Y26" s="959"/>
      <c r="Z26" s="993"/>
    </row>
    <row r="27" spans="1:26" ht="45">
      <c r="A27" s="2083"/>
      <c r="B27" s="2087"/>
      <c r="C27" s="2088"/>
      <c r="D27" s="963" t="s">
        <v>1316</v>
      </c>
      <c r="E27" s="961"/>
      <c r="F27" s="959"/>
      <c r="G27" s="959"/>
      <c r="H27" s="959"/>
      <c r="I27" s="959"/>
      <c r="J27" s="959"/>
      <c r="K27" s="959"/>
      <c r="L27" s="959"/>
      <c r="M27" s="847"/>
      <c r="N27" s="847"/>
      <c r="O27" s="847"/>
      <c r="P27" s="959"/>
      <c r="Q27" s="959"/>
      <c r="R27" s="959"/>
      <c r="S27" s="959"/>
      <c r="T27" s="959"/>
      <c r="U27" s="959"/>
      <c r="V27" s="847"/>
      <c r="W27" s="847"/>
      <c r="X27" s="959"/>
      <c r="Y27" s="959"/>
      <c r="Z27" s="993"/>
    </row>
    <row r="28" spans="1:26" ht="45">
      <c r="A28" s="2083"/>
      <c r="B28" s="2087"/>
      <c r="C28" s="2088"/>
      <c r="D28" s="963" t="s">
        <v>1315</v>
      </c>
      <c r="E28" s="961"/>
      <c r="F28" s="959"/>
      <c r="G28" s="959"/>
      <c r="H28" s="959"/>
      <c r="I28" s="959"/>
      <c r="J28" s="959"/>
      <c r="K28" s="959"/>
      <c r="L28" s="959"/>
      <c r="M28" s="847"/>
      <c r="N28" s="847"/>
      <c r="O28" s="847"/>
      <c r="P28" s="960"/>
      <c r="Q28" s="960"/>
      <c r="R28" s="960"/>
      <c r="S28" s="960"/>
      <c r="T28" s="960"/>
      <c r="U28" s="960"/>
      <c r="V28" s="847"/>
      <c r="W28" s="847"/>
      <c r="X28" s="959"/>
      <c r="Y28" s="959"/>
      <c r="Z28" s="993"/>
    </row>
    <row r="29" spans="1:26">
      <c r="A29" s="2084"/>
      <c r="B29" s="2089"/>
      <c r="C29" s="2090"/>
      <c r="D29" s="963" t="s">
        <v>1314</v>
      </c>
      <c r="E29" s="961"/>
      <c r="F29" s="959"/>
      <c r="G29" s="959"/>
      <c r="H29" s="959"/>
      <c r="I29" s="959"/>
      <c r="J29" s="959"/>
      <c r="K29" s="959"/>
      <c r="L29" s="959"/>
      <c r="M29" s="847"/>
      <c r="N29" s="847"/>
      <c r="O29" s="847"/>
      <c r="P29" s="960"/>
      <c r="Q29" s="960"/>
      <c r="R29" s="960"/>
      <c r="S29" s="960"/>
      <c r="T29" s="960"/>
      <c r="U29" s="960"/>
      <c r="V29" s="847"/>
      <c r="W29" s="847"/>
      <c r="X29" s="959"/>
      <c r="Y29" s="959"/>
      <c r="Z29" s="993"/>
    </row>
    <row r="30" spans="1:26">
      <c r="A30" s="962" t="s">
        <v>992</v>
      </c>
      <c r="B30" s="2070" t="s">
        <v>992</v>
      </c>
      <c r="C30" s="2071"/>
      <c r="D30" s="961" t="s">
        <v>992</v>
      </c>
      <c r="E30" s="961"/>
      <c r="F30" s="959"/>
      <c r="G30" s="959"/>
      <c r="H30" s="959"/>
      <c r="I30" s="959"/>
      <c r="J30" s="959"/>
      <c r="K30" s="959"/>
      <c r="L30" s="959"/>
      <c r="M30" s="959"/>
      <c r="N30" s="959"/>
      <c r="O30" s="960"/>
      <c r="P30" s="960"/>
      <c r="Q30" s="960"/>
      <c r="R30" s="960"/>
      <c r="S30" s="960"/>
      <c r="T30" s="960"/>
      <c r="U30" s="960"/>
      <c r="V30" s="959"/>
      <c r="W30" s="958"/>
      <c r="X30" s="957"/>
      <c r="Y30" s="957"/>
      <c r="Z30" s="956"/>
    </row>
    <row r="31" spans="1:26" ht="13.5" thickBot="1">
      <c r="A31" s="2072" t="s">
        <v>956</v>
      </c>
      <c r="B31" s="2073"/>
      <c r="C31" s="2073"/>
      <c r="D31" s="2074"/>
      <c r="E31" s="955"/>
      <c r="F31" s="954"/>
      <c r="G31" s="954"/>
      <c r="H31" s="954"/>
      <c r="I31" s="954"/>
      <c r="J31" s="954"/>
      <c r="K31" s="954"/>
      <c r="L31" s="954"/>
      <c r="M31" s="954"/>
      <c r="N31" s="954"/>
      <c r="O31" s="953"/>
      <c r="P31" s="953"/>
      <c r="Q31" s="953"/>
      <c r="R31" s="953"/>
      <c r="S31" s="953"/>
      <c r="T31" s="953"/>
      <c r="U31" s="953"/>
      <c r="V31" s="951"/>
      <c r="W31" s="952"/>
      <c r="X31" s="951"/>
      <c r="Y31" s="951"/>
      <c r="Z31" s="950"/>
    </row>
    <row r="32" spans="1:26">
      <c r="A32" s="949"/>
      <c r="B32" s="949"/>
      <c r="C32" s="949"/>
      <c r="D32" s="949"/>
      <c r="E32" s="948"/>
      <c r="F32" s="947"/>
      <c r="G32" s="947"/>
      <c r="H32" s="947"/>
      <c r="I32" s="947"/>
      <c r="J32" s="947"/>
      <c r="K32" s="947"/>
      <c r="L32" s="947"/>
      <c r="M32" s="947"/>
      <c r="N32" s="947"/>
      <c r="O32" s="947"/>
      <c r="P32" s="933"/>
      <c r="Q32" s="947"/>
      <c r="R32" s="933"/>
      <c r="S32" s="933"/>
      <c r="T32" s="933"/>
      <c r="U32" s="933"/>
      <c r="V32" s="933"/>
      <c r="W32" s="933"/>
      <c r="X32" s="933"/>
      <c r="Y32" s="933"/>
      <c r="Z32" s="933"/>
    </row>
    <row r="33" spans="1:26">
      <c r="A33" s="2114" t="s">
        <v>1345</v>
      </c>
      <c r="B33" s="2114"/>
      <c r="C33" s="2114"/>
      <c r="D33" s="2114"/>
      <c r="E33" s="2114"/>
      <c r="F33" s="2114"/>
      <c r="G33" s="2114"/>
      <c r="H33" s="2114"/>
      <c r="I33" s="2114"/>
      <c r="J33" s="2114"/>
      <c r="K33" s="2114"/>
      <c r="L33" s="2114"/>
      <c r="M33" s="2114"/>
      <c r="N33" s="2114"/>
      <c r="O33" s="2114"/>
      <c r="P33" s="2114"/>
      <c r="Q33" s="2114"/>
      <c r="R33" s="2114"/>
      <c r="S33" s="2114"/>
      <c r="T33" s="2114"/>
      <c r="U33" s="933"/>
      <c r="V33" s="933"/>
      <c r="W33" s="933"/>
      <c r="X33" s="933"/>
      <c r="Y33" s="933"/>
      <c r="Z33" s="933"/>
    </row>
    <row r="34" spans="1:26" ht="13.5" thickBot="1">
      <c r="A34" s="949"/>
      <c r="B34" s="949"/>
      <c r="C34" s="949"/>
      <c r="D34" s="949"/>
      <c r="E34" s="948"/>
      <c r="F34" s="947"/>
      <c r="G34" s="947"/>
      <c r="H34" s="947"/>
      <c r="I34" s="947"/>
      <c r="J34" s="947"/>
      <c r="K34" s="947"/>
      <c r="L34" s="947"/>
      <c r="M34" s="947"/>
      <c r="N34" s="947"/>
      <c r="O34" s="947"/>
      <c r="P34" s="933"/>
      <c r="Q34" s="947"/>
      <c r="R34" s="933"/>
      <c r="S34" s="933"/>
      <c r="T34" s="933"/>
      <c r="U34" s="933"/>
      <c r="V34" s="933"/>
      <c r="W34" s="933"/>
      <c r="X34" s="933"/>
      <c r="Y34" s="933"/>
      <c r="Z34" s="933"/>
    </row>
    <row r="35" spans="1:26">
      <c r="A35" s="2104" t="s">
        <v>426</v>
      </c>
      <c r="B35" s="2107" t="s">
        <v>1068</v>
      </c>
      <c r="C35" s="2108"/>
      <c r="D35" s="2078" t="s">
        <v>1334</v>
      </c>
      <c r="E35" s="2115" t="s">
        <v>1339</v>
      </c>
      <c r="F35" s="2116"/>
      <c r="G35" s="2116"/>
      <c r="H35" s="2116"/>
      <c r="I35" s="2116"/>
      <c r="J35" s="2116"/>
      <c r="K35" s="2116"/>
      <c r="L35" s="2116"/>
      <c r="M35" s="2116"/>
      <c r="N35" s="2116"/>
      <c r="O35" s="2116"/>
      <c r="P35" s="2116"/>
      <c r="Q35" s="2116"/>
      <c r="R35" s="2117"/>
      <c r="S35" s="933"/>
      <c r="T35" s="933"/>
      <c r="U35" s="933"/>
      <c r="V35" s="933"/>
      <c r="W35" s="933"/>
      <c r="X35" s="933"/>
      <c r="Y35" s="933"/>
      <c r="Z35" s="933"/>
    </row>
    <row r="36" spans="1:26" ht="253.5">
      <c r="A36" s="2105"/>
      <c r="B36" s="2109"/>
      <c r="C36" s="2110"/>
      <c r="D36" s="2113"/>
      <c r="E36" s="983" t="s">
        <v>1338</v>
      </c>
      <c r="F36" s="967" t="s">
        <v>1294</v>
      </c>
      <c r="G36" s="967" t="s">
        <v>1293</v>
      </c>
      <c r="H36" s="967" t="s">
        <v>1292</v>
      </c>
      <c r="I36" s="967" t="s">
        <v>1232</v>
      </c>
      <c r="J36" s="967" t="s">
        <v>1231</v>
      </c>
      <c r="K36" s="967" t="s">
        <v>1230</v>
      </c>
      <c r="L36" s="967" t="s">
        <v>1229</v>
      </c>
      <c r="M36" s="967" t="s">
        <v>1228</v>
      </c>
      <c r="N36" s="966" t="s">
        <v>1227</v>
      </c>
      <c r="O36" s="966" t="s">
        <v>1344</v>
      </c>
      <c r="P36" s="967" t="s">
        <v>1225</v>
      </c>
      <c r="Q36" s="967" t="s">
        <v>1224</v>
      </c>
      <c r="R36" s="981" t="s">
        <v>1335</v>
      </c>
      <c r="S36" s="980"/>
      <c r="T36" s="980"/>
      <c r="U36" s="979"/>
      <c r="V36" s="979"/>
      <c r="W36" s="979"/>
      <c r="X36" s="979"/>
      <c r="Y36" s="979"/>
      <c r="Z36" s="979"/>
    </row>
    <row r="37" spans="1:26">
      <c r="A37" s="2106"/>
      <c r="B37" s="2111"/>
      <c r="C37" s="2112"/>
      <c r="D37" s="2079"/>
      <c r="E37" s="965">
        <v>1</v>
      </c>
      <c r="F37" s="977">
        <v>2</v>
      </c>
      <c r="G37" s="965">
        <v>3</v>
      </c>
      <c r="H37" s="963">
        <v>4</v>
      </c>
      <c r="I37" s="963">
        <v>5</v>
      </c>
      <c r="J37" s="963">
        <v>6</v>
      </c>
      <c r="K37" s="965">
        <v>7</v>
      </c>
      <c r="L37" s="977">
        <v>8</v>
      </c>
      <c r="M37" s="965">
        <v>9</v>
      </c>
      <c r="N37" s="977">
        <v>10</v>
      </c>
      <c r="O37" s="978">
        <v>11</v>
      </c>
      <c r="P37" s="965">
        <v>12</v>
      </c>
      <c r="Q37" s="977">
        <v>13</v>
      </c>
      <c r="R37" s="976">
        <v>14</v>
      </c>
      <c r="S37" s="968"/>
      <c r="T37" s="968"/>
      <c r="U37" s="975"/>
      <c r="V37" s="975"/>
      <c r="W37" s="975"/>
      <c r="X37" s="975"/>
      <c r="Y37" s="975"/>
      <c r="Z37" s="975"/>
    </row>
    <row r="38" spans="1:26" ht="33.75">
      <c r="A38" s="2082" t="s">
        <v>9</v>
      </c>
      <c r="B38" s="2096"/>
      <c r="C38" s="2097"/>
      <c r="D38" s="963" t="s">
        <v>1317</v>
      </c>
      <c r="E38" s="989"/>
      <c r="F38" s="989"/>
      <c r="G38" s="989"/>
      <c r="H38" s="992"/>
      <c r="I38" s="992"/>
      <c r="J38" s="991"/>
      <c r="K38" s="986"/>
      <c r="L38" s="990"/>
      <c r="M38" s="965"/>
      <c r="N38" s="971"/>
      <c r="O38" s="957"/>
      <c r="P38" s="986"/>
      <c r="Q38" s="987"/>
      <c r="R38" s="956"/>
      <c r="S38" s="933"/>
      <c r="T38" s="933"/>
      <c r="U38" s="933"/>
      <c r="V38" s="933"/>
      <c r="W38" s="933"/>
      <c r="X38" s="933"/>
      <c r="Y38" s="933"/>
      <c r="Z38" s="933"/>
    </row>
    <row r="39" spans="1:26" ht="33.75">
      <c r="A39" s="2083"/>
      <c r="B39" s="2098"/>
      <c r="C39" s="2099"/>
      <c r="D39" s="963" t="s">
        <v>1086</v>
      </c>
      <c r="E39" s="989"/>
      <c r="F39" s="989"/>
      <c r="G39" s="989"/>
      <c r="H39" s="986"/>
      <c r="I39" s="989"/>
      <c r="J39" s="989"/>
      <c r="K39" s="986"/>
      <c r="L39" s="989"/>
      <c r="M39" s="963"/>
      <c r="N39" s="971"/>
      <c r="O39" s="957"/>
      <c r="P39" s="986"/>
      <c r="Q39" s="987"/>
      <c r="R39" s="956"/>
      <c r="S39" s="933"/>
      <c r="T39" s="933"/>
      <c r="U39" s="933"/>
      <c r="V39" s="933"/>
      <c r="W39" s="933"/>
      <c r="X39" s="933"/>
      <c r="Y39" s="933"/>
      <c r="Z39" s="933"/>
    </row>
    <row r="40" spans="1:26" ht="45">
      <c r="A40" s="2083"/>
      <c r="B40" s="2098"/>
      <c r="C40" s="2099"/>
      <c r="D40" s="963" t="s">
        <v>1316</v>
      </c>
      <c r="E40" s="989"/>
      <c r="F40" s="989"/>
      <c r="G40" s="989"/>
      <c r="H40" s="986"/>
      <c r="I40" s="989"/>
      <c r="J40" s="989"/>
      <c r="K40" s="986"/>
      <c r="L40" s="989"/>
      <c r="M40" s="963"/>
      <c r="N40" s="971"/>
      <c r="O40" s="957"/>
      <c r="P40" s="986"/>
      <c r="Q40" s="987"/>
      <c r="R40" s="956"/>
      <c r="S40" s="933"/>
      <c r="T40" s="933"/>
      <c r="U40" s="933"/>
      <c r="V40" s="933"/>
      <c r="W40" s="933"/>
      <c r="X40" s="933"/>
      <c r="Y40" s="933"/>
      <c r="Z40" s="933"/>
    </row>
    <row r="41" spans="1:26" ht="45">
      <c r="A41" s="2083"/>
      <c r="B41" s="2098"/>
      <c r="C41" s="2099"/>
      <c r="D41" s="963" t="s">
        <v>1315</v>
      </c>
      <c r="E41" s="989"/>
      <c r="F41" s="989"/>
      <c r="G41" s="989"/>
      <c r="H41" s="986"/>
      <c r="I41" s="989"/>
      <c r="J41" s="989"/>
      <c r="K41" s="986"/>
      <c r="L41" s="989"/>
      <c r="M41" s="963"/>
      <c r="N41" s="971"/>
      <c r="O41" s="957"/>
      <c r="P41" s="986"/>
      <c r="Q41" s="987"/>
      <c r="R41" s="956"/>
      <c r="S41" s="933"/>
      <c r="T41" s="933"/>
      <c r="U41" s="933"/>
      <c r="V41" s="933"/>
      <c r="W41" s="933"/>
      <c r="X41" s="933"/>
      <c r="Y41" s="933"/>
      <c r="Z41" s="933"/>
    </row>
    <row r="42" spans="1:26">
      <c r="A42" s="2084"/>
      <c r="B42" s="2100"/>
      <c r="C42" s="2101"/>
      <c r="D42" s="963" t="s">
        <v>969</v>
      </c>
      <c r="E42" s="989"/>
      <c r="F42" s="989"/>
      <c r="G42" s="989"/>
      <c r="H42" s="986"/>
      <c r="I42" s="989"/>
      <c r="J42" s="989"/>
      <c r="K42" s="986"/>
      <c r="L42" s="989"/>
      <c r="M42" s="963"/>
      <c r="N42" s="971"/>
      <c r="O42" s="957"/>
      <c r="P42" s="986"/>
      <c r="Q42" s="987"/>
      <c r="R42" s="956"/>
      <c r="S42" s="933"/>
      <c r="T42" s="933"/>
      <c r="U42" s="933"/>
      <c r="V42" s="933"/>
      <c r="W42" s="933"/>
      <c r="X42" s="933"/>
      <c r="Y42" s="933"/>
      <c r="Z42" s="933"/>
    </row>
    <row r="43" spans="1:26">
      <c r="A43" s="972" t="s">
        <v>992</v>
      </c>
      <c r="B43" s="2102" t="s">
        <v>992</v>
      </c>
      <c r="C43" s="2103"/>
      <c r="D43" s="963" t="s">
        <v>992</v>
      </c>
      <c r="E43" s="963"/>
      <c r="F43" s="963"/>
      <c r="G43" s="963"/>
      <c r="H43" s="961"/>
      <c r="I43" s="963"/>
      <c r="J43" s="963"/>
      <c r="K43" s="961"/>
      <c r="L43" s="963"/>
      <c r="M43" s="963"/>
      <c r="N43" s="971"/>
      <c r="O43" s="957"/>
      <c r="P43" s="961"/>
      <c r="Q43" s="957"/>
      <c r="R43" s="956"/>
      <c r="S43" s="933"/>
      <c r="T43" s="933"/>
      <c r="U43" s="933"/>
      <c r="V43" s="933"/>
      <c r="W43" s="933"/>
      <c r="X43" s="933"/>
      <c r="Y43" s="933"/>
      <c r="Z43" s="933"/>
    </row>
    <row r="44" spans="1:26" ht="13.5" thickBot="1">
      <c r="A44" s="2072" t="s">
        <v>956</v>
      </c>
      <c r="B44" s="2073"/>
      <c r="C44" s="2073"/>
      <c r="D44" s="2074"/>
      <c r="E44" s="970"/>
      <c r="F44" s="970"/>
      <c r="G44" s="970"/>
      <c r="H44" s="955"/>
      <c r="I44" s="970"/>
      <c r="J44" s="970"/>
      <c r="K44" s="955"/>
      <c r="L44" s="970"/>
      <c r="M44" s="970"/>
      <c r="N44" s="969"/>
      <c r="O44" s="951"/>
      <c r="P44" s="955"/>
      <c r="Q44" s="951"/>
      <c r="R44" s="950"/>
      <c r="S44" s="933"/>
      <c r="T44" s="933"/>
      <c r="U44" s="933"/>
      <c r="V44" s="933"/>
      <c r="W44" s="933"/>
      <c r="X44" s="933"/>
      <c r="Y44" s="933"/>
      <c r="Z44" s="933"/>
    </row>
    <row r="45" spans="1:26" ht="13.5" thickBot="1">
      <c r="A45" s="949"/>
      <c r="B45" s="949"/>
      <c r="C45" s="949"/>
      <c r="D45" s="949"/>
      <c r="E45" s="968"/>
      <c r="F45" s="968"/>
      <c r="G45" s="968"/>
      <c r="H45" s="948"/>
      <c r="I45" s="968"/>
      <c r="J45" s="968"/>
      <c r="K45" s="948"/>
      <c r="L45" s="968"/>
      <c r="M45" s="968"/>
      <c r="N45" s="948"/>
      <c r="O45" s="948"/>
      <c r="P45" s="933"/>
      <c r="Q45" s="933"/>
      <c r="R45" s="933"/>
      <c r="S45" s="933"/>
      <c r="T45" s="933"/>
      <c r="U45" s="933"/>
      <c r="V45" s="933"/>
      <c r="W45" s="933"/>
      <c r="X45" s="933"/>
      <c r="Y45" s="933"/>
      <c r="Z45" s="933"/>
    </row>
    <row r="46" spans="1:26">
      <c r="A46" s="2104" t="s">
        <v>426</v>
      </c>
      <c r="B46" s="2107" t="s">
        <v>1068</v>
      </c>
      <c r="C46" s="2108"/>
      <c r="D46" s="2078" t="s">
        <v>1334</v>
      </c>
      <c r="E46" s="2091" t="s">
        <v>1333</v>
      </c>
      <c r="F46" s="2092"/>
      <c r="G46" s="2092"/>
      <c r="H46" s="2092"/>
      <c r="I46" s="2092"/>
      <c r="J46" s="2092"/>
      <c r="K46" s="2092"/>
      <c r="L46" s="2092"/>
      <c r="M46" s="2092"/>
      <c r="N46" s="2092"/>
      <c r="O46" s="2093"/>
      <c r="P46" s="2094" t="s">
        <v>1332</v>
      </c>
      <c r="Q46" s="2076" t="s">
        <v>1343</v>
      </c>
      <c r="R46" s="2091" t="s">
        <v>1330</v>
      </c>
      <c r="S46" s="2093"/>
      <c r="T46" s="2091" t="s">
        <v>1329</v>
      </c>
      <c r="U46" s="2093"/>
      <c r="V46" s="2094" t="s">
        <v>1342</v>
      </c>
      <c r="W46" s="2076" t="s">
        <v>1097</v>
      </c>
      <c r="X46" s="2078" t="s">
        <v>1341</v>
      </c>
      <c r="Y46" s="2078" t="s">
        <v>1327</v>
      </c>
      <c r="Z46" s="2118" t="s">
        <v>1326</v>
      </c>
    </row>
    <row r="47" spans="1:26" ht="135.75">
      <c r="A47" s="2105"/>
      <c r="B47" s="2109"/>
      <c r="C47" s="2110"/>
      <c r="D47" s="2113"/>
      <c r="E47" s="967" t="s">
        <v>1325</v>
      </c>
      <c r="F47" s="967" t="s">
        <v>1284</v>
      </c>
      <c r="G47" s="967" t="s">
        <v>1196</v>
      </c>
      <c r="H47" s="967" t="s">
        <v>1195</v>
      </c>
      <c r="I47" s="967" t="s">
        <v>1194</v>
      </c>
      <c r="J47" s="967" t="s">
        <v>1324</v>
      </c>
      <c r="K47" s="967" t="s">
        <v>1192</v>
      </c>
      <c r="L47" s="967" t="s">
        <v>1323</v>
      </c>
      <c r="M47" s="967" t="s">
        <v>1322</v>
      </c>
      <c r="N47" s="967" t="s">
        <v>1321</v>
      </c>
      <c r="O47" s="966" t="s">
        <v>1320</v>
      </c>
      <c r="P47" s="2095"/>
      <c r="Q47" s="2077"/>
      <c r="R47" s="966" t="s">
        <v>1319</v>
      </c>
      <c r="S47" s="966" t="s">
        <v>1318</v>
      </c>
      <c r="T47" s="966" t="s">
        <v>1319</v>
      </c>
      <c r="U47" s="966" t="s">
        <v>1318</v>
      </c>
      <c r="V47" s="2095"/>
      <c r="W47" s="2077"/>
      <c r="X47" s="2079"/>
      <c r="Y47" s="2079"/>
      <c r="Z47" s="2119"/>
    </row>
    <row r="48" spans="1:26">
      <c r="A48" s="2106"/>
      <c r="B48" s="2111"/>
      <c r="C48" s="2112"/>
      <c r="D48" s="2079"/>
      <c r="E48" s="965">
        <v>15</v>
      </c>
      <c r="F48" s="963">
        <v>16</v>
      </c>
      <c r="G48" s="965">
        <v>17</v>
      </c>
      <c r="H48" s="963">
        <v>18</v>
      </c>
      <c r="I48" s="965">
        <v>19</v>
      </c>
      <c r="J48" s="963">
        <v>20</v>
      </c>
      <c r="K48" s="965">
        <v>21</v>
      </c>
      <c r="L48" s="963">
        <v>22</v>
      </c>
      <c r="M48" s="965">
        <v>23</v>
      </c>
      <c r="N48" s="963">
        <v>24</v>
      </c>
      <c r="O48" s="965">
        <v>25</v>
      </c>
      <c r="P48" s="965">
        <v>26</v>
      </c>
      <c r="Q48" s="963">
        <v>27</v>
      </c>
      <c r="R48" s="965">
        <v>28</v>
      </c>
      <c r="S48" s="965">
        <v>29</v>
      </c>
      <c r="T48" s="963">
        <v>30</v>
      </c>
      <c r="U48" s="965">
        <v>31</v>
      </c>
      <c r="V48" s="965">
        <v>32</v>
      </c>
      <c r="W48" s="963">
        <v>33</v>
      </c>
      <c r="X48" s="965">
        <v>34</v>
      </c>
      <c r="Y48" s="965">
        <v>35</v>
      </c>
      <c r="Z48" s="963">
        <v>36</v>
      </c>
    </row>
    <row r="49" spans="1:26" ht="33.75">
      <c r="A49" s="2082" t="s">
        <v>9</v>
      </c>
      <c r="B49" s="2085"/>
      <c r="C49" s="2086"/>
      <c r="D49" s="963" t="s">
        <v>1317</v>
      </c>
      <c r="E49" s="986"/>
      <c r="F49" s="988"/>
      <c r="G49" s="987"/>
      <c r="H49" s="987"/>
      <c r="I49" s="985"/>
      <c r="J49" s="987"/>
      <c r="K49" s="987"/>
      <c r="L49" s="985"/>
      <c r="M49" s="985"/>
      <c r="N49" s="985"/>
      <c r="O49" s="985"/>
      <c r="P49" s="985"/>
      <c r="Q49" s="985"/>
      <c r="R49" s="985"/>
      <c r="S49" s="985"/>
      <c r="T49" s="985"/>
      <c r="U49" s="985"/>
      <c r="V49" s="959"/>
      <c r="W49" s="959"/>
      <c r="X49" s="957"/>
      <c r="Y49" s="957"/>
      <c r="Z49" s="956"/>
    </row>
    <row r="50" spans="1:26" ht="33.75">
      <c r="A50" s="2083"/>
      <c r="B50" s="2087"/>
      <c r="C50" s="2088"/>
      <c r="D50" s="963" t="s">
        <v>1086</v>
      </c>
      <c r="E50" s="986"/>
      <c r="F50" s="988"/>
      <c r="G50" s="987"/>
      <c r="H50" s="987"/>
      <c r="I50" s="985"/>
      <c r="J50" s="987"/>
      <c r="K50" s="987"/>
      <c r="L50" s="985"/>
      <c r="M50" s="985"/>
      <c r="N50" s="985"/>
      <c r="O50" s="985"/>
      <c r="P50" s="985"/>
      <c r="Q50" s="985"/>
      <c r="R50" s="985"/>
      <c r="S50" s="985"/>
      <c r="T50" s="985"/>
      <c r="U50" s="985"/>
      <c r="V50" s="959"/>
      <c r="W50" s="959"/>
      <c r="X50" s="957"/>
      <c r="Y50" s="957"/>
      <c r="Z50" s="956"/>
    </row>
    <row r="51" spans="1:26" ht="45">
      <c r="A51" s="2083"/>
      <c r="B51" s="2087"/>
      <c r="C51" s="2088"/>
      <c r="D51" s="963" t="s">
        <v>1316</v>
      </c>
      <c r="E51" s="986"/>
      <c r="F51" s="985"/>
      <c r="G51" s="985"/>
      <c r="H51" s="985"/>
      <c r="I51" s="985"/>
      <c r="J51" s="985"/>
      <c r="K51" s="985"/>
      <c r="L51" s="985"/>
      <c r="M51" s="985"/>
      <c r="N51" s="985"/>
      <c r="O51" s="985"/>
      <c r="P51" s="985"/>
      <c r="Q51" s="985"/>
      <c r="R51" s="985"/>
      <c r="S51" s="985"/>
      <c r="T51" s="985"/>
      <c r="U51" s="985"/>
      <c r="V51" s="959"/>
      <c r="W51" s="959"/>
      <c r="X51" s="957"/>
      <c r="Y51" s="957"/>
      <c r="Z51" s="956"/>
    </row>
    <row r="52" spans="1:26" ht="45">
      <c r="A52" s="2083"/>
      <c r="B52" s="2087"/>
      <c r="C52" s="2088"/>
      <c r="D52" s="963" t="s">
        <v>1315</v>
      </c>
      <c r="E52" s="986"/>
      <c r="F52" s="985"/>
      <c r="G52" s="985"/>
      <c r="H52" s="985"/>
      <c r="I52" s="985"/>
      <c r="J52" s="985"/>
      <c r="K52" s="985"/>
      <c r="L52" s="985"/>
      <c r="M52" s="985"/>
      <c r="N52" s="985"/>
      <c r="O52" s="984"/>
      <c r="P52" s="984"/>
      <c r="Q52" s="984"/>
      <c r="R52" s="984"/>
      <c r="S52" s="984"/>
      <c r="T52" s="984"/>
      <c r="U52" s="984"/>
      <c r="V52" s="959"/>
      <c r="W52" s="958"/>
      <c r="X52" s="957"/>
      <c r="Y52" s="957"/>
      <c r="Z52" s="956"/>
    </row>
    <row r="53" spans="1:26">
      <c r="A53" s="2084"/>
      <c r="B53" s="2089"/>
      <c r="C53" s="2090"/>
      <c r="D53" s="963" t="s">
        <v>969</v>
      </c>
      <c r="E53" s="986"/>
      <c r="F53" s="985"/>
      <c r="G53" s="985"/>
      <c r="H53" s="985"/>
      <c r="I53" s="985"/>
      <c r="J53" s="985"/>
      <c r="K53" s="985"/>
      <c r="L53" s="985"/>
      <c r="M53" s="985"/>
      <c r="N53" s="985"/>
      <c r="O53" s="984"/>
      <c r="P53" s="984"/>
      <c r="Q53" s="984"/>
      <c r="R53" s="984"/>
      <c r="S53" s="984"/>
      <c r="T53" s="984"/>
      <c r="U53" s="984"/>
      <c r="V53" s="957"/>
      <c r="W53" s="958"/>
      <c r="X53" s="957"/>
      <c r="Y53" s="957"/>
      <c r="Z53" s="956"/>
    </row>
    <row r="54" spans="1:26">
      <c r="A54" s="962" t="s">
        <v>992</v>
      </c>
      <c r="B54" s="2070" t="s">
        <v>992</v>
      </c>
      <c r="C54" s="2071"/>
      <c r="D54" s="961" t="s">
        <v>992</v>
      </c>
      <c r="E54" s="961"/>
      <c r="F54" s="959"/>
      <c r="G54" s="959"/>
      <c r="H54" s="959"/>
      <c r="I54" s="959"/>
      <c r="J54" s="959"/>
      <c r="K54" s="959"/>
      <c r="L54" s="959"/>
      <c r="M54" s="959"/>
      <c r="N54" s="959"/>
      <c r="O54" s="960"/>
      <c r="P54" s="960"/>
      <c r="Q54" s="960"/>
      <c r="R54" s="960"/>
      <c r="S54" s="960"/>
      <c r="T54" s="960"/>
      <c r="U54" s="960"/>
      <c r="V54" s="959"/>
      <c r="W54" s="958"/>
      <c r="X54" s="957"/>
      <c r="Y54" s="957"/>
      <c r="Z54" s="956"/>
    </row>
    <row r="55" spans="1:26" ht="13.5" thickBot="1">
      <c r="A55" s="2072" t="s">
        <v>956</v>
      </c>
      <c r="B55" s="2073"/>
      <c r="C55" s="2073"/>
      <c r="D55" s="2074"/>
      <c r="E55" s="955"/>
      <c r="F55" s="954"/>
      <c r="G55" s="954"/>
      <c r="H55" s="954"/>
      <c r="I55" s="954"/>
      <c r="J55" s="954"/>
      <c r="K55" s="954"/>
      <c r="L55" s="954"/>
      <c r="M55" s="954"/>
      <c r="N55" s="954"/>
      <c r="O55" s="953"/>
      <c r="P55" s="953"/>
      <c r="Q55" s="953"/>
      <c r="R55" s="953"/>
      <c r="S55" s="953"/>
      <c r="T55" s="953"/>
      <c r="U55" s="953"/>
      <c r="V55" s="951"/>
      <c r="W55" s="952"/>
      <c r="X55" s="951"/>
      <c r="Y55" s="951"/>
      <c r="Z55" s="950"/>
    </row>
    <row r="56" spans="1:26">
      <c r="A56" s="949"/>
      <c r="B56" s="949"/>
      <c r="C56" s="949"/>
      <c r="D56" s="949"/>
      <c r="E56" s="948"/>
      <c r="F56" s="947"/>
      <c r="G56" s="947"/>
      <c r="H56" s="947"/>
      <c r="I56" s="947"/>
      <c r="J56" s="947"/>
      <c r="K56" s="947"/>
      <c r="L56" s="947"/>
      <c r="M56" s="947"/>
      <c r="N56" s="947"/>
      <c r="O56" s="947"/>
      <c r="P56" s="933"/>
      <c r="Q56" s="947"/>
      <c r="R56" s="933"/>
      <c r="S56" s="933"/>
      <c r="T56" s="933"/>
      <c r="U56" s="933"/>
      <c r="V56" s="933"/>
      <c r="W56" s="933"/>
      <c r="X56" s="933"/>
      <c r="Y56" s="933"/>
      <c r="Z56" s="933"/>
    </row>
    <row r="57" spans="1:26">
      <c r="A57" s="949"/>
      <c r="B57" s="949"/>
      <c r="C57" s="949"/>
      <c r="D57" s="949"/>
      <c r="E57" s="948"/>
      <c r="F57" s="947"/>
      <c r="G57" s="947"/>
      <c r="H57" s="947"/>
      <c r="I57" s="947"/>
      <c r="J57" s="947"/>
      <c r="K57" s="947"/>
      <c r="L57" s="947"/>
      <c r="M57" s="947"/>
      <c r="N57" s="947"/>
      <c r="O57" s="947"/>
      <c r="P57" s="933"/>
      <c r="Q57" s="947"/>
      <c r="R57" s="933"/>
      <c r="S57" s="933"/>
      <c r="T57" s="933"/>
      <c r="U57" s="933"/>
      <c r="V57" s="933"/>
      <c r="W57" s="933"/>
      <c r="X57" s="933"/>
      <c r="Y57" s="933"/>
      <c r="Z57" s="933"/>
    </row>
    <row r="58" spans="1:26">
      <c r="A58" s="2114" t="s">
        <v>1340</v>
      </c>
      <c r="B58" s="2114"/>
      <c r="C58" s="2114"/>
      <c r="D58" s="2114"/>
      <c r="E58" s="2114"/>
      <c r="F58" s="2114"/>
      <c r="G58" s="2114"/>
      <c r="H58" s="2114"/>
      <c r="I58" s="2114"/>
      <c r="J58" s="2114"/>
      <c r="K58" s="2114"/>
      <c r="L58" s="2114"/>
      <c r="M58" s="2114"/>
      <c r="N58" s="2114"/>
      <c r="O58" s="2114"/>
      <c r="P58" s="2114"/>
      <c r="Q58" s="2114"/>
      <c r="R58" s="2114"/>
      <c r="S58" s="2114"/>
      <c r="T58" s="2114"/>
      <c r="U58" s="933"/>
      <c r="V58" s="933"/>
      <c r="W58" s="933"/>
      <c r="X58" s="933"/>
      <c r="Y58" s="933"/>
      <c r="Z58" s="933"/>
    </row>
    <row r="59" spans="1:26" ht="13.5" thickBot="1">
      <c r="A59" s="949"/>
      <c r="B59" s="949"/>
      <c r="C59" s="949"/>
      <c r="D59" s="949"/>
      <c r="E59" s="948"/>
      <c r="F59" s="947"/>
      <c r="G59" s="947"/>
      <c r="H59" s="947"/>
      <c r="I59" s="947"/>
      <c r="J59" s="947"/>
      <c r="K59" s="947"/>
      <c r="L59" s="947"/>
      <c r="M59" s="947"/>
      <c r="N59" s="947"/>
      <c r="O59" s="947"/>
      <c r="P59" s="933"/>
      <c r="Q59" s="947"/>
      <c r="R59" s="933"/>
      <c r="S59" s="933"/>
      <c r="T59" s="933"/>
      <c r="U59" s="933"/>
      <c r="V59" s="933"/>
      <c r="W59" s="933"/>
      <c r="X59" s="933"/>
      <c r="Y59" s="933"/>
      <c r="Z59" s="933"/>
    </row>
    <row r="60" spans="1:26">
      <c r="A60" s="2104" t="s">
        <v>426</v>
      </c>
      <c r="B60" s="2107" t="s">
        <v>1068</v>
      </c>
      <c r="C60" s="2108"/>
      <c r="D60" s="2078" t="s">
        <v>1334</v>
      </c>
      <c r="E60" s="2115" t="s">
        <v>1339</v>
      </c>
      <c r="F60" s="2116"/>
      <c r="G60" s="2116"/>
      <c r="H60" s="2116"/>
      <c r="I60" s="2116"/>
      <c r="J60" s="2116"/>
      <c r="K60" s="2116"/>
      <c r="L60" s="2116"/>
      <c r="M60" s="2116"/>
      <c r="N60" s="2116"/>
      <c r="O60" s="2116"/>
      <c r="P60" s="2116"/>
      <c r="Q60" s="2116"/>
      <c r="R60" s="2117"/>
      <c r="S60" s="933"/>
      <c r="T60" s="933"/>
      <c r="U60" s="933"/>
      <c r="V60" s="933"/>
      <c r="W60" s="933"/>
      <c r="X60" s="933"/>
      <c r="Y60" s="933"/>
      <c r="Z60" s="933"/>
    </row>
    <row r="61" spans="1:26" ht="253.5">
      <c r="A61" s="2105"/>
      <c r="B61" s="2109"/>
      <c r="C61" s="2110"/>
      <c r="D61" s="2113"/>
      <c r="E61" s="983" t="s">
        <v>1338</v>
      </c>
      <c r="F61" s="967" t="s">
        <v>1294</v>
      </c>
      <c r="G61" s="967" t="s">
        <v>1293</v>
      </c>
      <c r="H61" s="967" t="s">
        <v>1292</v>
      </c>
      <c r="I61" s="967" t="s">
        <v>1232</v>
      </c>
      <c r="J61" s="967" t="s">
        <v>1231</v>
      </c>
      <c r="K61" s="967" t="s">
        <v>1230</v>
      </c>
      <c r="L61" s="967" t="s">
        <v>1229</v>
      </c>
      <c r="M61" s="967" t="s">
        <v>1228</v>
      </c>
      <c r="N61" s="982" t="s">
        <v>1337</v>
      </c>
      <c r="O61" s="982" t="s">
        <v>1336</v>
      </c>
      <c r="P61" s="967" t="s">
        <v>1225</v>
      </c>
      <c r="Q61" s="967" t="s">
        <v>1224</v>
      </c>
      <c r="R61" s="981" t="s">
        <v>1335</v>
      </c>
      <c r="S61" s="980"/>
      <c r="T61" s="980"/>
      <c r="U61" s="979"/>
      <c r="V61" s="979"/>
      <c r="W61" s="979"/>
      <c r="X61" s="979"/>
      <c r="Y61" s="979"/>
      <c r="Z61" s="979"/>
    </row>
    <row r="62" spans="1:26">
      <c r="A62" s="2106"/>
      <c r="B62" s="2111"/>
      <c r="C62" s="2112"/>
      <c r="D62" s="2079"/>
      <c r="E62" s="965">
        <v>1</v>
      </c>
      <c r="F62" s="977">
        <v>2</v>
      </c>
      <c r="G62" s="965">
        <v>3</v>
      </c>
      <c r="H62" s="963">
        <v>4</v>
      </c>
      <c r="I62" s="963">
        <v>5</v>
      </c>
      <c r="J62" s="963">
        <v>6</v>
      </c>
      <c r="K62" s="965">
        <v>7</v>
      </c>
      <c r="L62" s="977">
        <v>8</v>
      </c>
      <c r="M62" s="965">
        <v>9</v>
      </c>
      <c r="N62" s="977">
        <v>10</v>
      </c>
      <c r="O62" s="978">
        <v>11</v>
      </c>
      <c r="P62" s="965">
        <v>12</v>
      </c>
      <c r="Q62" s="977">
        <v>13</v>
      </c>
      <c r="R62" s="976">
        <v>14</v>
      </c>
      <c r="S62" s="968"/>
      <c r="T62" s="968"/>
      <c r="U62" s="975"/>
      <c r="V62" s="975"/>
      <c r="W62" s="975"/>
      <c r="X62" s="975"/>
      <c r="Y62" s="975"/>
      <c r="Z62" s="975"/>
    </row>
    <row r="63" spans="1:26" ht="33.75">
      <c r="A63" s="2082" t="s">
        <v>9</v>
      </c>
      <c r="B63" s="2096"/>
      <c r="C63" s="2097"/>
      <c r="D63" s="963" t="s">
        <v>1317</v>
      </c>
      <c r="E63" s="963"/>
      <c r="F63" s="963"/>
      <c r="G63" s="963"/>
      <c r="H63" s="974"/>
      <c r="I63" s="974"/>
      <c r="J63" s="973"/>
      <c r="K63" s="961"/>
      <c r="L63" s="965"/>
      <c r="M63" s="965"/>
      <c r="N63" s="971"/>
      <c r="O63" s="957"/>
      <c r="P63" s="961"/>
      <c r="Q63" s="957"/>
      <c r="R63" s="956"/>
      <c r="S63" s="933"/>
      <c r="T63" s="933"/>
      <c r="U63" s="933"/>
      <c r="V63" s="933"/>
      <c r="W63" s="933"/>
      <c r="X63" s="933"/>
      <c r="Y63" s="933"/>
      <c r="Z63" s="933"/>
    </row>
    <row r="64" spans="1:26" ht="33.75">
      <c r="A64" s="2083"/>
      <c r="B64" s="2098"/>
      <c r="C64" s="2099"/>
      <c r="D64" s="963" t="s">
        <v>1086</v>
      </c>
      <c r="E64" s="963"/>
      <c r="F64" s="963"/>
      <c r="G64" s="963"/>
      <c r="H64" s="961"/>
      <c r="I64" s="963"/>
      <c r="J64" s="963"/>
      <c r="K64" s="961"/>
      <c r="L64" s="963"/>
      <c r="M64" s="963"/>
      <c r="N64" s="971"/>
      <c r="O64" s="957"/>
      <c r="P64" s="961"/>
      <c r="Q64" s="957"/>
      <c r="R64" s="956"/>
      <c r="S64" s="933"/>
      <c r="T64" s="933"/>
      <c r="U64" s="933"/>
      <c r="V64" s="933"/>
      <c r="W64" s="933"/>
      <c r="X64" s="933"/>
      <c r="Y64" s="933"/>
      <c r="Z64" s="933"/>
    </row>
    <row r="65" spans="1:26" ht="45">
      <c r="A65" s="2083"/>
      <c r="B65" s="2098"/>
      <c r="C65" s="2099"/>
      <c r="D65" s="963" t="s">
        <v>1316</v>
      </c>
      <c r="E65" s="963"/>
      <c r="F65" s="963"/>
      <c r="G65" s="963"/>
      <c r="H65" s="961"/>
      <c r="I65" s="963"/>
      <c r="J65" s="963"/>
      <c r="K65" s="961"/>
      <c r="L65" s="963"/>
      <c r="M65" s="963"/>
      <c r="N65" s="971"/>
      <c r="O65" s="957"/>
      <c r="P65" s="961"/>
      <c r="Q65" s="957"/>
      <c r="R65" s="956"/>
      <c r="S65" s="933"/>
      <c r="T65" s="933"/>
      <c r="U65" s="933"/>
      <c r="V65" s="933"/>
      <c r="W65" s="933"/>
      <c r="X65" s="933"/>
      <c r="Y65" s="933"/>
      <c r="Z65" s="933"/>
    </row>
    <row r="66" spans="1:26" ht="45">
      <c r="A66" s="2083"/>
      <c r="B66" s="2098"/>
      <c r="C66" s="2099"/>
      <c r="D66" s="963" t="s">
        <v>1315</v>
      </c>
      <c r="E66" s="963"/>
      <c r="F66" s="963"/>
      <c r="G66" s="963"/>
      <c r="H66" s="961"/>
      <c r="I66" s="963"/>
      <c r="J66" s="963"/>
      <c r="K66" s="961"/>
      <c r="L66" s="963"/>
      <c r="M66" s="963"/>
      <c r="N66" s="971"/>
      <c r="O66" s="957"/>
      <c r="P66" s="961"/>
      <c r="Q66" s="957"/>
      <c r="R66" s="956"/>
      <c r="S66" s="933"/>
      <c r="T66" s="933"/>
      <c r="U66" s="933"/>
      <c r="V66" s="933"/>
      <c r="W66" s="933"/>
      <c r="X66" s="933"/>
      <c r="Y66" s="933"/>
      <c r="Z66" s="933"/>
    </row>
    <row r="67" spans="1:26">
      <c r="A67" s="2084"/>
      <c r="B67" s="2100"/>
      <c r="C67" s="2101"/>
      <c r="D67" s="963" t="s">
        <v>969</v>
      </c>
      <c r="E67" s="963"/>
      <c r="F67" s="963"/>
      <c r="G67" s="963"/>
      <c r="H67" s="961"/>
      <c r="I67" s="963"/>
      <c r="J67" s="963"/>
      <c r="K67" s="961"/>
      <c r="L67" s="963"/>
      <c r="M67" s="963"/>
      <c r="N67" s="971"/>
      <c r="O67" s="957"/>
      <c r="P67" s="961"/>
      <c r="Q67" s="957"/>
      <c r="R67" s="956"/>
      <c r="S67" s="933"/>
      <c r="T67" s="933"/>
      <c r="U67" s="933"/>
      <c r="V67" s="933"/>
      <c r="W67" s="933"/>
      <c r="X67" s="933"/>
      <c r="Y67" s="933"/>
      <c r="Z67" s="933"/>
    </row>
    <row r="68" spans="1:26">
      <c r="A68" s="972" t="s">
        <v>992</v>
      </c>
      <c r="B68" s="2102" t="s">
        <v>992</v>
      </c>
      <c r="C68" s="2103"/>
      <c r="D68" s="963" t="s">
        <v>992</v>
      </c>
      <c r="E68" s="963"/>
      <c r="F68" s="963"/>
      <c r="G68" s="963"/>
      <c r="H68" s="961"/>
      <c r="I68" s="963"/>
      <c r="J68" s="963"/>
      <c r="K68" s="961"/>
      <c r="L68" s="963"/>
      <c r="M68" s="963"/>
      <c r="N68" s="971"/>
      <c r="O68" s="957"/>
      <c r="P68" s="961"/>
      <c r="Q68" s="957"/>
      <c r="R68" s="956"/>
      <c r="S68" s="933"/>
      <c r="T68" s="933"/>
      <c r="U68" s="933"/>
      <c r="V68" s="933"/>
      <c r="W68" s="933"/>
      <c r="X68" s="933"/>
      <c r="Y68" s="933"/>
      <c r="Z68" s="933"/>
    </row>
    <row r="69" spans="1:26" ht="13.5" thickBot="1">
      <c r="A69" s="2072" t="s">
        <v>956</v>
      </c>
      <c r="B69" s="2073"/>
      <c r="C69" s="2073"/>
      <c r="D69" s="2074"/>
      <c r="E69" s="970"/>
      <c r="F69" s="970"/>
      <c r="G69" s="970"/>
      <c r="H69" s="955"/>
      <c r="I69" s="970"/>
      <c r="J69" s="970"/>
      <c r="K69" s="955"/>
      <c r="L69" s="970"/>
      <c r="M69" s="970"/>
      <c r="N69" s="969"/>
      <c r="O69" s="951"/>
      <c r="P69" s="955"/>
      <c r="Q69" s="951"/>
      <c r="R69" s="950"/>
      <c r="S69" s="933"/>
      <c r="T69" s="933"/>
      <c r="U69" s="933"/>
      <c r="V69" s="933"/>
      <c r="W69" s="933"/>
      <c r="X69" s="933"/>
      <c r="Y69" s="933"/>
      <c r="Z69" s="933"/>
    </row>
    <row r="70" spans="1:26" ht="13.5" thickBot="1">
      <c r="A70" s="949"/>
      <c r="B70" s="949"/>
      <c r="C70" s="949"/>
      <c r="D70" s="949"/>
      <c r="E70" s="968"/>
      <c r="F70" s="968"/>
      <c r="G70" s="968"/>
      <c r="H70" s="948"/>
      <c r="I70" s="968"/>
      <c r="J70" s="968"/>
      <c r="K70" s="948"/>
      <c r="L70" s="968"/>
      <c r="M70" s="968"/>
      <c r="N70" s="948"/>
      <c r="O70" s="948"/>
      <c r="P70" s="933"/>
      <c r="Q70" s="933"/>
      <c r="R70" s="933"/>
      <c r="S70" s="933"/>
      <c r="T70" s="933"/>
      <c r="U70" s="933"/>
      <c r="V70" s="933"/>
      <c r="W70" s="933"/>
      <c r="X70" s="933"/>
      <c r="Y70" s="933"/>
      <c r="Z70" s="933"/>
    </row>
    <row r="71" spans="1:26" ht="26.25" customHeight="1">
      <c r="A71" s="2104" t="s">
        <v>426</v>
      </c>
      <c r="B71" s="2107" t="s">
        <v>1068</v>
      </c>
      <c r="C71" s="2108"/>
      <c r="D71" s="2078" t="s">
        <v>1334</v>
      </c>
      <c r="E71" s="2091" t="s">
        <v>1333</v>
      </c>
      <c r="F71" s="2092"/>
      <c r="G71" s="2092"/>
      <c r="H71" s="2092"/>
      <c r="I71" s="2092"/>
      <c r="J71" s="2092"/>
      <c r="K71" s="2092"/>
      <c r="L71" s="2092"/>
      <c r="M71" s="2092"/>
      <c r="N71" s="2092"/>
      <c r="O71" s="2093"/>
      <c r="P71" s="2078" t="s">
        <v>1332</v>
      </c>
      <c r="Q71" s="2078" t="s">
        <v>1331</v>
      </c>
      <c r="R71" s="2091" t="s">
        <v>1330</v>
      </c>
      <c r="S71" s="2093"/>
      <c r="T71" s="2091" t="s">
        <v>1329</v>
      </c>
      <c r="U71" s="2093"/>
      <c r="V71" s="2094" t="s">
        <v>1098</v>
      </c>
      <c r="W71" s="2076" t="s">
        <v>1097</v>
      </c>
      <c r="X71" s="2078" t="s">
        <v>1328</v>
      </c>
      <c r="Y71" s="2078" t="s">
        <v>1327</v>
      </c>
      <c r="Z71" s="2080" t="s">
        <v>1326</v>
      </c>
    </row>
    <row r="72" spans="1:26" ht="135.75">
      <c r="A72" s="2105"/>
      <c r="B72" s="2109"/>
      <c r="C72" s="2110"/>
      <c r="D72" s="2113"/>
      <c r="E72" s="967" t="s">
        <v>1325</v>
      </c>
      <c r="F72" s="967" t="s">
        <v>1284</v>
      </c>
      <c r="G72" s="967" t="s">
        <v>1196</v>
      </c>
      <c r="H72" s="967" t="s">
        <v>1195</v>
      </c>
      <c r="I72" s="967" t="s">
        <v>1194</v>
      </c>
      <c r="J72" s="967" t="s">
        <v>1324</v>
      </c>
      <c r="K72" s="967" t="s">
        <v>1192</v>
      </c>
      <c r="L72" s="967" t="s">
        <v>1323</v>
      </c>
      <c r="M72" s="967" t="s">
        <v>1322</v>
      </c>
      <c r="N72" s="967" t="s">
        <v>1321</v>
      </c>
      <c r="O72" s="966" t="s">
        <v>1320</v>
      </c>
      <c r="P72" s="2079"/>
      <c r="Q72" s="2079"/>
      <c r="R72" s="966" t="s">
        <v>1319</v>
      </c>
      <c r="S72" s="966" t="s">
        <v>1318</v>
      </c>
      <c r="T72" s="966" t="s">
        <v>1319</v>
      </c>
      <c r="U72" s="966" t="s">
        <v>1318</v>
      </c>
      <c r="V72" s="2095"/>
      <c r="W72" s="2077"/>
      <c r="X72" s="2079"/>
      <c r="Y72" s="2079"/>
      <c r="Z72" s="2081"/>
    </row>
    <row r="73" spans="1:26">
      <c r="A73" s="2106"/>
      <c r="B73" s="2111"/>
      <c r="C73" s="2112"/>
      <c r="D73" s="2079"/>
      <c r="E73" s="965">
        <v>15</v>
      </c>
      <c r="F73" s="963">
        <v>16</v>
      </c>
      <c r="G73" s="965">
        <v>17</v>
      </c>
      <c r="H73" s="963">
        <v>18</v>
      </c>
      <c r="I73" s="965">
        <v>19</v>
      </c>
      <c r="J73" s="963">
        <v>20</v>
      </c>
      <c r="K73" s="965">
        <v>21</v>
      </c>
      <c r="L73" s="963">
        <v>22</v>
      </c>
      <c r="M73" s="965">
        <v>23</v>
      </c>
      <c r="N73" s="963">
        <v>24</v>
      </c>
      <c r="O73" s="965">
        <v>25</v>
      </c>
      <c r="P73" s="965">
        <v>26</v>
      </c>
      <c r="Q73" s="963">
        <v>27</v>
      </c>
      <c r="R73" s="965">
        <v>28</v>
      </c>
      <c r="S73" s="965">
        <v>29</v>
      </c>
      <c r="T73" s="963">
        <v>30</v>
      </c>
      <c r="U73" s="965">
        <v>31</v>
      </c>
      <c r="V73" s="965">
        <v>32</v>
      </c>
      <c r="W73" s="963">
        <v>33</v>
      </c>
      <c r="X73" s="965">
        <v>34</v>
      </c>
      <c r="Y73" s="965">
        <v>35</v>
      </c>
      <c r="Z73" s="963">
        <v>36</v>
      </c>
    </row>
    <row r="74" spans="1:26" ht="33.75">
      <c r="A74" s="2082" t="s">
        <v>9</v>
      </c>
      <c r="B74" s="2085"/>
      <c r="C74" s="2086"/>
      <c r="D74" s="963" t="s">
        <v>1317</v>
      </c>
      <c r="E74" s="961"/>
      <c r="F74" s="964"/>
      <c r="G74" s="957"/>
      <c r="H74" s="957"/>
      <c r="I74" s="959"/>
      <c r="J74" s="957"/>
      <c r="K74" s="957"/>
      <c r="L74" s="959"/>
      <c r="M74" s="959"/>
      <c r="N74" s="959"/>
      <c r="O74" s="959"/>
      <c r="P74" s="959"/>
      <c r="Q74" s="959"/>
      <c r="R74" s="959"/>
      <c r="S74" s="959"/>
      <c r="T74" s="959"/>
      <c r="U74" s="959"/>
      <c r="V74" s="959"/>
      <c r="W74" s="959"/>
      <c r="X74" s="957"/>
      <c r="Y74" s="957"/>
      <c r="Z74" s="956"/>
    </row>
    <row r="75" spans="1:26" ht="33.75">
      <c r="A75" s="2083"/>
      <c r="B75" s="2087"/>
      <c r="C75" s="2088"/>
      <c r="D75" s="963" t="s">
        <v>1086</v>
      </c>
      <c r="E75" s="961"/>
      <c r="F75" s="964"/>
      <c r="G75" s="957"/>
      <c r="H75" s="957"/>
      <c r="I75" s="959"/>
      <c r="J75" s="957"/>
      <c r="K75" s="957"/>
      <c r="L75" s="959"/>
      <c r="M75" s="959"/>
      <c r="N75" s="959"/>
      <c r="O75" s="959"/>
      <c r="P75" s="959"/>
      <c r="Q75" s="959"/>
      <c r="R75" s="959"/>
      <c r="S75" s="959"/>
      <c r="T75" s="959"/>
      <c r="U75" s="959"/>
      <c r="V75" s="959"/>
      <c r="W75" s="959"/>
      <c r="X75" s="957"/>
      <c r="Y75" s="957"/>
      <c r="Z75" s="956"/>
    </row>
    <row r="76" spans="1:26" ht="45">
      <c r="A76" s="2083"/>
      <c r="B76" s="2087"/>
      <c r="C76" s="2088"/>
      <c r="D76" s="963" t="s">
        <v>1316</v>
      </c>
      <c r="E76" s="961"/>
      <c r="F76" s="959"/>
      <c r="G76" s="959"/>
      <c r="H76" s="959"/>
      <c r="I76" s="959"/>
      <c r="J76" s="959"/>
      <c r="K76" s="959"/>
      <c r="L76" s="959"/>
      <c r="M76" s="959"/>
      <c r="N76" s="959"/>
      <c r="O76" s="959"/>
      <c r="P76" s="959"/>
      <c r="Q76" s="959"/>
      <c r="R76" s="959"/>
      <c r="S76" s="959"/>
      <c r="T76" s="959"/>
      <c r="U76" s="959"/>
      <c r="V76" s="959"/>
      <c r="W76" s="959"/>
      <c r="X76" s="957"/>
      <c r="Y76" s="957"/>
      <c r="Z76" s="956"/>
    </row>
    <row r="77" spans="1:26" ht="45">
      <c r="A77" s="2083"/>
      <c r="B77" s="2087"/>
      <c r="C77" s="2088"/>
      <c r="D77" s="963" t="s">
        <v>1315</v>
      </c>
      <c r="E77" s="961"/>
      <c r="F77" s="959"/>
      <c r="G77" s="959"/>
      <c r="H77" s="959"/>
      <c r="I77" s="959"/>
      <c r="J77" s="959"/>
      <c r="K77" s="959"/>
      <c r="L77" s="959"/>
      <c r="M77" s="959"/>
      <c r="N77" s="959"/>
      <c r="O77" s="960"/>
      <c r="P77" s="960"/>
      <c r="Q77" s="960"/>
      <c r="R77" s="960"/>
      <c r="S77" s="960"/>
      <c r="T77" s="960"/>
      <c r="U77" s="960"/>
      <c r="V77" s="959"/>
      <c r="W77" s="958"/>
      <c r="X77" s="957"/>
      <c r="Y77" s="957"/>
      <c r="Z77" s="956"/>
    </row>
    <row r="78" spans="1:26">
      <c r="A78" s="2084"/>
      <c r="B78" s="2089"/>
      <c r="C78" s="2090"/>
      <c r="D78" s="963" t="s">
        <v>1314</v>
      </c>
      <c r="E78" s="961"/>
      <c r="F78" s="959"/>
      <c r="G78" s="959"/>
      <c r="H78" s="959"/>
      <c r="I78" s="959"/>
      <c r="J78" s="959"/>
      <c r="K78" s="959"/>
      <c r="L78" s="959"/>
      <c r="M78" s="959"/>
      <c r="N78" s="959"/>
      <c r="O78" s="960"/>
      <c r="P78" s="960"/>
      <c r="Q78" s="960"/>
      <c r="R78" s="960"/>
      <c r="S78" s="960"/>
      <c r="T78" s="960"/>
      <c r="U78" s="960"/>
      <c r="V78" s="957"/>
      <c r="W78" s="958"/>
      <c r="X78" s="957"/>
      <c r="Y78" s="957"/>
      <c r="Z78" s="956"/>
    </row>
    <row r="79" spans="1:26">
      <c r="A79" s="962" t="s">
        <v>992</v>
      </c>
      <c r="B79" s="2070" t="s">
        <v>992</v>
      </c>
      <c r="C79" s="2071"/>
      <c r="D79" s="961" t="s">
        <v>992</v>
      </c>
      <c r="E79" s="961"/>
      <c r="F79" s="959"/>
      <c r="G79" s="959"/>
      <c r="H79" s="959"/>
      <c r="I79" s="959"/>
      <c r="J79" s="959"/>
      <c r="K79" s="959"/>
      <c r="L79" s="959"/>
      <c r="M79" s="959"/>
      <c r="N79" s="959"/>
      <c r="O79" s="960"/>
      <c r="P79" s="960"/>
      <c r="Q79" s="960"/>
      <c r="R79" s="960"/>
      <c r="S79" s="960"/>
      <c r="T79" s="960"/>
      <c r="U79" s="960"/>
      <c r="V79" s="959"/>
      <c r="W79" s="958"/>
      <c r="X79" s="957"/>
      <c r="Y79" s="957"/>
      <c r="Z79" s="956"/>
    </row>
    <row r="80" spans="1:26" ht="13.5" thickBot="1">
      <c r="A80" s="2072" t="s">
        <v>956</v>
      </c>
      <c r="B80" s="2073"/>
      <c r="C80" s="2073"/>
      <c r="D80" s="2074"/>
      <c r="E80" s="955"/>
      <c r="F80" s="954"/>
      <c r="G80" s="954"/>
      <c r="H80" s="954"/>
      <c r="I80" s="954"/>
      <c r="J80" s="954"/>
      <c r="K80" s="954"/>
      <c r="L80" s="954"/>
      <c r="M80" s="954"/>
      <c r="N80" s="954"/>
      <c r="O80" s="953"/>
      <c r="P80" s="953"/>
      <c r="Q80" s="953"/>
      <c r="R80" s="953"/>
      <c r="S80" s="953"/>
      <c r="T80" s="953"/>
      <c r="U80" s="953"/>
      <c r="V80" s="951"/>
      <c r="W80" s="952"/>
      <c r="X80" s="951"/>
      <c r="Y80" s="951"/>
      <c r="Z80" s="950"/>
    </row>
    <row r="81" spans="1:26">
      <c r="A81" s="949"/>
      <c r="B81" s="949"/>
      <c r="C81" s="949"/>
      <c r="D81" s="949"/>
      <c r="E81" s="948"/>
      <c r="F81" s="947"/>
      <c r="G81" s="947"/>
      <c r="H81" s="947"/>
      <c r="I81" s="947"/>
      <c r="J81" s="947"/>
      <c r="K81" s="947"/>
      <c r="L81" s="947"/>
      <c r="M81" s="947"/>
      <c r="N81" s="947"/>
      <c r="O81" s="947"/>
      <c r="P81" s="933"/>
      <c r="Q81" s="947"/>
      <c r="R81" s="933"/>
      <c r="S81" s="933"/>
      <c r="T81" s="933"/>
      <c r="U81" s="933"/>
      <c r="V81" s="933"/>
      <c r="W81" s="933"/>
      <c r="X81" s="933"/>
      <c r="Y81" s="933"/>
      <c r="Z81" s="933"/>
    </row>
    <row r="82" spans="1:26">
      <c r="A82" s="2063" t="s">
        <v>1313</v>
      </c>
      <c r="B82" s="2063"/>
      <c r="C82" s="2063"/>
      <c r="D82" s="2063"/>
      <c r="E82" s="2063"/>
      <c r="F82" s="2063"/>
      <c r="G82" s="2063"/>
      <c r="H82" s="2063"/>
      <c r="I82" s="2063"/>
      <c r="J82" s="2063"/>
      <c r="K82" s="2063"/>
      <c r="L82" s="2063"/>
      <c r="M82" s="2063"/>
      <c r="N82" s="947"/>
      <c r="O82" s="947"/>
      <c r="P82" s="933"/>
      <c r="Q82" s="947"/>
      <c r="R82" s="933"/>
      <c r="S82" s="933"/>
      <c r="T82" s="933"/>
      <c r="U82" s="933"/>
      <c r="V82" s="933"/>
      <c r="W82" s="933"/>
      <c r="X82" s="933"/>
      <c r="Y82" s="933"/>
      <c r="Z82" s="933"/>
    </row>
    <row r="83" spans="1:26">
      <c r="A83" s="2063" t="s">
        <v>1312</v>
      </c>
      <c r="B83" s="2063"/>
      <c r="C83" s="2063"/>
      <c r="D83" s="2063"/>
      <c r="E83" s="2063"/>
      <c r="F83" s="2063"/>
      <c r="G83" s="2063"/>
      <c r="H83" s="2063"/>
      <c r="I83" s="2063"/>
      <c r="J83" s="2063"/>
      <c r="K83" s="2063"/>
      <c r="L83" s="2063"/>
      <c r="M83" s="2063"/>
      <c r="N83" s="947"/>
      <c r="O83" s="947"/>
      <c r="P83" s="933"/>
      <c r="Q83" s="947"/>
      <c r="R83" s="933"/>
      <c r="S83" s="933"/>
      <c r="T83" s="933"/>
      <c r="U83" s="933"/>
      <c r="V83" s="933"/>
      <c r="W83" s="933"/>
      <c r="X83" s="933"/>
      <c r="Y83" s="933"/>
      <c r="Z83" s="933"/>
    </row>
    <row r="84" spans="1:26">
      <c r="A84" s="2063" t="s">
        <v>1311</v>
      </c>
      <c r="B84" s="2063"/>
      <c r="C84" s="2063"/>
      <c r="D84" s="2063"/>
      <c r="E84" s="2063"/>
      <c r="F84" s="2063"/>
      <c r="G84" s="2063"/>
      <c r="H84" s="2063"/>
      <c r="I84" s="2063"/>
      <c r="J84" s="2063"/>
      <c r="K84" s="2063"/>
      <c r="L84" s="2063"/>
      <c r="M84" s="2063"/>
      <c r="N84" s="947"/>
      <c r="O84" s="947"/>
      <c r="P84" s="933"/>
      <c r="Q84" s="947"/>
      <c r="R84" s="933"/>
      <c r="S84" s="933"/>
      <c r="T84" s="933"/>
      <c r="U84" s="933"/>
      <c r="V84" s="933"/>
      <c r="W84" s="933"/>
      <c r="X84" s="933"/>
      <c r="Y84" s="933"/>
      <c r="Z84" s="933"/>
    </row>
    <row r="85" spans="1:26">
      <c r="A85" s="866"/>
      <c r="B85" s="866"/>
      <c r="C85" s="866"/>
      <c r="D85" s="866"/>
      <c r="E85" s="866"/>
      <c r="F85" s="866"/>
      <c r="G85" s="866"/>
      <c r="H85" s="866"/>
      <c r="I85" s="866"/>
      <c r="J85" s="866"/>
      <c r="K85" s="866"/>
      <c r="L85" s="866"/>
      <c r="M85" s="866"/>
      <c r="N85" s="947"/>
      <c r="O85" s="947"/>
      <c r="P85" s="933"/>
      <c r="Q85" s="947"/>
      <c r="R85" s="933"/>
      <c r="S85" s="933"/>
      <c r="T85" s="933"/>
      <c r="U85" s="933"/>
      <c r="V85" s="933"/>
      <c r="W85" s="933"/>
      <c r="X85" s="933"/>
      <c r="Y85" s="933"/>
      <c r="Z85" s="933"/>
    </row>
    <row r="86" spans="1:26">
      <c r="A86" s="940"/>
      <c r="B86" s="940"/>
      <c r="C86" s="940"/>
      <c r="D86" s="940"/>
      <c r="E86" s="940"/>
      <c r="F86" s="940"/>
      <c r="G86" s="940"/>
      <c r="H86" s="940"/>
      <c r="I86" s="940"/>
      <c r="J86" s="940"/>
      <c r="K86" s="938"/>
      <c r="L86" s="938"/>
      <c r="M86" s="938"/>
      <c r="N86" s="934"/>
      <c r="O86" s="934"/>
      <c r="P86" s="934"/>
      <c r="Q86" s="934"/>
      <c r="R86" s="934"/>
      <c r="S86" s="934"/>
      <c r="T86" s="934"/>
      <c r="U86" s="934"/>
      <c r="V86" s="934"/>
      <c r="W86" s="934"/>
      <c r="X86" s="934"/>
      <c r="Y86" s="934"/>
      <c r="Z86" s="934"/>
    </row>
    <row r="87" spans="1:26" ht="15">
      <c r="A87" s="2075" t="s">
        <v>1310</v>
      </c>
      <c r="B87" s="2075"/>
      <c r="C87" s="2075"/>
      <c r="D87" s="2075"/>
      <c r="E87" s="2075"/>
      <c r="F87" s="2075"/>
      <c r="G87" s="2075"/>
      <c r="H87" s="2075"/>
      <c r="I87" s="2075"/>
      <c r="J87" s="2075"/>
      <c r="K87" s="2075"/>
      <c r="L87" s="2075"/>
      <c r="M87" s="2075"/>
      <c r="N87" s="2075"/>
      <c r="O87" s="2075"/>
      <c r="P87" s="2075"/>
      <c r="Q87" s="2075"/>
      <c r="R87" s="2075"/>
      <c r="S87" s="2075"/>
      <c r="T87" s="2075"/>
      <c r="U87" s="2075"/>
      <c r="V87" s="2075"/>
      <c r="W87" s="2075"/>
      <c r="X87" s="2075"/>
      <c r="Y87" s="2075"/>
      <c r="Z87" s="2075"/>
    </row>
    <row r="88" spans="1:26" ht="13.5" thickBot="1">
      <c r="A88" s="940"/>
      <c r="B88" s="940"/>
      <c r="C88" s="940"/>
      <c r="D88" s="940"/>
      <c r="E88" s="940"/>
      <c r="F88" s="940"/>
      <c r="G88" s="940"/>
      <c r="H88" s="940"/>
      <c r="I88" s="940"/>
      <c r="J88" s="940"/>
      <c r="K88" s="938"/>
      <c r="L88" s="938"/>
      <c r="M88" s="938"/>
      <c r="N88" s="934"/>
      <c r="O88" s="934"/>
      <c r="P88" s="934"/>
      <c r="Q88" s="934"/>
      <c r="R88" s="934"/>
      <c r="S88" s="934"/>
      <c r="T88" s="934"/>
      <c r="U88" s="934"/>
      <c r="V88" s="934"/>
      <c r="W88" s="934"/>
      <c r="X88" s="934"/>
      <c r="Y88" s="934"/>
      <c r="Z88" s="934"/>
    </row>
    <row r="89" spans="1:26">
      <c r="A89" s="946" t="s">
        <v>1309</v>
      </c>
      <c r="B89" s="2065" t="s">
        <v>1308</v>
      </c>
      <c r="C89" s="2066"/>
      <c r="D89" s="2066"/>
      <c r="E89" s="2066"/>
      <c r="F89" s="2066"/>
      <c r="G89" s="2066"/>
      <c r="H89" s="2066"/>
      <c r="I89" s="2066"/>
      <c r="J89" s="2066"/>
      <c r="K89" s="2066"/>
      <c r="L89" s="2066"/>
      <c r="M89" s="2067"/>
      <c r="N89" s="934"/>
      <c r="O89" s="934"/>
      <c r="P89" s="934"/>
      <c r="Q89" s="934"/>
      <c r="R89" s="934"/>
      <c r="S89" s="934"/>
      <c r="T89" s="934"/>
      <c r="U89" s="934"/>
      <c r="V89" s="934"/>
      <c r="W89" s="934"/>
      <c r="X89" s="934"/>
      <c r="Y89" s="934"/>
      <c r="Z89" s="934"/>
    </row>
    <row r="90" spans="1:26">
      <c r="A90" s="944" t="s">
        <v>1267</v>
      </c>
      <c r="B90" s="2021" t="s">
        <v>965</v>
      </c>
      <c r="C90" s="2022"/>
      <c r="D90" s="2022"/>
      <c r="E90" s="2022"/>
      <c r="F90" s="2022"/>
      <c r="G90" s="2022"/>
      <c r="H90" s="2022"/>
      <c r="I90" s="2022"/>
      <c r="J90" s="2022"/>
      <c r="K90" s="2022"/>
      <c r="L90" s="2022"/>
      <c r="M90" s="2023"/>
      <c r="N90" s="934"/>
      <c r="O90" s="934"/>
      <c r="P90" s="934"/>
      <c r="Q90" s="934"/>
      <c r="R90" s="934"/>
      <c r="S90" s="934"/>
      <c r="T90" s="934"/>
      <c r="U90" s="934"/>
      <c r="V90" s="934"/>
      <c r="W90" s="934"/>
      <c r="X90" s="934"/>
      <c r="Y90" s="934"/>
      <c r="Z90" s="934"/>
    </row>
    <row r="91" spans="1:26">
      <c r="A91" s="944" t="s">
        <v>1265</v>
      </c>
      <c r="B91" s="2021" t="s">
        <v>964</v>
      </c>
      <c r="C91" s="2022"/>
      <c r="D91" s="2022"/>
      <c r="E91" s="2022"/>
      <c r="F91" s="2022"/>
      <c r="G91" s="2022"/>
      <c r="H91" s="2022"/>
      <c r="I91" s="2022"/>
      <c r="J91" s="2022"/>
      <c r="K91" s="2022"/>
      <c r="L91" s="2022"/>
      <c r="M91" s="2023"/>
      <c r="N91" s="934"/>
      <c r="O91" s="934"/>
      <c r="P91" s="934"/>
      <c r="Q91" s="934"/>
      <c r="R91" s="934"/>
      <c r="S91" s="934"/>
      <c r="T91" s="934"/>
      <c r="U91" s="934"/>
      <c r="V91" s="934"/>
      <c r="W91" s="934"/>
      <c r="X91" s="934"/>
      <c r="Y91" s="934"/>
      <c r="Z91" s="934"/>
    </row>
    <row r="92" spans="1:26">
      <c r="A92" s="945"/>
      <c r="B92" s="2068" t="s">
        <v>1307</v>
      </c>
      <c r="C92" s="2068"/>
      <c r="D92" s="2068"/>
      <c r="E92" s="2068"/>
      <c r="F92" s="2068"/>
      <c r="G92" s="2068"/>
      <c r="H92" s="2068"/>
      <c r="I92" s="2068"/>
      <c r="J92" s="2068"/>
      <c r="K92" s="2068"/>
      <c r="L92" s="2068"/>
      <c r="M92" s="2069"/>
      <c r="N92" s="934"/>
      <c r="O92" s="934"/>
      <c r="P92" s="934"/>
      <c r="Q92" s="934"/>
      <c r="R92" s="934"/>
      <c r="S92" s="934"/>
      <c r="T92" s="934"/>
      <c r="U92" s="934"/>
      <c r="V92" s="934"/>
      <c r="W92" s="934"/>
      <c r="X92" s="934"/>
      <c r="Y92" s="934"/>
      <c r="Z92" s="934"/>
    </row>
    <row r="93" spans="1:26">
      <c r="A93" s="944" t="s">
        <v>1252</v>
      </c>
      <c r="B93" s="2021" t="s">
        <v>965</v>
      </c>
      <c r="C93" s="2022"/>
      <c r="D93" s="2022"/>
      <c r="E93" s="2022"/>
      <c r="F93" s="2022"/>
      <c r="G93" s="2022"/>
      <c r="H93" s="2022"/>
      <c r="I93" s="2022"/>
      <c r="J93" s="2022"/>
      <c r="K93" s="2022"/>
      <c r="L93" s="2022"/>
      <c r="M93" s="2023"/>
      <c r="N93" s="934"/>
      <c r="O93" s="934"/>
      <c r="P93" s="934"/>
      <c r="Q93" s="934"/>
      <c r="R93" s="934"/>
      <c r="S93" s="934"/>
      <c r="T93" s="934"/>
      <c r="U93" s="934"/>
      <c r="V93" s="934"/>
      <c r="W93" s="934"/>
      <c r="X93" s="934"/>
      <c r="Y93" s="934"/>
      <c r="Z93" s="934"/>
    </row>
    <row r="94" spans="1:26" ht="13.5" thickBot="1">
      <c r="A94" s="943" t="s">
        <v>1250</v>
      </c>
      <c r="B94" s="2021" t="s">
        <v>964</v>
      </c>
      <c r="C94" s="2022"/>
      <c r="D94" s="2022"/>
      <c r="E94" s="2022"/>
      <c r="F94" s="2022"/>
      <c r="G94" s="2022"/>
      <c r="H94" s="2022"/>
      <c r="I94" s="2022"/>
      <c r="J94" s="2022"/>
      <c r="K94" s="2022"/>
      <c r="L94" s="2022"/>
      <c r="M94" s="2023"/>
      <c r="N94" s="934"/>
      <c r="O94" s="934"/>
      <c r="P94" s="934"/>
      <c r="Q94" s="934"/>
      <c r="R94" s="934"/>
      <c r="S94" s="934"/>
      <c r="T94" s="934"/>
      <c r="U94" s="934"/>
      <c r="V94" s="934"/>
      <c r="W94" s="934"/>
      <c r="X94" s="934"/>
      <c r="Y94" s="934"/>
      <c r="Z94" s="934"/>
    </row>
    <row r="95" spans="1:26">
      <c r="A95" s="940"/>
      <c r="B95" s="940"/>
      <c r="C95" s="940"/>
      <c r="D95" s="940"/>
      <c r="E95" s="940"/>
      <c r="F95" s="940"/>
      <c r="G95" s="940"/>
      <c r="H95" s="940"/>
      <c r="I95" s="940"/>
      <c r="J95" s="940"/>
      <c r="K95" s="938"/>
      <c r="L95" s="938"/>
      <c r="M95" s="938"/>
      <c r="N95" s="934"/>
      <c r="O95" s="934"/>
      <c r="P95" s="934"/>
      <c r="Q95" s="934"/>
      <c r="R95" s="934"/>
      <c r="S95" s="934"/>
      <c r="T95" s="934"/>
      <c r="U95" s="934"/>
      <c r="V95" s="934"/>
      <c r="W95" s="934"/>
      <c r="X95" s="934"/>
      <c r="Y95" s="934"/>
      <c r="Z95" s="934"/>
    </row>
    <row r="96" spans="1:26">
      <c r="A96" s="2062" t="s">
        <v>1306</v>
      </c>
      <c r="B96" s="2062"/>
      <c r="C96" s="2062"/>
      <c r="D96" s="2062"/>
      <c r="E96" s="2062"/>
      <c r="F96" s="2062"/>
      <c r="G96" s="2062"/>
      <c r="H96" s="2062"/>
      <c r="I96" s="2062"/>
      <c r="J96" s="2062"/>
      <c r="K96" s="2062"/>
      <c r="L96" s="2062"/>
      <c r="M96" s="2062"/>
      <c r="N96" s="2062"/>
      <c r="O96" s="2062"/>
      <c r="P96" s="2062"/>
      <c r="Q96" s="2062"/>
      <c r="R96" s="2062"/>
      <c r="S96" s="2062"/>
      <c r="T96" s="2062"/>
      <c r="U96" s="2062"/>
      <c r="V96" s="2062"/>
      <c r="W96" s="2062"/>
      <c r="X96" s="2062"/>
      <c r="Y96" s="2062"/>
      <c r="Z96" s="2062"/>
    </row>
    <row r="97" spans="1:26">
      <c r="A97" s="2063" t="s">
        <v>1305</v>
      </c>
      <c r="B97" s="2063"/>
      <c r="C97" s="2063"/>
      <c r="D97" s="2063"/>
      <c r="E97" s="2063"/>
      <c r="F97" s="2063"/>
      <c r="G97" s="2063"/>
      <c r="H97" s="2063"/>
      <c r="I97" s="2063"/>
      <c r="J97" s="2063"/>
      <c r="K97" s="2063"/>
      <c r="L97" s="2063"/>
      <c r="M97" s="2063"/>
      <c r="N97" s="934"/>
      <c r="O97" s="934"/>
      <c r="P97" s="934"/>
      <c r="Q97" s="934"/>
      <c r="R97" s="934"/>
      <c r="S97" s="934"/>
      <c r="T97" s="934"/>
      <c r="U97" s="934"/>
      <c r="V97" s="934"/>
      <c r="W97" s="934"/>
      <c r="X97" s="934"/>
      <c r="Y97" s="934"/>
      <c r="Z97" s="934"/>
    </row>
    <row r="98" spans="1:26">
      <c r="A98" s="940"/>
      <c r="B98" s="940"/>
      <c r="C98" s="940"/>
      <c r="D98" s="940"/>
      <c r="E98" s="940"/>
      <c r="F98" s="940"/>
      <c r="G98" s="940"/>
      <c r="H98" s="940"/>
      <c r="I98" s="940"/>
      <c r="J98" s="940"/>
      <c r="K98" s="938"/>
      <c r="L98" s="938"/>
      <c r="M98" s="938"/>
      <c r="N98" s="934"/>
      <c r="O98" s="934"/>
      <c r="P98" s="934"/>
      <c r="Q98" s="934"/>
      <c r="R98" s="934"/>
      <c r="S98" s="934"/>
      <c r="T98" s="934"/>
      <c r="U98" s="934"/>
      <c r="V98" s="934"/>
      <c r="W98" s="934"/>
      <c r="X98" s="934"/>
      <c r="Y98" s="934"/>
      <c r="Z98" s="934"/>
    </row>
    <row r="99" spans="1:26" ht="21.75" customHeight="1">
      <c r="A99" s="2064" t="s">
        <v>1304</v>
      </c>
      <c r="B99" s="2064"/>
      <c r="C99" s="2064"/>
      <c r="D99" s="2064"/>
      <c r="E99" s="2064"/>
      <c r="F99" s="2064"/>
      <c r="G99" s="2064"/>
      <c r="H99" s="2064"/>
      <c r="I99" s="2064"/>
      <c r="J99" s="2064"/>
      <c r="K99" s="2064"/>
      <c r="L99" s="2064"/>
      <c r="M99" s="2064"/>
      <c r="N99" s="2064"/>
      <c r="O99" s="2064"/>
      <c r="P99" s="2064"/>
      <c r="Q99" s="2064"/>
      <c r="R99" s="2064"/>
      <c r="S99" s="2064"/>
      <c r="T99" s="2064"/>
      <c r="U99" s="942"/>
      <c r="V99" s="941"/>
      <c r="W99" s="941"/>
      <c r="X99" s="941"/>
      <c r="Y99" s="941"/>
      <c r="Z99" s="941"/>
    </row>
    <row r="100" spans="1:26">
      <c r="A100" s="940"/>
      <c r="B100" s="940"/>
      <c r="C100" s="940"/>
      <c r="D100" s="940"/>
      <c r="E100" s="940"/>
      <c r="F100" s="940"/>
      <c r="G100" s="940"/>
      <c r="H100" s="940"/>
      <c r="I100" s="940"/>
      <c r="J100" s="940"/>
      <c r="K100" s="938"/>
      <c r="L100" s="938"/>
      <c r="M100" s="938"/>
      <c r="N100" s="934"/>
      <c r="O100" s="934"/>
      <c r="P100" s="934"/>
      <c r="Q100" s="934"/>
      <c r="R100" s="934"/>
      <c r="S100" s="934"/>
      <c r="T100" s="934"/>
      <c r="U100" s="934"/>
      <c r="V100" s="934"/>
      <c r="W100" s="934"/>
      <c r="X100" s="934"/>
      <c r="Y100" s="934"/>
      <c r="Z100" s="934"/>
    </row>
    <row r="101" spans="1:26">
      <c r="A101" s="935" t="s">
        <v>1241</v>
      </c>
      <c r="B101" s="939"/>
      <c r="C101" s="938"/>
      <c r="D101" s="938"/>
      <c r="E101" s="938"/>
      <c r="F101" s="938"/>
      <c r="G101" s="938"/>
      <c r="H101" s="938"/>
      <c r="I101" s="934"/>
      <c r="J101" s="938"/>
      <c r="K101" s="934"/>
      <c r="L101" s="938"/>
      <c r="M101" s="938"/>
      <c r="N101" s="934"/>
      <c r="O101" s="934"/>
      <c r="P101" s="934"/>
      <c r="Q101" s="934"/>
      <c r="R101" s="935" t="s">
        <v>1240</v>
      </c>
      <c r="S101" s="934"/>
      <c r="T101" s="934"/>
      <c r="U101" s="934"/>
      <c r="V101" s="934"/>
      <c r="W101" s="934"/>
      <c r="X101" s="934"/>
      <c r="Y101" s="934"/>
      <c r="Z101" s="934"/>
    </row>
    <row r="102" spans="1:26">
      <c r="A102" s="937" t="s">
        <v>1110</v>
      </c>
      <c r="B102" s="935"/>
      <c r="C102" s="935"/>
      <c r="D102" s="935"/>
      <c r="E102" s="935"/>
      <c r="F102" s="935"/>
      <c r="G102" s="935"/>
      <c r="H102" s="935"/>
      <c r="I102" s="934"/>
      <c r="J102" s="935"/>
      <c r="K102" s="934"/>
      <c r="L102" s="935"/>
      <c r="M102" s="935"/>
      <c r="N102" s="934"/>
      <c r="O102" s="934"/>
      <c r="P102" s="934"/>
      <c r="Q102" s="934"/>
      <c r="R102" s="935" t="s">
        <v>1107</v>
      </c>
      <c r="S102" s="934"/>
      <c r="T102" s="934"/>
      <c r="U102" s="934"/>
      <c r="V102" s="934"/>
      <c r="W102" s="934"/>
      <c r="X102" s="934"/>
      <c r="Y102" s="934"/>
      <c r="Z102" s="934"/>
    </row>
    <row r="103" spans="1:26">
      <c r="A103" s="936" t="s">
        <v>1108</v>
      </c>
      <c r="B103" s="935"/>
      <c r="C103" s="935"/>
      <c r="D103" s="935"/>
      <c r="E103" s="935"/>
      <c r="F103" s="935"/>
      <c r="G103" s="935"/>
      <c r="H103" s="935"/>
      <c r="I103" s="934"/>
      <c r="J103" s="935"/>
      <c r="K103" s="934"/>
      <c r="L103" s="935"/>
      <c r="M103" s="935"/>
      <c r="N103" s="934"/>
      <c r="O103" s="934"/>
      <c r="P103" s="934"/>
      <c r="Q103" s="934"/>
      <c r="R103" s="935" t="s">
        <v>1106</v>
      </c>
      <c r="S103" s="934"/>
      <c r="T103" s="934"/>
      <c r="U103" s="934"/>
      <c r="V103" s="934"/>
      <c r="W103" s="934"/>
      <c r="X103" s="934"/>
      <c r="Y103" s="934"/>
      <c r="Z103" s="934"/>
    </row>
    <row r="104" spans="1:26">
      <c r="A104" s="1985" t="s">
        <v>1303</v>
      </c>
      <c r="B104" s="1985"/>
      <c r="C104" s="1985"/>
      <c r="D104" s="1985"/>
      <c r="E104" s="1985"/>
      <c r="F104" s="1985"/>
      <c r="G104" s="1985"/>
      <c r="H104" s="1985"/>
      <c r="I104" s="933"/>
      <c r="J104" s="933"/>
      <c r="K104" s="933"/>
      <c r="L104" s="933"/>
      <c r="M104" s="933"/>
      <c r="N104" s="933"/>
      <c r="O104" s="933"/>
      <c r="P104" s="933"/>
      <c r="Q104" s="933"/>
      <c r="R104" s="933"/>
      <c r="S104" s="933"/>
      <c r="T104" s="933"/>
      <c r="U104" s="933"/>
      <c r="V104" s="933"/>
      <c r="W104" s="933"/>
      <c r="X104" s="933"/>
      <c r="Y104" s="933"/>
      <c r="Z104" s="933"/>
    </row>
  </sheetData>
  <mergeCells count="95">
    <mergeCell ref="A1:T1"/>
    <mergeCell ref="A6:T6"/>
    <mergeCell ref="A7:T7"/>
    <mergeCell ref="A9:U9"/>
    <mergeCell ref="A11:A13"/>
    <mergeCell ref="B11:C13"/>
    <mergeCell ref="D11:D13"/>
    <mergeCell ref="E11:R11"/>
    <mergeCell ref="A14:A18"/>
    <mergeCell ref="B14:C18"/>
    <mergeCell ref="B19:C19"/>
    <mergeCell ref="A20:D20"/>
    <mergeCell ref="A22:A24"/>
    <mergeCell ref="B22:C24"/>
    <mergeCell ref="D22:D24"/>
    <mergeCell ref="W22:W23"/>
    <mergeCell ref="X22:X23"/>
    <mergeCell ref="Y22:Y23"/>
    <mergeCell ref="Z22:Z23"/>
    <mergeCell ref="A25:A29"/>
    <mergeCell ref="B25:C29"/>
    <mergeCell ref="E22:O22"/>
    <mergeCell ref="P22:P23"/>
    <mergeCell ref="Q22:Q23"/>
    <mergeCell ref="R22:S22"/>
    <mergeCell ref="T22:U22"/>
    <mergeCell ref="V22:V23"/>
    <mergeCell ref="B30:C30"/>
    <mergeCell ref="A31:D31"/>
    <mergeCell ref="A33:T33"/>
    <mergeCell ref="A35:A37"/>
    <mergeCell ref="B35:C37"/>
    <mergeCell ref="D35:D37"/>
    <mergeCell ref="E35:R35"/>
    <mergeCell ref="A38:A42"/>
    <mergeCell ref="B38:C42"/>
    <mergeCell ref="B43:C43"/>
    <mergeCell ref="A44:D44"/>
    <mergeCell ref="A46:A48"/>
    <mergeCell ref="B46:C48"/>
    <mergeCell ref="D46:D48"/>
    <mergeCell ref="W46:W47"/>
    <mergeCell ref="X46:X47"/>
    <mergeCell ref="Y46:Y47"/>
    <mergeCell ref="Z46:Z47"/>
    <mergeCell ref="A49:A53"/>
    <mergeCell ref="B49:C53"/>
    <mergeCell ref="E46:O46"/>
    <mergeCell ref="P46:P47"/>
    <mergeCell ref="Q46:Q47"/>
    <mergeCell ref="R46:S46"/>
    <mergeCell ref="T46:U46"/>
    <mergeCell ref="V46:V47"/>
    <mergeCell ref="B54:C54"/>
    <mergeCell ref="A55:D55"/>
    <mergeCell ref="A58:T58"/>
    <mergeCell ref="A60:A62"/>
    <mergeCell ref="B60:C62"/>
    <mergeCell ref="D60:D62"/>
    <mergeCell ref="E60:R60"/>
    <mergeCell ref="A63:A67"/>
    <mergeCell ref="B63:C67"/>
    <mergeCell ref="B68:C68"/>
    <mergeCell ref="A69:D69"/>
    <mergeCell ref="A71:A73"/>
    <mergeCell ref="B71:C73"/>
    <mergeCell ref="D71:D73"/>
    <mergeCell ref="A87:Z87"/>
    <mergeCell ref="W71:W72"/>
    <mergeCell ref="X71:X72"/>
    <mergeCell ref="Y71:Y72"/>
    <mergeCell ref="Z71:Z72"/>
    <mergeCell ref="A74:A78"/>
    <mergeCell ref="B74:C78"/>
    <mergeCell ref="E71:O71"/>
    <mergeCell ref="P71:P72"/>
    <mergeCell ref="Q71:Q72"/>
    <mergeCell ref="R71:S71"/>
    <mergeCell ref="T71:U71"/>
    <mergeCell ref="V71:V72"/>
    <mergeCell ref="B79:C79"/>
    <mergeCell ref="A80:D80"/>
    <mergeCell ref="A82:M82"/>
    <mergeCell ref="A83:M83"/>
    <mergeCell ref="A84:M84"/>
    <mergeCell ref="A96:Z96"/>
    <mergeCell ref="A97:M97"/>
    <mergeCell ref="A99:T99"/>
    <mergeCell ref="A104:H104"/>
    <mergeCell ref="B89:M89"/>
    <mergeCell ref="B90:M90"/>
    <mergeCell ref="B91:M91"/>
    <mergeCell ref="B92:M92"/>
    <mergeCell ref="B93:M93"/>
    <mergeCell ref="B94:M9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77515-C04F-4EE5-8F98-0FA031A6F958}">
  <dimension ref="A1:BV75"/>
  <sheetViews>
    <sheetView topLeftCell="BF1" workbookViewId="0">
      <selection activeCell="F31" sqref="F31"/>
    </sheetView>
  </sheetViews>
  <sheetFormatPr defaultRowHeight="12.75"/>
  <cols>
    <col min="1" max="1" width="6.28515625" style="654" customWidth="1"/>
    <col min="2" max="2" width="38.85546875" style="654" customWidth="1"/>
    <col min="3" max="4" width="9.140625" style="654"/>
    <col min="5" max="5" width="10.7109375" style="654" customWidth="1"/>
    <col min="6" max="6" width="9.140625" style="654"/>
    <col min="7" max="7" width="10.140625" style="654" customWidth="1"/>
    <col min="8" max="9" width="9.140625" style="654"/>
    <col min="10" max="10" width="10.28515625" style="654" customWidth="1"/>
    <col min="11" max="11" width="9.140625" style="654"/>
    <col min="12" max="12" width="10.7109375" style="654" customWidth="1"/>
    <col min="13" max="14" width="9.140625" style="654"/>
    <col min="15" max="15" width="10.7109375" style="654" customWidth="1"/>
    <col min="16" max="16" width="9.140625" style="654"/>
    <col min="17" max="17" width="10.85546875" style="654" customWidth="1"/>
    <col min="18" max="19" width="9.140625" style="654"/>
    <col min="20" max="20" width="10.28515625" style="654" customWidth="1"/>
    <col min="21" max="21" width="9.140625" style="654"/>
    <col min="22" max="22" width="10" style="654" customWidth="1"/>
    <col min="23" max="24" width="9.140625" style="654"/>
    <col min="25" max="25" width="10.28515625" style="654" customWidth="1"/>
    <col min="26" max="26" width="9.140625" style="654"/>
    <col min="27" max="27" width="10.28515625" style="654" customWidth="1"/>
    <col min="28" max="30" width="9.140625" style="654"/>
    <col min="31" max="31" width="10.28515625" style="654" customWidth="1"/>
    <col min="32" max="32" width="9.140625" style="654"/>
    <col min="33" max="33" width="10.28515625" style="654" customWidth="1"/>
    <col min="34" max="35" width="9.140625" style="654"/>
    <col min="36" max="36" width="10.5703125" style="654" customWidth="1"/>
    <col min="37" max="37" width="9.140625" style="654"/>
    <col min="38" max="38" width="10.28515625" style="654" customWidth="1"/>
    <col min="39" max="40" width="9.140625" style="654"/>
    <col min="41" max="41" width="11" style="654" customWidth="1"/>
    <col min="42" max="42" width="9.140625" style="654"/>
    <col min="43" max="43" width="10.7109375" style="654" customWidth="1"/>
    <col min="44" max="45" width="9.140625" style="654"/>
    <col min="46" max="46" width="10.85546875" style="654" customWidth="1"/>
    <col min="47" max="47" width="9.140625" style="654"/>
    <col min="48" max="48" width="10.5703125" style="654" customWidth="1"/>
    <col min="49" max="50" width="9.140625" style="654"/>
    <col min="51" max="51" width="10" style="654" customWidth="1"/>
    <col min="52" max="52" width="9.140625" style="654"/>
    <col min="53" max="53" width="10.7109375" style="654" customWidth="1"/>
    <col min="54" max="55" width="9.140625" style="654"/>
    <col min="56" max="56" width="11" style="654" customWidth="1"/>
    <col min="57" max="57" width="9.140625" style="654"/>
    <col min="58" max="58" width="10.28515625" style="654" customWidth="1"/>
    <col min="59" max="60" width="9.140625" style="654"/>
    <col min="61" max="61" width="10.5703125" style="654" customWidth="1"/>
    <col min="62" max="62" width="9.140625" style="654"/>
    <col min="63" max="63" width="10.28515625" style="654" customWidth="1"/>
    <col min="64" max="64" width="15.140625" style="654" customWidth="1"/>
    <col min="65" max="66" width="9.140625" style="654"/>
    <col min="67" max="67" width="10.85546875" style="654" customWidth="1"/>
    <col min="68" max="68" width="9.140625" style="654"/>
    <col min="69" max="69" width="10.85546875" style="654" customWidth="1"/>
    <col min="70" max="71" width="9.140625" style="654"/>
    <col min="72" max="72" width="10.28515625" style="654" customWidth="1"/>
    <col min="73" max="73" width="9.140625" style="654"/>
    <col min="74" max="74" width="10.5703125" style="654" customWidth="1"/>
    <col min="75" max="16384" width="9.140625" style="654"/>
  </cols>
  <sheetData>
    <row r="1" spans="1:74" ht="15.75">
      <c r="A1" s="2132" t="s">
        <v>1212</v>
      </c>
      <c r="B1" s="2132"/>
      <c r="C1" s="2132"/>
      <c r="D1" s="2132"/>
      <c r="E1" s="2132"/>
      <c r="F1" s="2132"/>
      <c r="G1" s="2132"/>
      <c r="H1" s="2132"/>
      <c r="I1" s="2132"/>
      <c r="J1" s="2132"/>
      <c r="K1" s="2132"/>
      <c r="L1" s="2132"/>
      <c r="M1" s="2132"/>
      <c r="N1" s="2132"/>
      <c r="O1" s="2132"/>
      <c r="P1" s="2132"/>
      <c r="Q1" s="2132"/>
      <c r="R1" s="2132"/>
      <c r="S1" s="2132"/>
      <c r="T1" s="2132"/>
      <c r="U1" s="2132"/>
      <c r="V1" s="2132"/>
      <c r="W1" s="2132"/>
      <c r="X1" s="2132"/>
      <c r="Y1" s="2132"/>
      <c r="Z1" s="2132"/>
      <c r="AA1" s="2132"/>
      <c r="AB1" s="2132"/>
      <c r="AC1" s="2132"/>
      <c r="AD1" s="2132"/>
      <c r="AE1" s="2132"/>
      <c r="AF1" s="2132"/>
      <c r="AG1" s="2132"/>
      <c r="AH1" s="2132"/>
      <c r="AI1" s="2132"/>
      <c r="AJ1" s="2132"/>
      <c r="AK1" s="2132"/>
      <c r="AL1" s="2132"/>
      <c r="AM1" s="2132"/>
      <c r="AN1" s="2132"/>
      <c r="AO1" s="2132"/>
      <c r="AP1" s="2132"/>
      <c r="AQ1" s="2132"/>
      <c r="AR1" s="2132"/>
      <c r="AS1" s="2132"/>
      <c r="AT1" s="2132"/>
      <c r="AU1" s="2132"/>
      <c r="AV1" s="2132"/>
      <c r="AW1" s="2132"/>
      <c r="AX1" s="2132"/>
      <c r="AY1" s="2132"/>
      <c r="AZ1" s="2132"/>
      <c r="BA1" s="2132"/>
      <c r="BB1" s="2132"/>
      <c r="BC1" s="2132"/>
      <c r="BD1" s="2132"/>
      <c r="BE1" s="2132"/>
      <c r="BF1" s="2132"/>
      <c r="BG1" s="2132"/>
      <c r="BH1" s="2132"/>
      <c r="BI1" s="2132"/>
      <c r="BJ1" s="2132"/>
      <c r="BK1" s="2132"/>
      <c r="BL1" s="2132"/>
      <c r="BM1" s="2132"/>
      <c r="BN1" s="2132"/>
      <c r="BO1" s="2132"/>
      <c r="BP1" s="2132"/>
      <c r="BQ1" s="2132"/>
      <c r="BR1" s="2132"/>
      <c r="BS1" s="2132"/>
      <c r="BT1" s="2132"/>
      <c r="BU1" s="2132"/>
      <c r="BV1" s="2132"/>
    </row>
    <row r="2" spans="1:74">
      <c r="A2" s="882"/>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K2" s="882"/>
      <c r="AL2" s="882"/>
      <c r="AM2" s="882"/>
      <c r="AN2" s="882"/>
      <c r="AO2" s="882"/>
      <c r="AP2" s="882"/>
      <c r="AQ2" s="882"/>
      <c r="AR2" s="882"/>
      <c r="AS2" s="882"/>
      <c r="AT2" s="882"/>
      <c r="AU2" s="882"/>
      <c r="AV2" s="882"/>
      <c r="AW2" s="882"/>
      <c r="AX2" s="882"/>
      <c r="AY2" s="882"/>
      <c r="AZ2" s="882"/>
      <c r="BA2" s="882"/>
      <c r="BB2" s="882"/>
      <c r="BC2" s="882"/>
      <c r="BD2" s="882"/>
      <c r="BE2" s="882"/>
      <c r="BF2" s="882"/>
      <c r="BG2" s="882"/>
      <c r="BH2" s="882"/>
      <c r="BI2" s="882"/>
      <c r="BJ2" s="882"/>
      <c r="BK2" s="882"/>
      <c r="BL2" s="882"/>
      <c r="BM2" s="882"/>
      <c r="BN2" s="882"/>
      <c r="BO2" s="882"/>
      <c r="BP2" s="882"/>
      <c r="BQ2" s="882"/>
      <c r="BR2" s="882"/>
      <c r="BS2" s="882"/>
      <c r="BT2" s="882"/>
      <c r="BU2" s="882"/>
      <c r="BV2" s="882"/>
    </row>
    <row r="3" spans="1:74">
      <c r="A3" s="882" t="s">
        <v>45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882"/>
      <c r="AP3" s="882"/>
      <c r="AQ3" s="882"/>
      <c r="AR3" s="882"/>
      <c r="AS3" s="882"/>
      <c r="AT3" s="882"/>
      <c r="AU3" s="882"/>
      <c r="AV3" s="882"/>
      <c r="AW3" s="882"/>
      <c r="AX3" s="882"/>
      <c r="AY3" s="882"/>
      <c r="AZ3" s="882"/>
      <c r="BA3" s="882"/>
      <c r="BB3" s="882"/>
      <c r="BC3" s="882"/>
      <c r="BD3" s="882"/>
      <c r="BE3" s="882"/>
      <c r="BF3" s="882"/>
      <c r="BG3" s="882"/>
      <c r="BH3" s="882"/>
      <c r="BI3" s="882"/>
      <c r="BJ3" s="882"/>
      <c r="BK3" s="882"/>
      <c r="BL3" s="1029"/>
      <c r="BM3" s="1029"/>
      <c r="BN3" s="1029"/>
      <c r="BO3" s="1029"/>
      <c r="BP3" s="1029"/>
      <c r="BQ3" s="1029"/>
      <c r="BR3" s="1029"/>
      <c r="BS3" s="1029"/>
      <c r="BT3" s="1029"/>
      <c r="BU3" s="1029"/>
      <c r="BV3" s="1029" t="s">
        <v>1434</v>
      </c>
    </row>
    <row r="4" spans="1:74">
      <c r="A4" s="882" t="s">
        <v>978</v>
      </c>
      <c r="B4" s="882"/>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2"/>
      <c r="AO4" s="882"/>
      <c r="AP4" s="882"/>
      <c r="AQ4" s="882"/>
      <c r="AR4" s="882"/>
      <c r="AS4" s="882"/>
      <c r="AT4" s="882"/>
      <c r="AU4" s="882"/>
      <c r="AV4" s="882"/>
      <c r="AW4" s="882"/>
      <c r="AX4" s="882"/>
      <c r="AY4" s="1029"/>
      <c r="AZ4" s="1029"/>
      <c r="BA4" s="1029"/>
      <c r="BB4" s="1029"/>
      <c r="BC4" s="1029"/>
      <c r="BD4" s="1029"/>
      <c r="BE4" s="882"/>
      <c r="BF4" s="882"/>
      <c r="BG4" s="882"/>
      <c r="BH4" s="882"/>
      <c r="BI4" s="882"/>
      <c r="BJ4" s="882"/>
      <c r="BK4" s="882"/>
      <c r="BL4" s="882"/>
      <c r="BM4" s="882"/>
      <c r="BN4" s="882"/>
      <c r="BO4" s="882"/>
      <c r="BP4" s="882"/>
      <c r="BQ4" s="882"/>
      <c r="BR4" s="882"/>
      <c r="BS4" s="882"/>
      <c r="BT4" s="882"/>
      <c r="BU4" s="882"/>
      <c r="BV4" s="882"/>
    </row>
    <row r="5" spans="1:74">
      <c r="A5" s="882"/>
      <c r="B5" s="882"/>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2"/>
      <c r="AI5" s="882"/>
      <c r="AJ5" s="882"/>
      <c r="AK5" s="882"/>
      <c r="AL5" s="882"/>
      <c r="AM5" s="882"/>
      <c r="AN5" s="882"/>
      <c r="AO5" s="882"/>
      <c r="AP5" s="882"/>
      <c r="AQ5" s="882"/>
      <c r="AR5" s="882"/>
      <c r="AS5" s="882"/>
      <c r="AT5" s="882"/>
      <c r="AU5" s="882"/>
      <c r="AV5" s="882"/>
      <c r="AW5" s="882"/>
      <c r="AX5" s="882"/>
      <c r="AY5" s="1029"/>
      <c r="AZ5" s="1029"/>
      <c r="BA5" s="1029"/>
      <c r="BB5" s="1029"/>
      <c r="BC5" s="1029"/>
      <c r="BD5" s="1029"/>
      <c r="BE5" s="882"/>
      <c r="BF5" s="882"/>
      <c r="BG5" s="882"/>
      <c r="BH5" s="882"/>
      <c r="BI5" s="882"/>
      <c r="BJ5" s="882"/>
      <c r="BK5" s="882"/>
      <c r="BL5" s="882"/>
      <c r="BM5" s="882"/>
      <c r="BN5" s="882"/>
      <c r="BO5" s="882"/>
      <c r="BP5" s="882"/>
      <c r="BQ5" s="882"/>
      <c r="BR5" s="882"/>
      <c r="BS5" s="882"/>
      <c r="BT5" s="882"/>
      <c r="BU5" s="882"/>
      <c r="BV5" s="882"/>
    </row>
    <row r="6" spans="1:74" ht="15.75">
      <c r="A6" s="2133" t="s">
        <v>1433</v>
      </c>
      <c r="B6" s="2134"/>
      <c r="C6" s="2134"/>
      <c r="D6" s="2134"/>
      <c r="E6" s="2134"/>
      <c r="F6" s="2134"/>
      <c r="G6" s="2134"/>
      <c r="H6" s="2134"/>
      <c r="I6" s="2134"/>
      <c r="J6" s="2134"/>
      <c r="K6" s="2134"/>
      <c r="L6" s="2134"/>
      <c r="M6" s="2134"/>
      <c r="N6" s="2134"/>
      <c r="O6" s="2134"/>
      <c r="P6" s="2134"/>
      <c r="Q6" s="2134"/>
      <c r="R6" s="2134"/>
      <c r="S6" s="2134"/>
      <c r="T6" s="2134"/>
      <c r="U6" s="2134"/>
      <c r="V6" s="2134"/>
      <c r="W6" s="2134"/>
      <c r="X6" s="2134"/>
      <c r="Y6" s="2134"/>
      <c r="Z6" s="2134"/>
      <c r="AA6" s="2134"/>
      <c r="AB6" s="2134"/>
      <c r="AC6" s="2134"/>
      <c r="AD6" s="2134"/>
      <c r="AE6" s="2134"/>
      <c r="AF6" s="2134"/>
      <c r="AG6" s="2134"/>
      <c r="AH6" s="2134"/>
      <c r="AI6" s="2134"/>
      <c r="AJ6" s="2134"/>
      <c r="AK6" s="2134"/>
      <c r="AL6" s="2134"/>
      <c r="AM6" s="2134"/>
      <c r="AN6" s="2134"/>
      <c r="AO6" s="2134"/>
      <c r="AP6" s="2134"/>
      <c r="AQ6" s="2134"/>
      <c r="AR6" s="2134"/>
      <c r="AS6" s="2134"/>
      <c r="AT6" s="2134"/>
      <c r="AU6" s="2134"/>
      <c r="AV6" s="2134"/>
      <c r="AW6" s="2134"/>
      <c r="AX6" s="2134"/>
      <c r="AY6" s="2134"/>
      <c r="AZ6" s="2134"/>
      <c r="BA6" s="2134"/>
      <c r="BB6" s="2134"/>
      <c r="BC6" s="2134"/>
      <c r="BD6" s="2134"/>
      <c r="BE6" s="2134"/>
      <c r="BF6" s="2134"/>
      <c r="BG6" s="2134"/>
      <c r="BH6" s="2134"/>
      <c r="BI6" s="2134"/>
      <c r="BJ6" s="2134"/>
      <c r="BK6" s="2134"/>
      <c r="BL6" s="2134"/>
      <c r="BM6" s="2134"/>
      <c r="BN6" s="2134"/>
      <c r="BO6" s="2134"/>
      <c r="BP6" s="2134"/>
      <c r="BQ6" s="2134"/>
      <c r="BR6" s="2134"/>
      <c r="BS6" s="2134"/>
      <c r="BT6" s="2134"/>
      <c r="BU6" s="2134"/>
      <c r="BV6" s="2134"/>
    </row>
    <row r="7" spans="1:74">
      <c r="A7" s="2135" t="s">
        <v>1209</v>
      </c>
      <c r="B7" s="2135"/>
      <c r="C7" s="2135"/>
      <c r="D7" s="2135"/>
      <c r="E7" s="2135"/>
      <c r="F7" s="2135"/>
      <c r="G7" s="2135"/>
      <c r="H7" s="2135"/>
      <c r="I7" s="2135"/>
      <c r="J7" s="2135"/>
      <c r="K7" s="2135"/>
      <c r="L7" s="2135"/>
      <c r="M7" s="2135"/>
      <c r="N7" s="2135"/>
      <c r="O7" s="2135"/>
      <c r="P7" s="2135"/>
      <c r="Q7" s="2135"/>
      <c r="R7" s="2135"/>
      <c r="S7" s="2135"/>
      <c r="T7" s="2135"/>
      <c r="U7" s="2135"/>
      <c r="V7" s="2135"/>
      <c r="W7" s="2135"/>
      <c r="X7" s="2135"/>
      <c r="Y7" s="2135"/>
      <c r="Z7" s="2135"/>
      <c r="AA7" s="2135"/>
      <c r="AB7" s="2135"/>
      <c r="AC7" s="2135"/>
      <c r="AD7" s="2135"/>
      <c r="AE7" s="2135"/>
      <c r="AF7" s="2135"/>
      <c r="AG7" s="2135"/>
      <c r="AH7" s="2135"/>
      <c r="AI7" s="2135"/>
      <c r="AJ7" s="2135"/>
      <c r="AK7" s="2135"/>
      <c r="AL7" s="2135"/>
      <c r="AM7" s="2135"/>
      <c r="AN7" s="2135"/>
      <c r="AO7" s="2135"/>
      <c r="AP7" s="2135"/>
      <c r="AQ7" s="2135"/>
      <c r="AR7" s="2135"/>
      <c r="AS7" s="2135"/>
      <c r="AT7" s="2135"/>
      <c r="AU7" s="2135"/>
      <c r="AV7" s="2135"/>
      <c r="AW7" s="2135"/>
      <c r="AX7" s="2135"/>
      <c r="AY7" s="2135"/>
      <c r="AZ7" s="2135"/>
      <c r="BA7" s="2135"/>
      <c r="BB7" s="2135"/>
      <c r="BC7" s="2135"/>
      <c r="BD7" s="2135"/>
      <c r="BE7" s="2135"/>
      <c r="BF7" s="2135"/>
      <c r="BG7" s="2135"/>
      <c r="BH7" s="2135"/>
      <c r="BI7" s="2135"/>
      <c r="BJ7" s="2135"/>
      <c r="BK7" s="2135"/>
      <c r="BL7" s="2135"/>
      <c r="BM7" s="2135"/>
      <c r="BN7" s="2135"/>
      <c r="BO7" s="2135"/>
      <c r="BP7" s="2135"/>
      <c r="BQ7" s="2135"/>
      <c r="BR7" s="2135"/>
      <c r="BS7" s="2135"/>
      <c r="BT7" s="2135"/>
      <c r="BU7" s="2135"/>
      <c r="BV7" s="2135"/>
    </row>
    <row r="8" spans="1:74">
      <c r="A8" s="1030"/>
      <c r="B8" s="882"/>
      <c r="C8" s="882"/>
      <c r="D8" s="882"/>
      <c r="E8" s="882"/>
      <c r="F8" s="882"/>
      <c r="G8" s="882"/>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2"/>
      <c r="AY8" s="882"/>
      <c r="AZ8" s="882"/>
      <c r="BA8" s="882"/>
      <c r="BB8" s="882"/>
      <c r="BC8" s="882"/>
      <c r="BD8" s="882"/>
      <c r="BE8" s="882"/>
      <c r="BF8" s="882"/>
      <c r="BG8" s="882"/>
      <c r="BH8" s="882"/>
      <c r="BI8" s="882"/>
      <c r="BJ8" s="882"/>
      <c r="BK8" s="882"/>
      <c r="BL8" s="882"/>
      <c r="BM8" s="882"/>
      <c r="BN8" s="882"/>
      <c r="BO8" s="882"/>
      <c r="BP8" s="882"/>
      <c r="BQ8" s="882"/>
      <c r="BR8" s="882"/>
      <c r="BS8" s="882"/>
      <c r="BT8" s="882"/>
      <c r="BU8" s="882"/>
      <c r="BV8" s="882"/>
    </row>
    <row r="9" spans="1:74" ht="13.5" thickBot="1">
      <c r="A9" s="882"/>
      <c r="B9" s="882"/>
      <c r="C9" s="882"/>
      <c r="D9" s="882"/>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2"/>
      <c r="AY9" s="882"/>
      <c r="AZ9" s="882"/>
      <c r="BA9" s="882"/>
      <c r="BB9" s="882"/>
      <c r="BC9" s="882"/>
      <c r="BD9" s="882"/>
      <c r="BE9" s="882"/>
      <c r="BF9" s="882"/>
      <c r="BG9" s="882"/>
      <c r="BH9" s="882"/>
      <c r="BI9" s="882"/>
      <c r="BJ9" s="882"/>
      <c r="BK9" s="882"/>
      <c r="BL9" s="1029"/>
      <c r="BM9" s="1029"/>
      <c r="BN9" s="1029"/>
      <c r="BO9" s="1029"/>
      <c r="BP9" s="1029"/>
      <c r="BQ9" s="1029"/>
      <c r="BR9" s="1029"/>
      <c r="BS9" s="1029"/>
      <c r="BT9" s="1029"/>
      <c r="BU9" s="1029"/>
      <c r="BV9" s="1029" t="s">
        <v>1432</v>
      </c>
    </row>
    <row r="10" spans="1:74">
      <c r="A10" s="2136" t="s">
        <v>426</v>
      </c>
      <c r="B10" s="2139" t="s">
        <v>1431</v>
      </c>
      <c r="C10" s="2140" t="s">
        <v>1430</v>
      </c>
      <c r="D10" s="2141"/>
      <c r="E10" s="2141"/>
      <c r="F10" s="2141"/>
      <c r="G10" s="2141"/>
      <c r="H10" s="2141"/>
      <c r="I10" s="2141"/>
      <c r="J10" s="2141"/>
      <c r="K10" s="2141"/>
      <c r="L10" s="2141"/>
      <c r="M10" s="2141"/>
      <c r="N10" s="2141"/>
      <c r="O10" s="2141"/>
      <c r="P10" s="2141"/>
      <c r="Q10" s="2141"/>
      <c r="R10" s="2141"/>
      <c r="S10" s="2141"/>
      <c r="T10" s="2141"/>
      <c r="U10" s="2141"/>
      <c r="V10" s="2141"/>
      <c r="W10" s="2141"/>
      <c r="X10" s="2141"/>
      <c r="Y10" s="2141"/>
      <c r="Z10" s="2141"/>
      <c r="AA10" s="2141"/>
      <c r="AB10" s="2141"/>
      <c r="AC10" s="2141"/>
      <c r="AD10" s="2141"/>
      <c r="AE10" s="2141"/>
      <c r="AF10" s="2141"/>
      <c r="AG10" s="2141"/>
      <c r="AH10" s="2141"/>
      <c r="AI10" s="2141"/>
      <c r="AJ10" s="2141"/>
      <c r="AK10" s="2141"/>
      <c r="AL10" s="2142"/>
      <c r="AM10" s="2140" t="s">
        <v>1429</v>
      </c>
      <c r="AN10" s="2141"/>
      <c r="AO10" s="2141"/>
      <c r="AP10" s="2141"/>
      <c r="AQ10" s="2141"/>
      <c r="AR10" s="2141"/>
      <c r="AS10" s="2141"/>
      <c r="AT10" s="2141"/>
      <c r="AU10" s="2141"/>
      <c r="AV10" s="2141"/>
      <c r="AW10" s="2141"/>
      <c r="AX10" s="2141"/>
      <c r="AY10" s="2141"/>
      <c r="AZ10" s="2141"/>
      <c r="BA10" s="2141"/>
      <c r="BB10" s="2141"/>
      <c r="BC10" s="2141"/>
      <c r="BD10" s="2141"/>
      <c r="BE10" s="2141"/>
      <c r="BF10" s="2141"/>
      <c r="BG10" s="2141"/>
      <c r="BH10" s="2141"/>
      <c r="BI10" s="2141"/>
      <c r="BJ10" s="2141"/>
      <c r="BK10" s="2141"/>
      <c r="BL10" s="2141"/>
      <c r="BM10" s="2141"/>
      <c r="BN10" s="2141"/>
      <c r="BO10" s="2141"/>
      <c r="BP10" s="2141"/>
      <c r="BQ10" s="2141"/>
      <c r="BR10" s="2141"/>
      <c r="BS10" s="2141"/>
      <c r="BT10" s="2141"/>
      <c r="BU10" s="2141"/>
      <c r="BV10" s="2146"/>
    </row>
    <row r="11" spans="1:74">
      <c r="A11" s="2137"/>
      <c r="B11" s="2126"/>
      <c r="C11" s="2143"/>
      <c r="D11" s="2144"/>
      <c r="E11" s="2144"/>
      <c r="F11" s="2144"/>
      <c r="G11" s="2144"/>
      <c r="H11" s="2144"/>
      <c r="I11" s="2144"/>
      <c r="J11" s="2144"/>
      <c r="K11" s="2144"/>
      <c r="L11" s="2144"/>
      <c r="M11" s="2144"/>
      <c r="N11" s="2144"/>
      <c r="O11" s="2144"/>
      <c r="P11" s="2144"/>
      <c r="Q11" s="2144"/>
      <c r="R11" s="2144"/>
      <c r="S11" s="2144"/>
      <c r="T11" s="2144"/>
      <c r="U11" s="2144"/>
      <c r="V11" s="2144"/>
      <c r="W11" s="2144"/>
      <c r="X11" s="2144"/>
      <c r="Y11" s="2144"/>
      <c r="Z11" s="2144"/>
      <c r="AA11" s="2144"/>
      <c r="AB11" s="2144"/>
      <c r="AC11" s="2144"/>
      <c r="AD11" s="2144"/>
      <c r="AE11" s="2144"/>
      <c r="AF11" s="2144"/>
      <c r="AG11" s="2144"/>
      <c r="AH11" s="2144"/>
      <c r="AI11" s="2144"/>
      <c r="AJ11" s="2144"/>
      <c r="AK11" s="2144"/>
      <c r="AL11" s="2145"/>
      <c r="AM11" s="2143"/>
      <c r="AN11" s="2144"/>
      <c r="AO11" s="2144"/>
      <c r="AP11" s="2144"/>
      <c r="AQ11" s="2144"/>
      <c r="AR11" s="2144"/>
      <c r="AS11" s="2144"/>
      <c r="AT11" s="2144"/>
      <c r="AU11" s="2144"/>
      <c r="AV11" s="2144"/>
      <c r="AW11" s="2144"/>
      <c r="AX11" s="2144"/>
      <c r="AY11" s="2144"/>
      <c r="AZ11" s="2144"/>
      <c r="BA11" s="2144"/>
      <c r="BB11" s="2144"/>
      <c r="BC11" s="2144"/>
      <c r="BD11" s="2144"/>
      <c r="BE11" s="2144"/>
      <c r="BF11" s="2144"/>
      <c r="BG11" s="2144"/>
      <c r="BH11" s="2144"/>
      <c r="BI11" s="2144"/>
      <c r="BJ11" s="2144"/>
      <c r="BK11" s="2144"/>
      <c r="BL11" s="2144"/>
      <c r="BM11" s="2144"/>
      <c r="BN11" s="2144"/>
      <c r="BO11" s="2144"/>
      <c r="BP11" s="2144"/>
      <c r="BQ11" s="2144"/>
      <c r="BR11" s="2144"/>
      <c r="BS11" s="2144"/>
      <c r="BT11" s="2144"/>
      <c r="BU11" s="2144"/>
      <c r="BV11" s="2147"/>
    </row>
    <row r="12" spans="1:74" ht="26.25" customHeight="1">
      <c r="A12" s="2137"/>
      <c r="B12" s="2126"/>
      <c r="C12" s="1989" t="s">
        <v>1207</v>
      </c>
      <c r="D12" s="1990"/>
      <c r="E12" s="1990"/>
      <c r="F12" s="1990"/>
      <c r="G12" s="1991"/>
      <c r="H12" s="1989" t="s">
        <v>1206</v>
      </c>
      <c r="I12" s="1990"/>
      <c r="J12" s="1990"/>
      <c r="K12" s="1990"/>
      <c r="L12" s="1991"/>
      <c r="M12" s="1989" t="s">
        <v>1205</v>
      </c>
      <c r="N12" s="1990"/>
      <c r="O12" s="1990"/>
      <c r="P12" s="1990"/>
      <c r="Q12" s="1991"/>
      <c r="R12" s="1989" t="s">
        <v>1204</v>
      </c>
      <c r="S12" s="1990"/>
      <c r="T12" s="1990"/>
      <c r="U12" s="1990"/>
      <c r="V12" s="1991"/>
      <c r="W12" s="1989" t="s">
        <v>1203</v>
      </c>
      <c r="X12" s="1990"/>
      <c r="Y12" s="1990"/>
      <c r="Z12" s="1990"/>
      <c r="AA12" s="1991"/>
      <c r="AB12" s="2125" t="s">
        <v>1428</v>
      </c>
      <c r="AC12" s="2128" t="s">
        <v>1427</v>
      </c>
      <c r="AD12" s="2129"/>
      <c r="AE12" s="2129"/>
      <c r="AF12" s="2129"/>
      <c r="AG12" s="2130"/>
      <c r="AH12" s="2128" t="s">
        <v>1426</v>
      </c>
      <c r="AI12" s="2129"/>
      <c r="AJ12" s="2129"/>
      <c r="AK12" s="2129"/>
      <c r="AL12" s="2130"/>
      <c r="AM12" s="1989" t="s">
        <v>1207</v>
      </c>
      <c r="AN12" s="1990"/>
      <c r="AO12" s="1990"/>
      <c r="AP12" s="1990"/>
      <c r="AQ12" s="1991"/>
      <c r="AR12" s="1989" t="s">
        <v>1206</v>
      </c>
      <c r="AS12" s="1990"/>
      <c r="AT12" s="1990"/>
      <c r="AU12" s="1990"/>
      <c r="AV12" s="1991"/>
      <c r="AW12" s="1989" t="s">
        <v>1205</v>
      </c>
      <c r="AX12" s="1990"/>
      <c r="AY12" s="1990"/>
      <c r="AZ12" s="1990"/>
      <c r="BA12" s="1991"/>
      <c r="BB12" s="1989" t="s">
        <v>1204</v>
      </c>
      <c r="BC12" s="1990"/>
      <c r="BD12" s="1990"/>
      <c r="BE12" s="1990"/>
      <c r="BF12" s="1991"/>
      <c r="BG12" s="1989" t="s">
        <v>1203</v>
      </c>
      <c r="BH12" s="1990"/>
      <c r="BI12" s="1990"/>
      <c r="BJ12" s="1990"/>
      <c r="BK12" s="1991"/>
      <c r="BL12" s="2125" t="s">
        <v>1277</v>
      </c>
      <c r="BM12" s="2128" t="s">
        <v>1425</v>
      </c>
      <c r="BN12" s="2129"/>
      <c r="BO12" s="2129"/>
      <c r="BP12" s="2129"/>
      <c r="BQ12" s="2130"/>
      <c r="BR12" s="2128" t="s">
        <v>1424</v>
      </c>
      <c r="BS12" s="2129"/>
      <c r="BT12" s="2129"/>
      <c r="BU12" s="2129"/>
      <c r="BV12" s="2131"/>
    </row>
    <row r="13" spans="1:74" ht="42" customHeight="1">
      <c r="A13" s="2137"/>
      <c r="B13" s="2126"/>
      <c r="C13" s="858"/>
      <c r="D13" s="1986" t="s">
        <v>1237</v>
      </c>
      <c r="E13" s="1987"/>
      <c r="F13" s="1986" t="s">
        <v>1423</v>
      </c>
      <c r="G13" s="1988"/>
      <c r="H13" s="858"/>
      <c r="I13" s="1986" t="s">
        <v>1237</v>
      </c>
      <c r="J13" s="1987"/>
      <c r="K13" s="1986" t="s">
        <v>1423</v>
      </c>
      <c r="L13" s="1988"/>
      <c r="M13" s="858"/>
      <c r="N13" s="1986" t="s">
        <v>1237</v>
      </c>
      <c r="O13" s="1987"/>
      <c r="P13" s="1986" t="s">
        <v>1423</v>
      </c>
      <c r="Q13" s="1988"/>
      <c r="R13" s="858"/>
      <c r="S13" s="1986" t="s">
        <v>1237</v>
      </c>
      <c r="T13" s="1987"/>
      <c r="U13" s="1986" t="s">
        <v>1423</v>
      </c>
      <c r="V13" s="1988"/>
      <c r="W13" s="858"/>
      <c r="X13" s="1986" t="s">
        <v>1237</v>
      </c>
      <c r="Y13" s="1987"/>
      <c r="Z13" s="1986" t="s">
        <v>1423</v>
      </c>
      <c r="AA13" s="1988"/>
      <c r="AB13" s="2126"/>
      <c r="AC13" s="1028"/>
      <c r="AD13" s="1986" t="s">
        <v>1237</v>
      </c>
      <c r="AE13" s="1987"/>
      <c r="AF13" s="1986" t="s">
        <v>1423</v>
      </c>
      <c r="AG13" s="1988"/>
      <c r="AH13" s="1027"/>
      <c r="AI13" s="1986" t="s">
        <v>1237</v>
      </c>
      <c r="AJ13" s="1987"/>
      <c r="AK13" s="1986" t="s">
        <v>1423</v>
      </c>
      <c r="AL13" s="1988"/>
      <c r="AM13" s="858"/>
      <c r="AN13" s="1986" t="s">
        <v>1237</v>
      </c>
      <c r="AO13" s="1987"/>
      <c r="AP13" s="1986" t="s">
        <v>1423</v>
      </c>
      <c r="AQ13" s="1988"/>
      <c r="AR13" s="858"/>
      <c r="AS13" s="1986" t="s">
        <v>1237</v>
      </c>
      <c r="AT13" s="1987"/>
      <c r="AU13" s="1986" t="s">
        <v>1423</v>
      </c>
      <c r="AV13" s="1988"/>
      <c r="AW13" s="858"/>
      <c r="AX13" s="1986" t="s">
        <v>1237</v>
      </c>
      <c r="AY13" s="1987"/>
      <c r="AZ13" s="1986" t="s">
        <v>1423</v>
      </c>
      <c r="BA13" s="1988"/>
      <c r="BB13" s="858"/>
      <c r="BC13" s="1986" t="s">
        <v>1237</v>
      </c>
      <c r="BD13" s="1987"/>
      <c r="BE13" s="1986" t="s">
        <v>1423</v>
      </c>
      <c r="BF13" s="1988"/>
      <c r="BG13" s="858"/>
      <c r="BH13" s="1986" t="s">
        <v>1237</v>
      </c>
      <c r="BI13" s="1987"/>
      <c r="BJ13" s="1986" t="s">
        <v>1423</v>
      </c>
      <c r="BK13" s="1988"/>
      <c r="BL13" s="2126"/>
      <c r="BM13" s="1028"/>
      <c r="BN13" s="1986" t="s">
        <v>1237</v>
      </c>
      <c r="BO13" s="1987"/>
      <c r="BP13" s="1986" t="s">
        <v>1423</v>
      </c>
      <c r="BQ13" s="1988"/>
      <c r="BR13" s="1027"/>
      <c r="BS13" s="1986" t="s">
        <v>1237</v>
      </c>
      <c r="BT13" s="1987"/>
      <c r="BU13" s="1986" t="s">
        <v>1423</v>
      </c>
      <c r="BV13" s="1988"/>
    </row>
    <row r="14" spans="1:74" ht="78.75">
      <c r="A14" s="2137"/>
      <c r="B14" s="2126"/>
      <c r="C14" s="858"/>
      <c r="D14" s="856"/>
      <c r="E14" s="854" t="s">
        <v>1200</v>
      </c>
      <c r="F14" s="855"/>
      <c r="G14" s="854" t="s">
        <v>1199</v>
      </c>
      <c r="H14" s="858"/>
      <c r="I14" s="856"/>
      <c r="J14" s="854" t="s">
        <v>1200</v>
      </c>
      <c r="K14" s="855"/>
      <c r="L14" s="854" t="s">
        <v>1199</v>
      </c>
      <c r="M14" s="858"/>
      <c r="N14" s="856"/>
      <c r="O14" s="854" t="s">
        <v>1200</v>
      </c>
      <c r="P14" s="855"/>
      <c r="Q14" s="854" t="s">
        <v>1199</v>
      </c>
      <c r="R14" s="858"/>
      <c r="S14" s="856"/>
      <c r="T14" s="854" t="s">
        <v>1200</v>
      </c>
      <c r="U14" s="855"/>
      <c r="V14" s="854" t="s">
        <v>1199</v>
      </c>
      <c r="W14" s="858"/>
      <c r="X14" s="856"/>
      <c r="Y14" s="854" t="s">
        <v>1200</v>
      </c>
      <c r="Z14" s="855"/>
      <c r="AA14" s="854" t="s">
        <v>1199</v>
      </c>
      <c r="AB14" s="2127"/>
      <c r="AC14" s="855"/>
      <c r="AD14" s="856"/>
      <c r="AE14" s="854" t="s">
        <v>1200</v>
      </c>
      <c r="AF14" s="855"/>
      <c r="AG14" s="854" t="s">
        <v>1199</v>
      </c>
      <c r="AH14" s="1026"/>
      <c r="AI14" s="856"/>
      <c r="AJ14" s="854" t="s">
        <v>1200</v>
      </c>
      <c r="AK14" s="855"/>
      <c r="AL14" s="854" t="s">
        <v>1199</v>
      </c>
      <c r="AM14" s="858"/>
      <c r="AN14" s="856"/>
      <c r="AO14" s="854" t="s">
        <v>1200</v>
      </c>
      <c r="AP14" s="855"/>
      <c r="AQ14" s="854" t="s">
        <v>1199</v>
      </c>
      <c r="AR14" s="858"/>
      <c r="AS14" s="856"/>
      <c r="AT14" s="854" t="s">
        <v>1200</v>
      </c>
      <c r="AU14" s="855"/>
      <c r="AV14" s="854" t="s">
        <v>1199</v>
      </c>
      <c r="AW14" s="858"/>
      <c r="AX14" s="856"/>
      <c r="AY14" s="854" t="s">
        <v>1200</v>
      </c>
      <c r="AZ14" s="855"/>
      <c r="BA14" s="854" t="s">
        <v>1199</v>
      </c>
      <c r="BB14" s="858"/>
      <c r="BC14" s="856"/>
      <c r="BD14" s="854" t="s">
        <v>1200</v>
      </c>
      <c r="BE14" s="855"/>
      <c r="BF14" s="854" t="s">
        <v>1199</v>
      </c>
      <c r="BG14" s="858"/>
      <c r="BH14" s="856"/>
      <c r="BI14" s="854" t="s">
        <v>1200</v>
      </c>
      <c r="BJ14" s="855"/>
      <c r="BK14" s="854" t="s">
        <v>1199</v>
      </c>
      <c r="BL14" s="2127"/>
      <c r="BM14" s="855"/>
      <c r="BN14" s="856"/>
      <c r="BO14" s="854" t="s">
        <v>1200</v>
      </c>
      <c r="BP14" s="855"/>
      <c r="BQ14" s="854" t="s">
        <v>1199</v>
      </c>
      <c r="BR14" s="1026"/>
      <c r="BS14" s="856"/>
      <c r="BT14" s="854" t="s">
        <v>1200</v>
      </c>
      <c r="BU14" s="855"/>
      <c r="BV14" s="854" t="s">
        <v>1199</v>
      </c>
    </row>
    <row r="15" spans="1:74" ht="26.25" customHeight="1">
      <c r="A15" s="2138"/>
      <c r="B15" s="2127"/>
      <c r="C15" s="1025">
        <v>1</v>
      </c>
      <c r="D15" s="1025">
        <v>2</v>
      </c>
      <c r="E15" s="1025">
        <v>3</v>
      </c>
      <c r="F15" s="1025">
        <v>4</v>
      </c>
      <c r="G15" s="1025">
        <v>5</v>
      </c>
      <c r="H15" s="1025">
        <v>6</v>
      </c>
      <c r="I15" s="1025">
        <v>7</v>
      </c>
      <c r="J15" s="1025">
        <v>8</v>
      </c>
      <c r="K15" s="1025">
        <v>9</v>
      </c>
      <c r="L15" s="1025">
        <v>10</v>
      </c>
      <c r="M15" s="1025">
        <v>11</v>
      </c>
      <c r="N15" s="1025">
        <v>12</v>
      </c>
      <c r="O15" s="1025">
        <v>13</v>
      </c>
      <c r="P15" s="1025">
        <v>14</v>
      </c>
      <c r="Q15" s="1025">
        <v>15</v>
      </c>
      <c r="R15" s="1025">
        <v>16</v>
      </c>
      <c r="S15" s="1025">
        <v>17</v>
      </c>
      <c r="T15" s="1025">
        <v>18</v>
      </c>
      <c r="U15" s="1025">
        <v>19</v>
      </c>
      <c r="V15" s="1025">
        <v>20</v>
      </c>
      <c r="W15" s="1025">
        <v>21</v>
      </c>
      <c r="X15" s="1025">
        <v>22</v>
      </c>
      <c r="Y15" s="1025">
        <v>23</v>
      </c>
      <c r="Z15" s="1025">
        <v>24</v>
      </c>
      <c r="AA15" s="1025">
        <v>25</v>
      </c>
      <c r="AB15" s="1025">
        <v>26</v>
      </c>
      <c r="AC15" s="1025">
        <v>27</v>
      </c>
      <c r="AD15" s="1025">
        <v>28</v>
      </c>
      <c r="AE15" s="1025">
        <v>29</v>
      </c>
      <c r="AF15" s="1025">
        <v>30</v>
      </c>
      <c r="AG15" s="1025">
        <v>31</v>
      </c>
      <c r="AH15" s="1025" t="s">
        <v>1422</v>
      </c>
      <c r="AI15" s="1025">
        <v>33</v>
      </c>
      <c r="AJ15" s="1025">
        <v>34</v>
      </c>
      <c r="AK15" s="1025">
        <v>35</v>
      </c>
      <c r="AL15" s="1025">
        <v>36</v>
      </c>
      <c r="AM15" s="1025">
        <v>37</v>
      </c>
      <c r="AN15" s="1025">
        <v>38</v>
      </c>
      <c r="AO15" s="1025">
        <v>39</v>
      </c>
      <c r="AP15" s="1025">
        <v>40</v>
      </c>
      <c r="AQ15" s="1025">
        <v>41</v>
      </c>
      <c r="AR15" s="1025">
        <v>42</v>
      </c>
      <c r="AS15" s="1025">
        <v>43</v>
      </c>
      <c r="AT15" s="1025">
        <v>44</v>
      </c>
      <c r="AU15" s="1025">
        <v>45</v>
      </c>
      <c r="AV15" s="1025">
        <v>46</v>
      </c>
      <c r="AW15" s="1025">
        <v>47</v>
      </c>
      <c r="AX15" s="1025">
        <v>48</v>
      </c>
      <c r="AY15" s="1025">
        <v>49</v>
      </c>
      <c r="AZ15" s="1025">
        <v>50</v>
      </c>
      <c r="BA15" s="1025">
        <v>51</v>
      </c>
      <c r="BB15" s="1025">
        <v>52</v>
      </c>
      <c r="BC15" s="1025">
        <v>53</v>
      </c>
      <c r="BD15" s="1025">
        <v>54</v>
      </c>
      <c r="BE15" s="1025">
        <v>55</v>
      </c>
      <c r="BF15" s="1025">
        <v>56</v>
      </c>
      <c r="BG15" s="1025">
        <v>57</v>
      </c>
      <c r="BH15" s="1025">
        <v>58</v>
      </c>
      <c r="BI15" s="1025">
        <v>59</v>
      </c>
      <c r="BJ15" s="1025">
        <v>60</v>
      </c>
      <c r="BK15" s="1025">
        <v>61</v>
      </c>
      <c r="BL15" s="1025">
        <v>62</v>
      </c>
      <c r="BM15" s="1025">
        <v>63</v>
      </c>
      <c r="BN15" s="1025">
        <v>64</v>
      </c>
      <c r="BO15" s="1025">
        <v>65</v>
      </c>
      <c r="BP15" s="1025">
        <v>66</v>
      </c>
      <c r="BQ15" s="1025">
        <v>67</v>
      </c>
      <c r="BR15" s="1024" t="s">
        <v>1421</v>
      </c>
      <c r="BS15" s="1024">
        <v>69</v>
      </c>
      <c r="BT15" s="1024">
        <v>70</v>
      </c>
      <c r="BU15" s="1024">
        <v>71</v>
      </c>
      <c r="BV15" s="1023">
        <v>72</v>
      </c>
    </row>
    <row r="16" spans="1:74">
      <c r="A16" s="1022" t="s">
        <v>9</v>
      </c>
      <c r="B16" s="1013" t="s">
        <v>1420</v>
      </c>
      <c r="C16" s="1012"/>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6"/>
      <c r="AP16" s="1006"/>
      <c r="AQ16" s="1006"/>
      <c r="AR16" s="1006"/>
      <c r="AS16" s="1006"/>
      <c r="AT16" s="1006"/>
      <c r="AU16" s="1006"/>
      <c r="AV16" s="1006"/>
      <c r="AW16" s="1006"/>
      <c r="AX16" s="1006"/>
      <c r="AY16" s="1006"/>
      <c r="AZ16" s="1006"/>
      <c r="BA16" s="1006"/>
      <c r="BB16" s="1006"/>
      <c r="BC16" s="1006"/>
      <c r="BD16" s="1006"/>
      <c r="BE16" s="1006"/>
      <c r="BF16" s="1006"/>
      <c r="BG16" s="1006"/>
      <c r="BH16" s="1006"/>
      <c r="BI16" s="1006"/>
      <c r="BJ16" s="1006"/>
      <c r="BK16" s="1006"/>
      <c r="BL16" s="1006"/>
      <c r="BM16" s="1006"/>
      <c r="BN16" s="1006"/>
      <c r="BO16" s="1006"/>
      <c r="BP16" s="1006"/>
      <c r="BQ16" s="1006"/>
      <c r="BR16" s="1006"/>
      <c r="BS16" s="1006"/>
      <c r="BT16" s="1006"/>
      <c r="BU16" s="1006"/>
      <c r="BV16" s="1005"/>
    </row>
    <row r="17" spans="1:74">
      <c r="A17" s="1021" t="s">
        <v>10</v>
      </c>
      <c r="B17" s="1010" t="s">
        <v>1419</v>
      </c>
      <c r="C17" s="1007"/>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c r="AX17" s="1006"/>
      <c r="AY17" s="1006"/>
      <c r="AZ17" s="1006"/>
      <c r="BA17" s="1006"/>
      <c r="BB17" s="1006"/>
      <c r="BC17" s="1006"/>
      <c r="BD17" s="1006"/>
      <c r="BE17" s="1006"/>
      <c r="BF17" s="1006"/>
      <c r="BG17" s="1006"/>
      <c r="BH17" s="1006"/>
      <c r="BI17" s="1006"/>
      <c r="BJ17" s="1006"/>
      <c r="BK17" s="1006"/>
      <c r="BL17" s="1006"/>
      <c r="BM17" s="1006"/>
      <c r="BN17" s="1006"/>
      <c r="BO17" s="1006"/>
      <c r="BP17" s="1006"/>
      <c r="BQ17" s="1006"/>
      <c r="BR17" s="1006"/>
      <c r="BS17" s="1006"/>
      <c r="BT17" s="1006"/>
      <c r="BU17" s="1006"/>
      <c r="BV17" s="1005"/>
    </row>
    <row r="18" spans="1:74">
      <c r="A18" s="1021" t="s">
        <v>15</v>
      </c>
      <c r="B18" s="1010" t="s">
        <v>1418</v>
      </c>
      <c r="C18" s="1007"/>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c r="AX18" s="1006"/>
      <c r="AY18" s="1006"/>
      <c r="AZ18" s="1006"/>
      <c r="BA18" s="1006"/>
      <c r="BB18" s="1006"/>
      <c r="BC18" s="1006"/>
      <c r="BD18" s="1006"/>
      <c r="BE18" s="1006"/>
      <c r="BF18" s="1006"/>
      <c r="BG18" s="1006"/>
      <c r="BH18" s="1006"/>
      <c r="BI18" s="1006"/>
      <c r="BJ18" s="1006"/>
      <c r="BK18" s="1006"/>
      <c r="BL18" s="1006"/>
      <c r="BM18" s="1006"/>
      <c r="BN18" s="1006"/>
      <c r="BO18" s="1006"/>
      <c r="BP18" s="1006"/>
      <c r="BQ18" s="1006"/>
      <c r="BR18" s="1006"/>
      <c r="BS18" s="1006"/>
      <c r="BT18" s="1006"/>
      <c r="BU18" s="1006"/>
      <c r="BV18" s="1005"/>
    </row>
    <row r="19" spans="1:74">
      <c r="A19" s="1021" t="s">
        <v>21</v>
      </c>
      <c r="B19" s="1008" t="s">
        <v>1417</v>
      </c>
      <c r="C19" s="1007"/>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06"/>
      <c r="AS19" s="1006"/>
      <c r="AT19" s="1006"/>
      <c r="AU19" s="1006"/>
      <c r="AV19" s="1006"/>
      <c r="AW19" s="1006"/>
      <c r="AX19" s="1006"/>
      <c r="AY19" s="1006"/>
      <c r="AZ19" s="1006"/>
      <c r="BA19" s="1006"/>
      <c r="BB19" s="1006"/>
      <c r="BC19" s="1006"/>
      <c r="BD19" s="1006"/>
      <c r="BE19" s="1006"/>
      <c r="BF19" s="1006"/>
      <c r="BG19" s="1006"/>
      <c r="BH19" s="1006"/>
      <c r="BI19" s="1006"/>
      <c r="BJ19" s="1006"/>
      <c r="BK19" s="1006"/>
      <c r="BL19" s="1006"/>
      <c r="BM19" s="1006"/>
      <c r="BN19" s="1006"/>
      <c r="BO19" s="1006"/>
      <c r="BP19" s="1006"/>
      <c r="BQ19" s="1006"/>
      <c r="BR19" s="1006"/>
      <c r="BS19" s="1006"/>
      <c r="BT19" s="1006"/>
      <c r="BU19" s="1006"/>
      <c r="BV19" s="1005"/>
    </row>
    <row r="20" spans="1:74">
      <c r="A20" s="1021" t="s">
        <v>29</v>
      </c>
      <c r="B20" s="1017" t="s">
        <v>1416</v>
      </c>
      <c r="C20" s="1011"/>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c r="AX20" s="1006"/>
      <c r="AY20" s="1006"/>
      <c r="AZ20" s="1006"/>
      <c r="BA20" s="1006"/>
      <c r="BB20" s="1006"/>
      <c r="BC20" s="1006"/>
      <c r="BD20" s="1006"/>
      <c r="BE20" s="1006"/>
      <c r="BF20" s="1006"/>
      <c r="BG20" s="1006"/>
      <c r="BH20" s="1006"/>
      <c r="BI20" s="1006"/>
      <c r="BJ20" s="1006"/>
      <c r="BK20" s="1006"/>
      <c r="BL20" s="1006"/>
      <c r="BM20" s="1006"/>
      <c r="BN20" s="1006"/>
      <c r="BO20" s="1006"/>
      <c r="BP20" s="1006"/>
      <c r="BQ20" s="1006"/>
      <c r="BR20" s="1006"/>
      <c r="BS20" s="1006"/>
      <c r="BT20" s="1006"/>
      <c r="BU20" s="1006"/>
      <c r="BV20" s="1005"/>
    </row>
    <row r="21" spans="1:74">
      <c r="A21" s="1021" t="s">
        <v>34</v>
      </c>
      <c r="B21" s="874" t="s">
        <v>1415</v>
      </c>
      <c r="C21" s="1011"/>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c r="AW21" s="1006"/>
      <c r="AX21" s="1006"/>
      <c r="AY21" s="1006"/>
      <c r="AZ21" s="1006"/>
      <c r="BA21" s="1006"/>
      <c r="BB21" s="1006"/>
      <c r="BC21" s="1006"/>
      <c r="BD21" s="1006"/>
      <c r="BE21" s="1006"/>
      <c r="BF21" s="1006"/>
      <c r="BG21" s="1006"/>
      <c r="BH21" s="1006"/>
      <c r="BI21" s="1006"/>
      <c r="BJ21" s="1006"/>
      <c r="BK21" s="1006"/>
      <c r="BL21" s="1006"/>
      <c r="BM21" s="1006"/>
      <c r="BN21" s="1006"/>
      <c r="BO21" s="1006"/>
      <c r="BP21" s="1006"/>
      <c r="BQ21" s="1006"/>
      <c r="BR21" s="1006"/>
      <c r="BS21" s="1006"/>
      <c r="BT21" s="1006"/>
      <c r="BU21" s="1006"/>
      <c r="BV21" s="1005"/>
    </row>
    <row r="22" spans="1:74" ht="67.5">
      <c r="A22" s="1021" t="s">
        <v>35</v>
      </c>
      <c r="B22" s="1017" t="s">
        <v>1414</v>
      </c>
      <c r="C22" s="1011"/>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1006"/>
      <c r="AW22" s="1006"/>
      <c r="AX22" s="1006"/>
      <c r="AY22" s="1006"/>
      <c r="AZ22" s="1006"/>
      <c r="BA22" s="1006"/>
      <c r="BB22" s="1006"/>
      <c r="BC22" s="1006"/>
      <c r="BD22" s="1006"/>
      <c r="BE22" s="1006"/>
      <c r="BF22" s="1006"/>
      <c r="BG22" s="1006"/>
      <c r="BH22" s="1006"/>
      <c r="BI22" s="1006"/>
      <c r="BJ22" s="1006"/>
      <c r="BK22" s="1006"/>
      <c r="BL22" s="1006"/>
      <c r="BM22" s="1006"/>
      <c r="BN22" s="1006"/>
      <c r="BO22" s="1006"/>
      <c r="BP22" s="1006"/>
      <c r="BQ22" s="1006"/>
      <c r="BR22" s="1006"/>
      <c r="BS22" s="1006"/>
      <c r="BT22" s="1006"/>
      <c r="BU22" s="1006"/>
      <c r="BV22" s="1005"/>
    </row>
    <row r="23" spans="1:74" ht="22.5">
      <c r="A23" s="1021" t="s">
        <v>36</v>
      </c>
      <c r="B23" s="874" t="s">
        <v>1413</v>
      </c>
      <c r="C23" s="1011"/>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006"/>
      <c r="AR23" s="1006"/>
      <c r="AS23" s="1006"/>
      <c r="AT23" s="1006"/>
      <c r="AU23" s="1006"/>
      <c r="AV23" s="1006"/>
      <c r="AW23" s="1006"/>
      <c r="AX23" s="1006"/>
      <c r="AY23" s="1006"/>
      <c r="AZ23" s="1006"/>
      <c r="BA23" s="1006"/>
      <c r="BB23" s="1006"/>
      <c r="BC23" s="1006"/>
      <c r="BD23" s="1006"/>
      <c r="BE23" s="1006"/>
      <c r="BF23" s="1006"/>
      <c r="BG23" s="1006"/>
      <c r="BH23" s="1006"/>
      <c r="BI23" s="1006"/>
      <c r="BJ23" s="1006"/>
      <c r="BK23" s="1006"/>
      <c r="BL23" s="1006"/>
      <c r="BM23" s="1006"/>
      <c r="BN23" s="1006"/>
      <c r="BO23" s="1006"/>
      <c r="BP23" s="1006"/>
      <c r="BQ23" s="1006"/>
      <c r="BR23" s="1006"/>
      <c r="BS23" s="1006"/>
      <c r="BT23" s="1006"/>
      <c r="BU23" s="1006"/>
      <c r="BV23" s="1005"/>
    </row>
    <row r="24" spans="1:74">
      <c r="A24" s="1021" t="s">
        <v>40</v>
      </c>
      <c r="B24" s="1017" t="s">
        <v>1412</v>
      </c>
      <c r="C24" s="1011"/>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6"/>
      <c r="AZ24" s="1006"/>
      <c r="BA24" s="1006"/>
      <c r="BB24" s="1006"/>
      <c r="BC24" s="1006"/>
      <c r="BD24" s="1006"/>
      <c r="BE24" s="1006"/>
      <c r="BF24" s="1006"/>
      <c r="BG24" s="1006"/>
      <c r="BH24" s="1006"/>
      <c r="BI24" s="1006"/>
      <c r="BJ24" s="1006"/>
      <c r="BK24" s="1006"/>
      <c r="BL24" s="1006"/>
      <c r="BM24" s="1006"/>
      <c r="BN24" s="1006"/>
      <c r="BO24" s="1006"/>
      <c r="BP24" s="1006"/>
      <c r="BQ24" s="1006"/>
      <c r="BR24" s="1006"/>
      <c r="BS24" s="1006"/>
      <c r="BT24" s="1006"/>
      <c r="BU24" s="1006"/>
      <c r="BV24" s="1005"/>
    </row>
    <row r="25" spans="1:74" ht="22.5">
      <c r="A25" s="1021" t="s">
        <v>137</v>
      </c>
      <c r="B25" s="1017" t="s">
        <v>1411</v>
      </c>
      <c r="C25" s="1011"/>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c r="AZ25" s="1006"/>
      <c r="BA25" s="1006"/>
      <c r="BB25" s="1006"/>
      <c r="BC25" s="1006"/>
      <c r="BD25" s="1006"/>
      <c r="BE25" s="1006"/>
      <c r="BF25" s="1006"/>
      <c r="BG25" s="1006"/>
      <c r="BH25" s="1006"/>
      <c r="BI25" s="1006"/>
      <c r="BJ25" s="1006"/>
      <c r="BK25" s="1006"/>
      <c r="BL25" s="1006"/>
      <c r="BM25" s="1006"/>
      <c r="BN25" s="1006"/>
      <c r="BO25" s="1006"/>
      <c r="BP25" s="1006"/>
      <c r="BQ25" s="1006"/>
      <c r="BR25" s="1006"/>
      <c r="BS25" s="1006"/>
      <c r="BT25" s="1006"/>
      <c r="BU25" s="1006"/>
      <c r="BV25" s="1005"/>
    </row>
    <row r="26" spans="1:74">
      <c r="A26" s="1021" t="s">
        <v>144</v>
      </c>
      <c r="B26" s="1017" t="s">
        <v>1410</v>
      </c>
      <c r="C26" s="1011"/>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6"/>
      <c r="AY26" s="1006"/>
      <c r="AZ26" s="1006"/>
      <c r="BA26" s="1006"/>
      <c r="BB26" s="1006"/>
      <c r="BC26" s="1006"/>
      <c r="BD26" s="1006"/>
      <c r="BE26" s="1006"/>
      <c r="BF26" s="1006"/>
      <c r="BG26" s="1006"/>
      <c r="BH26" s="1006"/>
      <c r="BI26" s="1006"/>
      <c r="BJ26" s="1006"/>
      <c r="BK26" s="1006"/>
      <c r="BL26" s="1006"/>
      <c r="BM26" s="1006"/>
      <c r="BN26" s="1006"/>
      <c r="BO26" s="1006"/>
      <c r="BP26" s="1006"/>
      <c r="BQ26" s="1006"/>
      <c r="BR26" s="1006"/>
      <c r="BS26" s="1006"/>
      <c r="BT26" s="1006"/>
      <c r="BU26" s="1006"/>
      <c r="BV26" s="1005"/>
    </row>
    <row r="27" spans="1:74">
      <c r="A27" s="1022" t="s">
        <v>154</v>
      </c>
      <c r="B27" s="1013" t="s">
        <v>1409</v>
      </c>
      <c r="C27" s="1012"/>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6"/>
      <c r="AZ27" s="1006"/>
      <c r="BA27" s="1006"/>
      <c r="BB27" s="1006"/>
      <c r="BC27" s="1006"/>
      <c r="BD27" s="1006"/>
      <c r="BE27" s="1006"/>
      <c r="BF27" s="1006"/>
      <c r="BG27" s="1006"/>
      <c r="BH27" s="1006"/>
      <c r="BI27" s="1006"/>
      <c r="BJ27" s="1006"/>
      <c r="BK27" s="1006"/>
      <c r="BL27" s="1006"/>
      <c r="BM27" s="1006"/>
      <c r="BN27" s="1006"/>
      <c r="BO27" s="1006"/>
      <c r="BP27" s="1006"/>
      <c r="BQ27" s="1006"/>
      <c r="BR27" s="1006"/>
      <c r="BS27" s="1006"/>
      <c r="BT27" s="1006"/>
      <c r="BU27" s="1006"/>
      <c r="BV27" s="1005"/>
    </row>
    <row r="28" spans="1:74">
      <c r="A28" s="1021" t="s">
        <v>155</v>
      </c>
      <c r="B28" s="874" t="s">
        <v>1405</v>
      </c>
      <c r="C28" s="1011"/>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6"/>
      <c r="AP28" s="1006"/>
      <c r="AQ28" s="1006"/>
      <c r="AR28" s="1006"/>
      <c r="AS28" s="1006"/>
      <c r="AT28" s="1006"/>
      <c r="AU28" s="1006"/>
      <c r="AV28" s="1006"/>
      <c r="AW28" s="1006"/>
      <c r="AX28" s="1006"/>
      <c r="AY28" s="1006"/>
      <c r="AZ28" s="1006"/>
      <c r="BA28" s="1006"/>
      <c r="BB28" s="1006"/>
      <c r="BC28" s="1006"/>
      <c r="BD28" s="1006"/>
      <c r="BE28" s="1006"/>
      <c r="BF28" s="1006"/>
      <c r="BG28" s="1006"/>
      <c r="BH28" s="1006"/>
      <c r="BI28" s="1006"/>
      <c r="BJ28" s="1006"/>
      <c r="BK28" s="1006"/>
      <c r="BL28" s="1006"/>
      <c r="BM28" s="1006"/>
      <c r="BN28" s="1006"/>
      <c r="BO28" s="1006"/>
      <c r="BP28" s="1006"/>
      <c r="BQ28" s="1006"/>
      <c r="BR28" s="1006"/>
      <c r="BS28" s="1006"/>
      <c r="BT28" s="1006"/>
      <c r="BU28" s="1006"/>
      <c r="BV28" s="1005"/>
    </row>
    <row r="29" spans="1:74" ht="22.5">
      <c r="A29" s="1021" t="s">
        <v>156</v>
      </c>
      <c r="B29" s="874" t="s">
        <v>1404</v>
      </c>
      <c r="C29" s="1011"/>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c r="AZ29" s="1006"/>
      <c r="BA29" s="1006"/>
      <c r="BB29" s="1006"/>
      <c r="BC29" s="1006"/>
      <c r="BD29" s="1006"/>
      <c r="BE29" s="1006"/>
      <c r="BF29" s="1006"/>
      <c r="BG29" s="1006"/>
      <c r="BH29" s="1006"/>
      <c r="BI29" s="1006"/>
      <c r="BJ29" s="1006"/>
      <c r="BK29" s="1006"/>
      <c r="BL29" s="1006"/>
      <c r="BM29" s="1006"/>
      <c r="BN29" s="1006"/>
      <c r="BO29" s="1006"/>
      <c r="BP29" s="1006"/>
      <c r="BQ29" s="1006"/>
      <c r="BR29" s="1006"/>
      <c r="BS29" s="1006"/>
      <c r="BT29" s="1006"/>
      <c r="BU29" s="1006"/>
      <c r="BV29" s="1005"/>
    </row>
    <row r="30" spans="1:74">
      <c r="A30" s="1018" t="s">
        <v>157</v>
      </c>
      <c r="B30" s="874" t="s">
        <v>1403</v>
      </c>
      <c r="C30" s="1011"/>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6"/>
      <c r="AP30" s="1006"/>
      <c r="AQ30" s="1006"/>
      <c r="AR30" s="1006"/>
      <c r="AS30" s="1006"/>
      <c r="AT30" s="1006"/>
      <c r="AU30" s="1006"/>
      <c r="AV30" s="1006"/>
      <c r="AW30" s="1006"/>
      <c r="AX30" s="1006"/>
      <c r="AY30" s="1006"/>
      <c r="AZ30" s="1006"/>
      <c r="BA30" s="1006"/>
      <c r="BB30" s="1006"/>
      <c r="BC30" s="1006"/>
      <c r="BD30" s="1006"/>
      <c r="BE30" s="1006"/>
      <c r="BF30" s="1006"/>
      <c r="BG30" s="1006"/>
      <c r="BH30" s="1006"/>
      <c r="BI30" s="1006"/>
      <c r="BJ30" s="1006"/>
      <c r="BK30" s="1006"/>
      <c r="BL30" s="1006"/>
      <c r="BM30" s="1006"/>
      <c r="BN30" s="1006"/>
      <c r="BO30" s="1006"/>
      <c r="BP30" s="1006"/>
      <c r="BQ30" s="1006"/>
      <c r="BR30" s="1006"/>
      <c r="BS30" s="1006"/>
      <c r="BT30" s="1006"/>
      <c r="BU30" s="1006"/>
      <c r="BV30" s="1005"/>
    </row>
    <row r="31" spans="1:74">
      <c r="A31" s="1009" t="s">
        <v>158</v>
      </c>
      <c r="B31" s="1010" t="s">
        <v>1402</v>
      </c>
      <c r="C31" s="1007"/>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6"/>
      <c r="AZ31" s="1006"/>
      <c r="BA31" s="1006"/>
      <c r="BB31" s="1006"/>
      <c r="BC31" s="1006"/>
      <c r="BD31" s="1006"/>
      <c r="BE31" s="1006"/>
      <c r="BF31" s="1006"/>
      <c r="BG31" s="1006"/>
      <c r="BH31" s="1006"/>
      <c r="BI31" s="1006"/>
      <c r="BJ31" s="1006"/>
      <c r="BK31" s="1006"/>
      <c r="BL31" s="1006"/>
      <c r="BM31" s="1006"/>
      <c r="BN31" s="1006"/>
      <c r="BO31" s="1006"/>
      <c r="BP31" s="1006"/>
      <c r="BQ31" s="1006"/>
      <c r="BR31" s="1006"/>
      <c r="BS31" s="1006"/>
      <c r="BT31" s="1006"/>
      <c r="BU31" s="1006"/>
      <c r="BV31" s="1005"/>
    </row>
    <row r="32" spans="1:74" ht="22.5">
      <c r="A32" s="1009" t="s">
        <v>159</v>
      </c>
      <c r="B32" s="874" t="s">
        <v>1401</v>
      </c>
      <c r="C32" s="1011"/>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c r="AX32" s="1006"/>
      <c r="AY32" s="1006"/>
      <c r="AZ32" s="1006"/>
      <c r="BA32" s="1006"/>
      <c r="BB32" s="1006"/>
      <c r="BC32" s="1006"/>
      <c r="BD32" s="1006"/>
      <c r="BE32" s="1006"/>
      <c r="BF32" s="1006"/>
      <c r="BG32" s="1006"/>
      <c r="BH32" s="1006"/>
      <c r="BI32" s="1006"/>
      <c r="BJ32" s="1006"/>
      <c r="BK32" s="1006"/>
      <c r="BL32" s="1006"/>
      <c r="BM32" s="1006"/>
      <c r="BN32" s="1006"/>
      <c r="BO32" s="1006"/>
      <c r="BP32" s="1006"/>
      <c r="BQ32" s="1006"/>
      <c r="BR32" s="1006"/>
      <c r="BS32" s="1006"/>
      <c r="BT32" s="1006"/>
      <c r="BU32" s="1006"/>
      <c r="BV32" s="1005"/>
    </row>
    <row r="33" spans="1:74" ht="22.5">
      <c r="A33" s="1018" t="s">
        <v>160</v>
      </c>
      <c r="B33" s="874" t="s">
        <v>1408</v>
      </c>
      <c r="C33" s="1011"/>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6"/>
      <c r="AZ33" s="1006"/>
      <c r="BA33" s="1006"/>
      <c r="BB33" s="1006"/>
      <c r="BC33" s="1006"/>
      <c r="BD33" s="1006"/>
      <c r="BE33" s="1006"/>
      <c r="BF33" s="1006"/>
      <c r="BG33" s="1006"/>
      <c r="BH33" s="1006"/>
      <c r="BI33" s="1006"/>
      <c r="BJ33" s="1006"/>
      <c r="BK33" s="1006"/>
      <c r="BL33" s="1006"/>
      <c r="BM33" s="1006"/>
      <c r="BN33" s="1006"/>
      <c r="BO33" s="1006"/>
      <c r="BP33" s="1006"/>
      <c r="BQ33" s="1006"/>
      <c r="BR33" s="1006"/>
      <c r="BS33" s="1006"/>
      <c r="BT33" s="1006"/>
      <c r="BU33" s="1006"/>
      <c r="BV33" s="1005"/>
    </row>
    <row r="34" spans="1:74" ht="45">
      <c r="A34" s="1018" t="s">
        <v>161</v>
      </c>
      <c r="B34" s="874" t="s">
        <v>1407</v>
      </c>
      <c r="C34" s="1011"/>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6"/>
      <c r="AZ34" s="1006"/>
      <c r="BA34" s="1006"/>
      <c r="BB34" s="1006"/>
      <c r="BC34" s="1006"/>
      <c r="BD34" s="1006"/>
      <c r="BE34" s="1006"/>
      <c r="BF34" s="1006"/>
      <c r="BG34" s="1006"/>
      <c r="BH34" s="1006"/>
      <c r="BI34" s="1006"/>
      <c r="BJ34" s="1006"/>
      <c r="BK34" s="1006"/>
      <c r="BL34" s="1006"/>
      <c r="BM34" s="1006"/>
      <c r="BN34" s="1006"/>
      <c r="BO34" s="1006"/>
      <c r="BP34" s="1006"/>
      <c r="BQ34" s="1006"/>
      <c r="BR34" s="1006"/>
      <c r="BS34" s="1006"/>
      <c r="BT34" s="1006"/>
      <c r="BU34" s="1006"/>
      <c r="BV34" s="1005"/>
    </row>
    <row r="35" spans="1:74">
      <c r="A35" s="1019" t="s">
        <v>163</v>
      </c>
      <c r="B35" s="1013" t="s">
        <v>1406</v>
      </c>
      <c r="C35" s="1012"/>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06"/>
      <c r="BA35" s="1006"/>
      <c r="BB35" s="1006"/>
      <c r="BC35" s="1006"/>
      <c r="BD35" s="1006"/>
      <c r="BE35" s="1006"/>
      <c r="BF35" s="1006"/>
      <c r="BG35" s="1006"/>
      <c r="BH35" s="1006"/>
      <c r="BI35" s="1006"/>
      <c r="BJ35" s="1006"/>
      <c r="BK35" s="1006"/>
      <c r="BL35" s="1006"/>
      <c r="BM35" s="1006"/>
      <c r="BN35" s="1006"/>
      <c r="BO35" s="1006"/>
      <c r="BP35" s="1006"/>
      <c r="BQ35" s="1006"/>
      <c r="BR35" s="1006"/>
      <c r="BS35" s="1006"/>
      <c r="BT35" s="1006"/>
      <c r="BU35" s="1006"/>
      <c r="BV35" s="1005"/>
    </row>
    <row r="36" spans="1:74">
      <c r="A36" s="1018" t="s">
        <v>166</v>
      </c>
      <c r="B36" s="874" t="s">
        <v>1405</v>
      </c>
      <c r="C36" s="1011"/>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6"/>
      <c r="AY36" s="1006"/>
      <c r="AZ36" s="1006"/>
      <c r="BA36" s="1006"/>
      <c r="BB36" s="1006"/>
      <c r="BC36" s="1006"/>
      <c r="BD36" s="1006"/>
      <c r="BE36" s="1006"/>
      <c r="BF36" s="1006"/>
      <c r="BG36" s="1006"/>
      <c r="BH36" s="1006"/>
      <c r="BI36" s="1006"/>
      <c r="BJ36" s="1006"/>
      <c r="BK36" s="1006"/>
      <c r="BL36" s="1006"/>
      <c r="BM36" s="1006"/>
      <c r="BN36" s="1006"/>
      <c r="BO36" s="1006"/>
      <c r="BP36" s="1006"/>
      <c r="BQ36" s="1006"/>
      <c r="BR36" s="1006"/>
      <c r="BS36" s="1006"/>
      <c r="BT36" s="1006"/>
      <c r="BU36" s="1006"/>
      <c r="BV36" s="1005"/>
    </row>
    <row r="37" spans="1:74" ht="22.5">
      <c r="A37" s="1018" t="s">
        <v>167</v>
      </c>
      <c r="B37" s="874" t="s">
        <v>1404</v>
      </c>
      <c r="C37" s="1011"/>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c r="AZ37" s="1006"/>
      <c r="BA37" s="1006"/>
      <c r="BB37" s="1006"/>
      <c r="BC37" s="1006"/>
      <c r="BD37" s="1006"/>
      <c r="BE37" s="1006"/>
      <c r="BF37" s="1006"/>
      <c r="BG37" s="1006"/>
      <c r="BH37" s="1006"/>
      <c r="BI37" s="1006"/>
      <c r="BJ37" s="1006"/>
      <c r="BK37" s="1006"/>
      <c r="BL37" s="1006"/>
      <c r="BM37" s="1006"/>
      <c r="BN37" s="1006"/>
      <c r="BO37" s="1006"/>
      <c r="BP37" s="1006"/>
      <c r="BQ37" s="1006"/>
      <c r="BR37" s="1006"/>
      <c r="BS37" s="1006"/>
      <c r="BT37" s="1006"/>
      <c r="BU37" s="1006"/>
      <c r="BV37" s="1005"/>
    </row>
    <row r="38" spans="1:74">
      <c r="A38" s="1018" t="s">
        <v>168</v>
      </c>
      <c r="B38" s="874" t="s">
        <v>1403</v>
      </c>
      <c r="C38" s="1011"/>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c r="AZ38" s="1006"/>
      <c r="BA38" s="1006"/>
      <c r="BB38" s="1006"/>
      <c r="BC38" s="1006"/>
      <c r="BD38" s="1006"/>
      <c r="BE38" s="1006"/>
      <c r="BF38" s="1006"/>
      <c r="BG38" s="1006"/>
      <c r="BH38" s="1006"/>
      <c r="BI38" s="1006"/>
      <c r="BJ38" s="1006"/>
      <c r="BK38" s="1006"/>
      <c r="BL38" s="1006"/>
      <c r="BM38" s="1006"/>
      <c r="BN38" s="1006"/>
      <c r="BO38" s="1006"/>
      <c r="BP38" s="1006"/>
      <c r="BQ38" s="1006"/>
      <c r="BR38" s="1006"/>
      <c r="BS38" s="1006"/>
      <c r="BT38" s="1006"/>
      <c r="BU38" s="1006"/>
      <c r="BV38" s="1005"/>
    </row>
    <row r="39" spans="1:74">
      <c r="A39" s="1018" t="s">
        <v>169</v>
      </c>
      <c r="B39" s="1010" t="s">
        <v>1402</v>
      </c>
      <c r="C39" s="1007"/>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06"/>
      <c r="BA39" s="1006"/>
      <c r="BB39" s="1006"/>
      <c r="BC39" s="1006"/>
      <c r="BD39" s="1006"/>
      <c r="BE39" s="1006"/>
      <c r="BF39" s="1006"/>
      <c r="BG39" s="1006"/>
      <c r="BH39" s="1006"/>
      <c r="BI39" s="1006"/>
      <c r="BJ39" s="1006"/>
      <c r="BK39" s="1006"/>
      <c r="BL39" s="1006"/>
      <c r="BM39" s="1006"/>
      <c r="BN39" s="1006"/>
      <c r="BO39" s="1006"/>
      <c r="BP39" s="1006"/>
      <c r="BQ39" s="1006"/>
      <c r="BR39" s="1006"/>
      <c r="BS39" s="1006"/>
      <c r="BT39" s="1006"/>
      <c r="BU39" s="1006"/>
      <c r="BV39" s="1005"/>
    </row>
    <row r="40" spans="1:74" ht="22.5">
      <c r="A40" s="1020" t="s">
        <v>170</v>
      </c>
      <c r="B40" s="874" t="s">
        <v>1401</v>
      </c>
      <c r="C40" s="1011"/>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6"/>
      <c r="AY40" s="1006"/>
      <c r="AZ40" s="1006"/>
      <c r="BA40" s="1006"/>
      <c r="BB40" s="1006"/>
      <c r="BC40" s="1006"/>
      <c r="BD40" s="1006"/>
      <c r="BE40" s="1006"/>
      <c r="BF40" s="1006"/>
      <c r="BG40" s="1006"/>
      <c r="BH40" s="1006"/>
      <c r="BI40" s="1006"/>
      <c r="BJ40" s="1006"/>
      <c r="BK40" s="1006"/>
      <c r="BL40" s="1006"/>
      <c r="BM40" s="1006"/>
      <c r="BN40" s="1006"/>
      <c r="BO40" s="1006"/>
      <c r="BP40" s="1006"/>
      <c r="BQ40" s="1006"/>
      <c r="BR40" s="1006"/>
      <c r="BS40" s="1006"/>
      <c r="BT40" s="1006"/>
      <c r="BU40" s="1006"/>
      <c r="BV40" s="1005"/>
    </row>
    <row r="41" spans="1:74" ht="22.5">
      <c r="A41" s="1018" t="s">
        <v>1400</v>
      </c>
      <c r="B41" s="874" t="s">
        <v>1399</v>
      </c>
      <c r="C41" s="1011"/>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06"/>
      <c r="BA41" s="1006"/>
      <c r="BB41" s="1006"/>
      <c r="BC41" s="1006"/>
      <c r="BD41" s="1006"/>
      <c r="BE41" s="1006"/>
      <c r="BF41" s="1006"/>
      <c r="BG41" s="1006"/>
      <c r="BH41" s="1006"/>
      <c r="BI41" s="1006"/>
      <c r="BJ41" s="1006"/>
      <c r="BK41" s="1006"/>
      <c r="BL41" s="1006"/>
      <c r="BM41" s="1006"/>
      <c r="BN41" s="1006"/>
      <c r="BO41" s="1006"/>
      <c r="BP41" s="1006"/>
      <c r="BQ41" s="1006"/>
      <c r="BR41" s="1006"/>
      <c r="BS41" s="1006"/>
      <c r="BT41" s="1006"/>
      <c r="BU41" s="1006"/>
      <c r="BV41" s="1005"/>
    </row>
    <row r="42" spans="1:74" ht="33.75">
      <c r="A42" s="1018" t="s">
        <v>1398</v>
      </c>
      <c r="B42" s="874" t="s">
        <v>1397</v>
      </c>
      <c r="C42" s="1011"/>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6"/>
      <c r="AV42" s="1006"/>
      <c r="AW42" s="1006"/>
      <c r="AX42" s="1006"/>
      <c r="AY42" s="1006"/>
      <c r="AZ42" s="1006"/>
      <c r="BA42" s="1006"/>
      <c r="BB42" s="1006"/>
      <c r="BC42" s="1006"/>
      <c r="BD42" s="1006"/>
      <c r="BE42" s="1006"/>
      <c r="BF42" s="1006"/>
      <c r="BG42" s="1006"/>
      <c r="BH42" s="1006"/>
      <c r="BI42" s="1006"/>
      <c r="BJ42" s="1006"/>
      <c r="BK42" s="1006"/>
      <c r="BL42" s="1006"/>
      <c r="BM42" s="1006"/>
      <c r="BN42" s="1006"/>
      <c r="BO42" s="1006"/>
      <c r="BP42" s="1006"/>
      <c r="BQ42" s="1006"/>
      <c r="BR42" s="1006"/>
      <c r="BS42" s="1006"/>
      <c r="BT42" s="1006"/>
      <c r="BU42" s="1006"/>
      <c r="BV42" s="1005"/>
    </row>
    <row r="43" spans="1:74">
      <c r="A43" s="1019" t="s">
        <v>171</v>
      </c>
      <c r="B43" s="1013" t="s">
        <v>1396</v>
      </c>
      <c r="C43" s="1012"/>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6"/>
      <c r="AY43" s="1006"/>
      <c r="AZ43" s="1006"/>
      <c r="BA43" s="1006"/>
      <c r="BB43" s="1006"/>
      <c r="BC43" s="1006"/>
      <c r="BD43" s="1006"/>
      <c r="BE43" s="1006"/>
      <c r="BF43" s="1006"/>
      <c r="BG43" s="1006"/>
      <c r="BH43" s="1006"/>
      <c r="BI43" s="1006"/>
      <c r="BJ43" s="1006"/>
      <c r="BK43" s="1006"/>
      <c r="BL43" s="1006"/>
      <c r="BM43" s="1006"/>
      <c r="BN43" s="1006"/>
      <c r="BO43" s="1006"/>
      <c r="BP43" s="1006"/>
      <c r="BQ43" s="1006"/>
      <c r="BR43" s="1006"/>
      <c r="BS43" s="1006"/>
      <c r="BT43" s="1006"/>
      <c r="BU43" s="1006"/>
      <c r="BV43" s="1005"/>
    </row>
    <row r="44" spans="1:74">
      <c r="A44" s="1019" t="s">
        <v>176</v>
      </c>
      <c r="B44" s="1013" t="s">
        <v>1395</v>
      </c>
      <c r="C44" s="1012"/>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06"/>
      <c r="BC44" s="1006"/>
      <c r="BD44" s="1006"/>
      <c r="BE44" s="1006"/>
      <c r="BF44" s="1006"/>
      <c r="BG44" s="1006"/>
      <c r="BH44" s="1006"/>
      <c r="BI44" s="1006"/>
      <c r="BJ44" s="1006"/>
      <c r="BK44" s="1006"/>
      <c r="BL44" s="1006"/>
      <c r="BM44" s="1006"/>
      <c r="BN44" s="1006"/>
      <c r="BO44" s="1006"/>
      <c r="BP44" s="1006"/>
      <c r="BQ44" s="1006"/>
      <c r="BR44" s="1006"/>
      <c r="BS44" s="1006"/>
      <c r="BT44" s="1006"/>
      <c r="BU44" s="1006"/>
      <c r="BV44" s="1005"/>
    </row>
    <row r="45" spans="1:74">
      <c r="A45" s="1018" t="s">
        <v>1394</v>
      </c>
      <c r="B45" s="1010" t="s">
        <v>1393</v>
      </c>
      <c r="C45" s="1007"/>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06"/>
      <c r="BA45" s="1006"/>
      <c r="BB45" s="1006"/>
      <c r="BC45" s="1006"/>
      <c r="BD45" s="1006"/>
      <c r="BE45" s="1006"/>
      <c r="BF45" s="1006"/>
      <c r="BG45" s="1006"/>
      <c r="BH45" s="1006"/>
      <c r="BI45" s="1006"/>
      <c r="BJ45" s="1006"/>
      <c r="BK45" s="1006"/>
      <c r="BL45" s="1006"/>
      <c r="BM45" s="1006"/>
      <c r="BN45" s="1006"/>
      <c r="BO45" s="1006"/>
      <c r="BP45" s="1006"/>
      <c r="BQ45" s="1006"/>
      <c r="BR45" s="1006"/>
      <c r="BS45" s="1006"/>
      <c r="BT45" s="1006"/>
      <c r="BU45" s="1006"/>
      <c r="BV45" s="1005"/>
    </row>
    <row r="46" spans="1:74">
      <c r="A46" s="1018" t="s">
        <v>1392</v>
      </c>
      <c r="B46" s="1010" t="s">
        <v>1391</v>
      </c>
      <c r="C46" s="1007"/>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6"/>
      <c r="BA46" s="1006"/>
      <c r="BB46" s="1006"/>
      <c r="BC46" s="1006"/>
      <c r="BD46" s="1006"/>
      <c r="BE46" s="1006"/>
      <c r="BF46" s="1006"/>
      <c r="BG46" s="1006"/>
      <c r="BH46" s="1006"/>
      <c r="BI46" s="1006"/>
      <c r="BJ46" s="1006"/>
      <c r="BK46" s="1006"/>
      <c r="BL46" s="1006"/>
      <c r="BM46" s="1006"/>
      <c r="BN46" s="1006"/>
      <c r="BO46" s="1006"/>
      <c r="BP46" s="1006"/>
      <c r="BQ46" s="1006"/>
      <c r="BR46" s="1006"/>
      <c r="BS46" s="1006"/>
      <c r="BT46" s="1006"/>
      <c r="BU46" s="1006"/>
      <c r="BV46" s="1005"/>
    </row>
    <row r="47" spans="1:74" ht="22.5">
      <c r="A47" s="1018" t="s">
        <v>1390</v>
      </c>
      <c r="B47" s="874" t="s">
        <v>1389</v>
      </c>
      <c r="C47" s="1011"/>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06"/>
      <c r="BA47" s="1006"/>
      <c r="BB47" s="1006"/>
      <c r="BC47" s="1006"/>
      <c r="BD47" s="1006"/>
      <c r="BE47" s="1006"/>
      <c r="BF47" s="1006"/>
      <c r="BG47" s="1006"/>
      <c r="BH47" s="1006"/>
      <c r="BI47" s="1006"/>
      <c r="BJ47" s="1006"/>
      <c r="BK47" s="1006"/>
      <c r="BL47" s="1006"/>
      <c r="BM47" s="1006"/>
      <c r="BN47" s="1006"/>
      <c r="BO47" s="1006"/>
      <c r="BP47" s="1006"/>
      <c r="BQ47" s="1006"/>
      <c r="BR47" s="1006"/>
      <c r="BS47" s="1006"/>
      <c r="BT47" s="1006"/>
      <c r="BU47" s="1006"/>
      <c r="BV47" s="1005"/>
    </row>
    <row r="48" spans="1:74">
      <c r="A48" s="1018" t="s">
        <v>1388</v>
      </c>
      <c r="B48" s="874" t="s">
        <v>1387</v>
      </c>
      <c r="C48" s="1011"/>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s="1006"/>
      <c r="AY48" s="1006"/>
      <c r="AZ48" s="1006"/>
      <c r="BA48" s="1006"/>
      <c r="BB48" s="1006"/>
      <c r="BC48" s="1006"/>
      <c r="BD48" s="1006"/>
      <c r="BE48" s="1006"/>
      <c r="BF48" s="1006"/>
      <c r="BG48" s="1006"/>
      <c r="BH48" s="1006"/>
      <c r="BI48" s="1006"/>
      <c r="BJ48" s="1006"/>
      <c r="BK48" s="1006"/>
      <c r="BL48" s="1006"/>
      <c r="BM48" s="1006"/>
      <c r="BN48" s="1006"/>
      <c r="BO48" s="1006"/>
      <c r="BP48" s="1006"/>
      <c r="BQ48" s="1006"/>
      <c r="BR48" s="1006"/>
      <c r="BS48" s="1006"/>
      <c r="BT48" s="1006"/>
      <c r="BU48" s="1006"/>
      <c r="BV48" s="1005"/>
    </row>
    <row r="49" spans="1:74" ht="22.5">
      <c r="A49" s="1009" t="s">
        <v>1386</v>
      </c>
      <c r="B49" s="1017" t="s">
        <v>1385</v>
      </c>
      <c r="C49" s="1011"/>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006"/>
      <c r="AP49" s="1006"/>
      <c r="AQ49" s="1006"/>
      <c r="AR49" s="1006"/>
      <c r="AS49" s="1006"/>
      <c r="AT49" s="1006"/>
      <c r="AU49" s="1006"/>
      <c r="AV49" s="1006"/>
      <c r="AW49" s="1006"/>
      <c r="AX49" s="1006"/>
      <c r="AY49" s="1006"/>
      <c r="AZ49" s="1006"/>
      <c r="BA49" s="1006"/>
      <c r="BB49" s="1006"/>
      <c r="BC49" s="1006"/>
      <c r="BD49" s="1006"/>
      <c r="BE49" s="1006"/>
      <c r="BF49" s="1006"/>
      <c r="BG49" s="1006"/>
      <c r="BH49" s="1006"/>
      <c r="BI49" s="1006"/>
      <c r="BJ49" s="1006"/>
      <c r="BK49" s="1006"/>
      <c r="BL49" s="1006"/>
      <c r="BM49" s="1006"/>
      <c r="BN49" s="1006"/>
      <c r="BO49" s="1006"/>
      <c r="BP49" s="1006"/>
      <c r="BQ49" s="1006"/>
      <c r="BR49" s="1006"/>
      <c r="BS49" s="1006"/>
      <c r="BT49" s="1006"/>
      <c r="BU49" s="1006"/>
      <c r="BV49" s="1005"/>
    </row>
    <row r="50" spans="1:74" ht="22.5">
      <c r="A50" s="1009" t="s">
        <v>1384</v>
      </c>
      <c r="B50" s="1017" t="s">
        <v>1383</v>
      </c>
      <c r="C50" s="1011"/>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6"/>
      <c r="AY50" s="1006"/>
      <c r="AZ50" s="1006"/>
      <c r="BA50" s="1006"/>
      <c r="BB50" s="1006"/>
      <c r="BC50" s="1006"/>
      <c r="BD50" s="1006"/>
      <c r="BE50" s="1006"/>
      <c r="BF50" s="1006"/>
      <c r="BG50" s="1006"/>
      <c r="BH50" s="1006"/>
      <c r="BI50" s="1006"/>
      <c r="BJ50" s="1006"/>
      <c r="BK50" s="1006"/>
      <c r="BL50" s="1006"/>
      <c r="BM50" s="1006"/>
      <c r="BN50" s="1006"/>
      <c r="BO50" s="1006"/>
      <c r="BP50" s="1006"/>
      <c r="BQ50" s="1006"/>
      <c r="BR50" s="1006"/>
      <c r="BS50" s="1006"/>
      <c r="BT50" s="1006"/>
      <c r="BU50" s="1006"/>
      <c r="BV50" s="1005"/>
    </row>
    <row r="51" spans="1:74" ht="22.5">
      <c r="A51" s="1009" t="s">
        <v>1382</v>
      </c>
      <c r="B51" s="1017" t="s">
        <v>1381</v>
      </c>
      <c r="C51" s="1011"/>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6"/>
      <c r="AR51" s="1006"/>
      <c r="AS51" s="1006"/>
      <c r="AT51" s="1006"/>
      <c r="AU51" s="1006"/>
      <c r="AV51" s="1006"/>
      <c r="AW51" s="1006"/>
      <c r="AX51" s="1006"/>
      <c r="AY51" s="1006"/>
      <c r="AZ51" s="1006"/>
      <c r="BA51" s="1006"/>
      <c r="BB51" s="1006"/>
      <c r="BC51" s="1006"/>
      <c r="BD51" s="1006"/>
      <c r="BE51" s="1006"/>
      <c r="BF51" s="1006"/>
      <c r="BG51" s="1006"/>
      <c r="BH51" s="1006"/>
      <c r="BI51" s="1006"/>
      <c r="BJ51" s="1006"/>
      <c r="BK51" s="1006"/>
      <c r="BL51" s="1006"/>
      <c r="BM51" s="1006"/>
      <c r="BN51" s="1006"/>
      <c r="BO51" s="1006"/>
      <c r="BP51" s="1006"/>
      <c r="BQ51" s="1006"/>
      <c r="BR51" s="1006"/>
      <c r="BS51" s="1006"/>
      <c r="BT51" s="1006"/>
      <c r="BU51" s="1006"/>
      <c r="BV51" s="1005"/>
    </row>
    <row r="52" spans="1:74">
      <c r="A52" s="1014" t="s">
        <v>336</v>
      </c>
      <c r="B52" s="1013" t="s">
        <v>1380</v>
      </c>
      <c r="C52" s="1012"/>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c r="AF52" s="1006"/>
      <c r="AG52" s="1006"/>
      <c r="AH52" s="1006"/>
      <c r="AI52" s="1006"/>
      <c r="AJ52" s="1006"/>
      <c r="AK52" s="1006"/>
      <c r="AL52" s="1006"/>
      <c r="AM52" s="1006"/>
      <c r="AN52" s="1006"/>
      <c r="AO52" s="1006"/>
      <c r="AP52" s="1006"/>
      <c r="AQ52" s="1006"/>
      <c r="AR52" s="1006"/>
      <c r="AS52" s="1006"/>
      <c r="AT52" s="1006"/>
      <c r="AU52" s="1006"/>
      <c r="AV52" s="1006"/>
      <c r="AW52" s="1006"/>
      <c r="AX52" s="1006"/>
      <c r="AY52" s="1006"/>
      <c r="AZ52" s="1006"/>
      <c r="BA52" s="1006"/>
      <c r="BB52" s="1006"/>
      <c r="BC52" s="1006"/>
      <c r="BD52" s="1006"/>
      <c r="BE52" s="1006"/>
      <c r="BF52" s="1006"/>
      <c r="BG52" s="1006"/>
      <c r="BH52" s="1006"/>
      <c r="BI52" s="1006"/>
      <c r="BJ52" s="1006"/>
      <c r="BK52" s="1006"/>
      <c r="BL52" s="1006"/>
      <c r="BM52" s="1006"/>
      <c r="BN52" s="1006"/>
      <c r="BO52" s="1006"/>
      <c r="BP52" s="1006"/>
      <c r="BQ52" s="1006"/>
      <c r="BR52" s="1006"/>
      <c r="BS52" s="1006"/>
      <c r="BT52" s="1006"/>
      <c r="BU52" s="1006"/>
      <c r="BV52" s="1005"/>
    </row>
    <row r="53" spans="1:74">
      <c r="A53" s="1009" t="s">
        <v>262</v>
      </c>
      <c r="B53" s="1010" t="s">
        <v>1379</v>
      </c>
      <c r="C53" s="1007"/>
      <c r="D53" s="1006"/>
      <c r="E53" s="1006"/>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6"/>
      <c r="AQ53" s="1006"/>
      <c r="AR53" s="1006"/>
      <c r="AS53" s="1006"/>
      <c r="AT53" s="1006"/>
      <c r="AU53" s="1006"/>
      <c r="AV53" s="1006"/>
      <c r="AW53" s="1006"/>
      <c r="AX53" s="1006"/>
      <c r="AY53" s="1006"/>
      <c r="AZ53" s="1006"/>
      <c r="BA53" s="1006"/>
      <c r="BB53" s="1006"/>
      <c r="BC53" s="1006"/>
      <c r="BD53" s="1006"/>
      <c r="BE53" s="1006"/>
      <c r="BF53" s="1006"/>
      <c r="BG53" s="1006"/>
      <c r="BH53" s="1006"/>
      <c r="BI53" s="1006"/>
      <c r="BJ53" s="1006"/>
      <c r="BK53" s="1006"/>
      <c r="BL53" s="1006"/>
      <c r="BM53" s="1006"/>
      <c r="BN53" s="1006"/>
      <c r="BO53" s="1006"/>
      <c r="BP53" s="1006"/>
      <c r="BQ53" s="1006"/>
      <c r="BR53" s="1006"/>
      <c r="BS53" s="1006"/>
      <c r="BT53" s="1006"/>
      <c r="BU53" s="1006"/>
      <c r="BV53" s="1005"/>
    </row>
    <row r="54" spans="1:74">
      <c r="A54" s="1009" t="s">
        <v>263</v>
      </c>
      <c r="B54" s="1010" t="s">
        <v>1378</v>
      </c>
      <c r="C54" s="1007"/>
      <c r="D54" s="1006"/>
      <c r="E54" s="1006"/>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06"/>
      <c r="AF54" s="1006"/>
      <c r="AG54" s="1006"/>
      <c r="AH54" s="1006"/>
      <c r="AI54" s="1006"/>
      <c r="AJ54" s="1006"/>
      <c r="AK54" s="1006"/>
      <c r="AL54" s="1006"/>
      <c r="AM54" s="1006"/>
      <c r="AN54" s="1006"/>
      <c r="AO54" s="1006"/>
      <c r="AP54" s="1006"/>
      <c r="AQ54" s="1006"/>
      <c r="AR54" s="1006"/>
      <c r="AS54" s="1006"/>
      <c r="AT54" s="1006"/>
      <c r="AU54" s="1006"/>
      <c r="AV54" s="1006"/>
      <c r="AW54" s="1006"/>
      <c r="AX54" s="1006"/>
      <c r="AY54" s="1006"/>
      <c r="AZ54" s="1006"/>
      <c r="BA54" s="1006"/>
      <c r="BB54" s="1006"/>
      <c r="BC54" s="1006"/>
      <c r="BD54" s="1006"/>
      <c r="BE54" s="1006"/>
      <c r="BF54" s="1006"/>
      <c r="BG54" s="1006"/>
      <c r="BH54" s="1006"/>
      <c r="BI54" s="1006"/>
      <c r="BJ54" s="1006"/>
      <c r="BK54" s="1006"/>
      <c r="BL54" s="1006"/>
      <c r="BM54" s="1006"/>
      <c r="BN54" s="1006"/>
      <c r="BO54" s="1006"/>
      <c r="BP54" s="1006"/>
      <c r="BQ54" s="1006"/>
      <c r="BR54" s="1006"/>
      <c r="BS54" s="1006"/>
      <c r="BT54" s="1006"/>
      <c r="BU54" s="1006"/>
      <c r="BV54" s="1005"/>
    </row>
    <row r="55" spans="1:74">
      <c r="A55" s="1014" t="s">
        <v>266</v>
      </c>
      <c r="B55" s="1013" t="s">
        <v>1377</v>
      </c>
      <c r="C55" s="1012"/>
      <c r="D55" s="1006"/>
      <c r="E55" s="1006"/>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6"/>
      <c r="AR55" s="1006"/>
      <c r="AS55" s="1006"/>
      <c r="AT55" s="1006"/>
      <c r="AU55" s="1006"/>
      <c r="AV55" s="1006"/>
      <c r="AW55" s="1006"/>
      <c r="AX55" s="1006"/>
      <c r="AY55" s="1006"/>
      <c r="AZ55" s="1006"/>
      <c r="BA55" s="1006"/>
      <c r="BB55" s="1006"/>
      <c r="BC55" s="1006"/>
      <c r="BD55" s="1006"/>
      <c r="BE55" s="1006"/>
      <c r="BF55" s="1006"/>
      <c r="BG55" s="1006"/>
      <c r="BH55" s="1006"/>
      <c r="BI55" s="1006"/>
      <c r="BJ55" s="1006"/>
      <c r="BK55" s="1006"/>
      <c r="BL55" s="1006"/>
      <c r="BM55" s="1006"/>
      <c r="BN55" s="1006"/>
      <c r="BO55" s="1006"/>
      <c r="BP55" s="1006"/>
      <c r="BQ55" s="1006"/>
      <c r="BR55" s="1006"/>
      <c r="BS55" s="1006"/>
      <c r="BT55" s="1006"/>
      <c r="BU55" s="1006"/>
      <c r="BV55" s="1005"/>
    </row>
    <row r="56" spans="1:74">
      <c r="A56" s="1009" t="s">
        <v>267</v>
      </c>
      <c r="B56" s="1010" t="s">
        <v>1376</v>
      </c>
      <c r="C56" s="1007"/>
      <c r="D56" s="1006"/>
      <c r="E56" s="1006"/>
      <c r="F56" s="1006"/>
      <c r="G56" s="1006"/>
      <c r="H56" s="1006"/>
      <c r="I56" s="1006"/>
      <c r="J56" s="1006"/>
      <c r="K56" s="1006"/>
      <c r="L56" s="1006"/>
      <c r="M56" s="1006"/>
      <c r="N56" s="1006"/>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1006"/>
      <c r="AN56" s="1006"/>
      <c r="AO56" s="1006"/>
      <c r="AP56" s="1006"/>
      <c r="AQ56" s="1006"/>
      <c r="AR56" s="1006"/>
      <c r="AS56" s="1006"/>
      <c r="AT56" s="1006"/>
      <c r="AU56" s="1006"/>
      <c r="AV56" s="1006"/>
      <c r="AW56" s="1006"/>
      <c r="AX56" s="1006"/>
      <c r="AY56" s="1006"/>
      <c r="AZ56" s="1006"/>
      <c r="BA56" s="1006"/>
      <c r="BB56" s="1006"/>
      <c r="BC56" s="1006"/>
      <c r="BD56" s="1006"/>
      <c r="BE56" s="1006"/>
      <c r="BF56" s="1006"/>
      <c r="BG56" s="1006"/>
      <c r="BH56" s="1006"/>
      <c r="BI56" s="1006"/>
      <c r="BJ56" s="1006"/>
      <c r="BK56" s="1006"/>
      <c r="BL56" s="1006"/>
      <c r="BM56" s="1006"/>
      <c r="BN56" s="1006"/>
      <c r="BO56" s="1006"/>
      <c r="BP56" s="1006"/>
      <c r="BQ56" s="1006"/>
      <c r="BR56" s="1006"/>
      <c r="BS56" s="1006"/>
      <c r="BT56" s="1006"/>
      <c r="BU56" s="1006"/>
      <c r="BV56" s="1005"/>
    </row>
    <row r="57" spans="1:74">
      <c r="A57" s="1009" t="s">
        <v>268</v>
      </c>
      <c r="B57" s="1010" t="s">
        <v>1375</v>
      </c>
      <c r="C57" s="1007"/>
      <c r="D57" s="1006"/>
      <c r="E57" s="1006"/>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6"/>
      <c r="AY57" s="1006"/>
      <c r="AZ57" s="1006"/>
      <c r="BA57" s="1006"/>
      <c r="BB57" s="1006"/>
      <c r="BC57" s="1006"/>
      <c r="BD57" s="1006"/>
      <c r="BE57" s="1006"/>
      <c r="BF57" s="1006"/>
      <c r="BG57" s="1006"/>
      <c r="BH57" s="1006"/>
      <c r="BI57" s="1006"/>
      <c r="BJ57" s="1006"/>
      <c r="BK57" s="1006"/>
      <c r="BL57" s="1006"/>
      <c r="BM57" s="1006"/>
      <c r="BN57" s="1006"/>
      <c r="BO57" s="1006"/>
      <c r="BP57" s="1006"/>
      <c r="BQ57" s="1006"/>
      <c r="BR57" s="1006"/>
      <c r="BS57" s="1006"/>
      <c r="BT57" s="1006"/>
      <c r="BU57" s="1006"/>
      <c r="BV57" s="1005"/>
    </row>
    <row r="58" spans="1:74">
      <c r="A58" s="1009" t="s">
        <v>269</v>
      </c>
      <c r="B58" s="1010" t="s">
        <v>1374</v>
      </c>
      <c r="C58" s="1007"/>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1006"/>
      <c r="AN58" s="1006"/>
      <c r="AO58" s="1006"/>
      <c r="AP58" s="1006"/>
      <c r="AQ58" s="1006"/>
      <c r="AR58" s="1006"/>
      <c r="AS58" s="1006"/>
      <c r="AT58" s="1006"/>
      <c r="AU58" s="1006"/>
      <c r="AV58" s="1006"/>
      <c r="AW58" s="1006"/>
      <c r="AX58" s="1006"/>
      <c r="AY58" s="1006"/>
      <c r="AZ58" s="1006"/>
      <c r="BA58" s="1006"/>
      <c r="BB58" s="1006"/>
      <c r="BC58" s="1006"/>
      <c r="BD58" s="1006"/>
      <c r="BE58" s="1006"/>
      <c r="BF58" s="1006"/>
      <c r="BG58" s="1006"/>
      <c r="BH58" s="1006"/>
      <c r="BI58" s="1006"/>
      <c r="BJ58" s="1006"/>
      <c r="BK58" s="1006"/>
      <c r="BL58" s="1006"/>
      <c r="BM58" s="1006"/>
      <c r="BN58" s="1006"/>
      <c r="BO58" s="1006"/>
      <c r="BP58" s="1006"/>
      <c r="BQ58" s="1006"/>
      <c r="BR58" s="1006"/>
      <c r="BS58" s="1006"/>
      <c r="BT58" s="1006"/>
      <c r="BU58" s="1006"/>
      <c r="BV58" s="1005"/>
    </row>
    <row r="59" spans="1:74">
      <c r="A59" s="1009" t="s">
        <v>270</v>
      </c>
      <c r="B59" s="1010" t="s">
        <v>1373</v>
      </c>
      <c r="C59" s="1007"/>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6"/>
      <c r="AR59" s="1006"/>
      <c r="AS59" s="1006"/>
      <c r="AT59" s="1006"/>
      <c r="AU59" s="1006"/>
      <c r="AV59" s="1006"/>
      <c r="AW59" s="1006"/>
      <c r="AX59" s="1006"/>
      <c r="AY59" s="1006"/>
      <c r="AZ59" s="1006"/>
      <c r="BA59" s="1006"/>
      <c r="BB59" s="1006"/>
      <c r="BC59" s="1006"/>
      <c r="BD59" s="1006"/>
      <c r="BE59" s="1006"/>
      <c r="BF59" s="1006"/>
      <c r="BG59" s="1006"/>
      <c r="BH59" s="1006"/>
      <c r="BI59" s="1006"/>
      <c r="BJ59" s="1006"/>
      <c r="BK59" s="1006"/>
      <c r="BL59" s="1006"/>
      <c r="BM59" s="1006"/>
      <c r="BN59" s="1006"/>
      <c r="BO59" s="1006"/>
      <c r="BP59" s="1006"/>
      <c r="BQ59" s="1006"/>
      <c r="BR59" s="1006"/>
      <c r="BS59" s="1006"/>
      <c r="BT59" s="1006"/>
      <c r="BU59" s="1006"/>
      <c r="BV59" s="1005"/>
    </row>
    <row r="60" spans="1:74">
      <c r="A60" s="1009" t="s">
        <v>1372</v>
      </c>
      <c r="B60" s="1010" t="s">
        <v>1371</v>
      </c>
      <c r="C60" s="1007"/>
      <c r="D60" s="1006"/>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1006"/>
      <c r="AN60" s="1006"/>
      <c r="AO60" s="1006"/>
      <c r="AP60" s="1006"/>
      <c r="AQ60" s="1006"/>
      <c r="AR60" s="1006"/>
      <c r="AS60" s="1006"/>
      <c r="AT60" s="1006"/>
      <c r="AU60" s="1006"/>
      <c r="AV60" s="1006"/>
      <c r="AW60" s="1006"/>
      <c r="AX60" s="1006"/>
      <c r="AY60" s="1006"/>
      <c r="AZ60" s="1006"/>
      <c r="BA60" s="1006"/>
      <c r="BB60" s="1006"/>
      <c r="BC60" s="1006"/>
      <c r="BD60" s="1006"/>
      <c r="BE60" s="1006"/>
      <c r="BF60" s="1006"/>
      <c r="BG60" s="1006"/>
      <c r="BH60" s="1006"/>
      <c r="BI60" s="1006"/>
      <c r="BJ60" s="1006"/>
      <c r="BK60" s="1006"/>
      <c r="BL60" s="1006"/>
      <c r="BM60" s="1006"/>
      <c r="BN60" s="1006"/>
      <c r="BO60" s="1006"/>
      <c r="BP60" s="1006"/>
      <c r="BQ60" s="1006"/>
      <c r="BR60" s="1006"/>
      <c r="BS60" s="1006"/>
      <c r="BT60" s="1006"/>
      <c r="BU60" s="1006"/>
      <c r="BV60" s="1005"/>
    </row>
    <row r="61" spans="1:74" ht="33.75">
      <c r="A61" s="1014" t="s">
        <v>271</v>
      </c>
      <c r="B61" s="1016" t="s">
        <v>1370</v>
      </c>
      <c r="C61" s="1015"/>
      <c r="D61" s="1006"/>
      <c r="E61" s="1006"/>
      <c r="F61" s="1006"/>
      <c r="G61" s="1006"/>
      <c r="H61" s="1006"/>
      <c r="I61" s="1006"/>
      <c r="J61" s="1006"/>
      <c r="K61" s="1006"/>
      <c r="L61" s="1006"/>
      <c r="M61" s="1006"/>
      <c r="N61" s="1006"/>
      <c r="O61" s="1006"/>
      <c r="P61" s="1006"/>
      <c r="Q61" s="1006"/>
      <c r="R61" s="1006"/>
      <c r="S61" s="1006"/>
      <c r="T61" s="1006"/>
      <c r="U61" s="1006"/>
      <c r="V61" s="1006"/>
      <c r="W61" s="1006"/>
      <c r="X61" s="1006"/>
      <c r="Y61" s="1006"/>
      <c r="Z61" s="1006"/>
      <c r="AA61" s="1006"/>
      <c r="AB61" s="1006"/>
      <c r="AC61" s="1006"/>
      <c r="AD61" s="1006"/>
      <c r="AE61" s="1006"/>
      <c r="AF61" s="1006"/>
      <c r="AG61" s="1006"/>
      <c r="AH61" s="1006"/>
      <c r="AI61" s="1006"/>
      <c r="AJ61" s="1006"/>
      <c r="AK61" s="1006"/>
      <c r="AL61" s="1006"/>
      <c r="AM61" s="1006"/>
      <c r="AN61" s="1006"/>
      <c r="AO61" s="1006"/>
      <c r="AP61" s="1006"/>
      <c r="AQ61" s="1006"/>
      <c r="AR61" s="1006"/>
      <c r="AS61" s="1006"/>
      <c r="AT61" s="1006"/>
      <c r="AU61" s="1006"/>
      <c r="AV61" s="1006"/>
      <c r="AW61" s="1006"/>
      <c r="AX61" s="1006"/>
      <c r="AY61" s="1006"/>
      <c r="AZ61" s="1006"/>
      <c r="BA61" s="1006"/>
      <c r="BB61" s="1006"/>
      <c r="BC61" s="1006"/>
      <c r="BD61" s="1006"/>
      <c r="BE61" s="1006"/>
      <c r="BF61" s="1006"/>
      <c r="BG61" s="1006"/>
      <c r="BH61" s="1006"/>
      <c r="BI61" s="1006"/>
      <c r="BJ61" s="1006"/>
      <c r="BK61" s="1006"/>
      <c r="BL61" s="1006"/>
      <c r="BM61" s="1006"/>
      <c r="BN61" s="1006"/>
      <c r="BO61" s="1006"/>
      <c r="BP61" s="1006"/>
      <c r="BQ61" s="1006"/>
      <c r="BR61" s="1006"/>
      <c r="BS61" s="1006"/>
      <c r="BT61" s="1006"/>
      <c r="BU61" s="1006"/>
      <c r="BV61" s="1005"/>
    </row>
    <row r="62" spans="1:74">
      <c r="A62" s="1009" t="s">
        <v>384</v>
      </c>
      <c r="B62" s="874" t="s">
        <v>1369</v>
      </c>
      <c r="C62" s="1011"/>
      <c r="D62" s="1006"/>
      <c r="E62" s="1006"/>
      <c r="F62" s="1006"/>
      <c r="G62" s="1006"/>
      <c r="H62" s="1006"/>
      <c r="I62" s="1006"/>
      <c r="J62" s="1006"/>
      <c r="K62" s="1006"/>
      <c r="L62" s="1006"/>
      <c r="M62" s="1006"/>
      <c r="N62" s="1006"/>
      <c r="O62" s="1006"/>
      <c r="P62" s="1006"/>
      <c r="Q62" s="1006"/>
      <c r="R62" s="1006"/>
      <c r="S62" s="1006"/>
      <c r="T62" s="1006"/>
      <c r="U62" s="1006"/>
      <c r="V62" s="1006"/>
      <c r="W62" s="1006"/>
      <c r="X62" s="1006"/>
      <c r="Y62" s="1006"/>
      <c r="Z62" s="1006"/>
      <c r="AA62" s="1006"/>
      <c r="AB62" s="1006"/>
      <c r="AC62" s="1006"/>
      <c r="AD62" s="1006"/>
      <c r="AE62" s="1006"/>
      <c r="AF62" s="1006"/>
      <c r="AG62" s="1006"/>
      <c r="AH62" s="1006"/>
      <c r="AI62" s="1006"/>
      <c r="AJ62" s="1006"/>
      <c r="AK62" s="1006"/>
      <c r="AL62" s="1006"/>
      <c r="AM62" s="1006"/>
      <c r="AN62" s="1006"/>
      <c r="AO62" s="1006"/>
      <c r="AP62" s="1006"/>
      <c r="AQ62" s="1006"/>
      <c r="AR62" s="1006"/>
      <c r="AS62" s="1006"/>
      <c r="AT62" s="1006"/>
      <c r="AU62" s="1006"/>
      <c r="AV62" s="1006"/>
      <c r="AW62" s="1006"/>
      <c r="AX62" s="1006"/>
      <c r="AY62" s="1006"/>
      <c r="AZ62" s="1006"/>
      <c r="BA62" s="1006"/>
      <c r="BB62" s="1006"/>
      <c r="BC62" s="1006"/>
      <c r="BD62" s="1006"/>
      <c r="BE62" s="1006"/>
      <c r="BF62" s="1006"/>
      <c r="BG62" s="1006"/>
      <c r="BH62" s="1006"/>
      <c r="BI62" s="1006"/>
      <c r="BJ62" s="1006"/>
      <c r="BK62" s="1006"/>
      <c r="BL62" s="1006"/>
      <c r="BM62" s="1006"/>
      <c r="BN62" s="1006"/>
      <c r="BO62" s="1006"/>
      <c r="BP62" s="1006"/>
      <c r="BQ62" s="1006"/>
      <c r="BR62" s="1006"/>
      <c r="BS62" s="1006"/>
      <c r="BT62" s="1006"/>
      <c r="BU62" s="1006"/>
      <c r="BV62" s="1005"/>
    </row>
    <row r="63" spans="1:74">
      <c r="A63" s="1009" t="s">
        <v>385</v>
      </c>
      <c r="B63" s="874" t="s">
        <v>1368</v>
      </c>
      <c r="C63" s="1011"/>
      <c r="D63" s="1006"/>
      <c r="E63" s="1006"/>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1006"/>
      <c r="AN63" s="1006"/>
      <c r="AO63" s="1006"/>
      <c r="AP63" s="1006"/>
      <c r="AQ63" s="1006"/>
      <c r="AR63" s="1006"/>
      <c r="AS63" s="1006"/>
      <c r="AT63" s="1006"/>
      <c r="AU63" s="1006"/>
      <c r="AV63" s="1006"/>
      <c r="AW63" s="1006"/>
      <c r="AX63" s="1006"/>
      <c r="AY63" s="1006"/>
      <c r="AZ63" s="1006"/>
      <c r="BA63" s="1006"/>
      <c r="BB63" s="1006"/>
      <c r="BC63" s="1006"/>
      <c r="BD63" s="1006"/>
      <c r="BE63" s="1006"/>
      <c r="BF63" s="1006"/>
      <c r="BG63" s="1006"/>
      <c r="BH63" s="1006"/>
      <c r="BI63" s="1006"/>
      <c r="BJ63" s="1006"/>
      <c r="BK63" s="1006"/>
      <c r="BL63" s="1006"/>
      <c r="BM63" s="1006"/>
      <c r="BN63" s="1006"/>
      <c r="BO63" s="1006"/>
      <c r="BP63" s="1006"/>
      <c r="BQ63" s="1006"/>
      <c r="BR63" s="1006"/>
      <c r="BS63" s="1006"/>
      <c r="BT63" s="1006"/>
      <c r="BU63" s="1006"/>
      <c r="BV63" s="1005"/>
    </row>
    <row r="64" spans="1:74">
      <c r="A64" s="1014" t="s">
        <v>272</v>
      </c>
      <c r="B64" s="1013" t="s">
        <v>1367</v>
      </c>
      <c r="C64" s="1012"/>
      <c r="D64" s="1006"/>
      <c r="E64" s="1006"/>
      <c r="F64" s="1006"/>
      <c r="G64" s="1006"/>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1006"/>
      <c r="AN64" s="1006"/>
      <c r="AO64" s="1006"/>
      <c r="AP64" s="1006"/>
      <c r="AQ64" s="1006"/>
      <c r="AR64" s="1006"/>
      <c r="AS64" s="1006"/>
      <c r="AT64" s="1006"/>
      <c r="AU64" s="1006"/>
      <c r="AV64" s="1006"/>
      <c r="AW64" s="1006"/>
      <c r="AX64" s="1006"/>
      <c r="AY64" s="1006"/>
      <c r="AZ64" s="1006"/>
      <c r="BA64" s="1006"/>
      <c r="BB64" s="1006"/>
      <c r="BC64" s="1006"/>
      <c r="BD64" s="1006"/>
      <c r="BE64" s="1006"/>
      <c r="BF64" s="1006"/>
      <c r="BG64" s="1006"/>
      <c r="BH64" s="1006"/>
      <c r="BI64" s="1006"/>
      <c r="BJ64" s="1006"/>
      <c r="BK64" s="1006"/>
      <c r="BL64" s="1006"/>
      <c r="BM64" s="1006"/>
      <c r="BN64" s="1006"/>
      <c r="BO64" s="1006"/>
      <c r="BP64" s="1006"/>
      <c r="BQ64" s="1006"/>
      <c r="BR64" s="1006"/>
      <c r="BS64" s="1006"/>
      <c r="BT64" s="1006"/>
      <c r="BU64" s="1006"/>
      <c r="BV64" s="1005"/>
    </row>
    <row r="65" spans="1:74" ht="22.5">
      <c r="A65" s="1009" t="s">
        <v>1366</v>
      </c>
      <c r="B65" s="874" t="s">
        <v>1365</v>
      </c>
      <c r="C65" s="1011"/>
      <c r="D65" s="1006"/>
      <c r="E65" s="1006"/>
      <c r="F65" s="1006"/>
      <c r="G65" s="1006"/>
      <c r="H65" s="1006"/>
      <c r="I65" s="1006"/>
      <c r="J65" s="1006"/>
      <c r="K65" s="1006"/>
      <c r="L65" s="1006"/>
      <c r="M65" s="1006"/>
      <c r="N65" s="1006"/>
      <c r="O65" s="1006"/>
      <c r="P65" s="1006"/>
      <c r="Q65" s="1006"/>
      <c r="R65" s="1006"/>
      <c r="S65" s="1006"/>
      <c r="T65" s="1006"/>
      <c r="U65" s="1006"/>
      <c r="V65" s="1006"/>
      <c r="W65" s="1006"/>
      <c r="X65" s="1006"/>
      <c r="Y65" s="1006"/>
      <c r="Z65" s="1006"/>
      <c r="AA65" s="1006"/>
      <c r="AB65" s="1006"/>
      <c r="AC65" s="1006"/>
      <c r="AD65" s="1006"/>
      <c r="AE65" s="1006"/>
      <c r="AF65" s="1006"/>
      <c r="AG65" s="1006"/>
      <c r="AH65" s="1006"/>
      <c r="AI65" s="1006"/>
      <c r="AJ65" s="1006"/>
      <c r="AK65" s="1006"/>
      <c r="AL65" s="1006"/>
      <c r="AM65" s="1006"/>
      <c r="AN65" s="1006"/>
      <c r="AO65" s="1006"/>
      <c r="AP65" s="1006"/>
      <c r="AQ65" s="1006"/>
      <c r="AR65" s="1006"/>
      <c r="AS65" s="1006"/>
      <c r="AT65" s="1006"/>
      <c r="AU65" s="1006"/>
      <c r="AV65" s="1006"/>
      <c r="AW65" s="1006"/>
      <c r="AX65" s="1006"/>
      <c r="AY65" s="1006"/>
      <c r="AZ65" s="1006"/>
      <c r="BA65" s="1006"/>
      <c r="BB65" s="1006"/>
      <c r="BC65" s="1006"/>
      <c r="BD65" s="1006"/>
      <c r="BE65" s="1006"/>
      <c r="BF65" s="1006"/>
      <c r="BG65" s="1006"/>
      <c r="BH65" s="1006"/>
      <c r="BI65" s="1006"/>
      <c r="BJ65" s="1006"/>
      <c r="BK65" s="1006"/>
      <c r="BL65" s="1006"/>
      <c r="BM65" s="1006"/>
      <c r="BN65" s="1006"/>
      <c r="BO65" s="1006"/>
      <c r="BP65" s="1006"/>
      <c r="BQ65" s="1006"/>
      <c r="BR65" s="1006"/>
      <c r="BS65" s="1006"/>
      <c r="BT65" s="1006"/>
      <c r="BU65" s="1006"/>
      <c r="BV65" s="1005"/>
    </row>
    <row r="66" spans="1:74" ht="22.5">
      <c r="A66" s="1009" t="s">
        <v>1364</v>
      </c>
      <c r="B66" s="874" t="s">
        <v>1363</v>
      </c>
      <c r="C66" s="1011"/>
      <c r="D66" s="1006"/>
      <c r="E66" s="1006"/>
      <c r="F66" s="1006"/>
      <c r="G66" s="1006"/>
      <c r="H66" s="1006"/>
      <c r="I66" s="1006"/>
      <c r="J66" s="1006"/>
      <c r="K66" s="1006"/>
      <c r="L66" s="1006"/>
      <c r="M66" s="1006"/>
      <c r="N66" s="1006"/>
      <c r="O66" s="1006"/>
      <c r="P66" s="1006"/>
      <c r="Q66" s="1006"/>
      <c r="R66" s="1006"/>
      <c r="S66" s="1006"/>
      <c r="T66" s="1006"/>
      <c r="U66" s="1006"/>
      <c r="V66" s="1006"/>
      <c r="W66" s="1006"/>
      <c r="X66" s="1006"/>
      <c r="Y66" s="1006"/>
      <c r="Z66" s="1006"/>
      <c r="AA66" s="1006"/>
      <c r="AB66" s="1006"/>
      <c r="AC66" s="1006"/>
      <c r="AD66" s="1006"/>
      <c r="AE66" s="1006"/>
      <c r="AF66" s="1006"/>
      <c r="AG66" s="1006"/>
      <c r="AH66" s="1006"/>
      <c r="AI66" s="1006"/>
      <c r="AJ66" s="1006"/>
      <c r="AK66" s="1006"/>
      <c r="AL66" s="1006"/>
      <c r="AM66" s="1006"/>
      <c r="AN66" s="1006"/>
      <c r="AO66" s="1006"/>
      <c r="AP66" s="1006"/>
      <c r="AQ66" s="1006"/>
      <c r="AR66" s="1006"/>
      <c r="AS66" s="1006"/>
      <c r="AT66" s="1006"/>
      <c r="AU66" s="1006"/>
      <c r="AV66" s="1006"/>
      <c r="AW66" s="1006"/>
      <c r="AX66" s="1006"/>
      <c r="AY66" s="1006"/>
      <c r="AZ66" s="1006"/>
      <c r="BA66" s="1006"/>
      <c r="BB66" s="1006"/>
      <c r="BC66" s="1006"/>
      <c r="BD66" s="1006"/>
      <c r="BE66" s="1006"/>
      <c r="BF66" s="1006"/>
      <c r="BG66" s="1006"/>
      <c r="BH66" s="1006"/>
      <c r="BI66" s="1006"/>
      <c r="BJ66" s="1006"/>
      <c r="BK66" s="1006"/>
      <c r="BL66" s="1006"/>
      <c r="BM66" s="1006"/>
      <c r="BN66" s="1006"/>
      <c r="BO66" s="1006"/>
      <c r="BP66" s="1006"/>
      <c r="BQ66" s="1006"/>
      <c r="BR66" s="1006"/>
      <c r="BS66" s="1006"/>
      <c r="BT66" s="1006"/>
      <c r="BU66" s="1006"/>
      <c r="BV66" s="1005"/>
    </row>
    <row r="67" spans="1:74">
      <c r="A67" s="1009" t="s">
        <v>1362</v>
      </c>
      <c r="B67" s="1010" t="s">
        <v>1361</v>
      </c>
      <c r="C67" s="1007"/>
      <c r="D67" s="1006"/>
      <c r="E67" s="1006"/>
      <c r="F67" s="1006"/>
      <c r="G67" s="1006"/>
      <c r="H67" s="1006"/>
      <c r="I67" s="1006"/>
      <c r="J67" s="1006"/>
      <c r="K67" s="1006"/>
      <c r="L67" s="1006"/>
      <c r="M67" s="1006"/>
      <c r="N67" s="1006"/>
      <c r="O67" s="1006"/>
      <c r="P67" s="1006"/>
      <c r="Q67" s="1006"/>
      <c r="R67" s="1006"/>
      <c r="S67" s="1006"/>
      <c r="T67" s="1006"/>
      <c r="U67" s="1006"/>
      <c r="V67" s="1006"/>
      <c r="W67" s="1006"/>
      <c r="X67" s="1006"/>
      <c r="Y67" s="1006"/>
      <c r="Z67" s="1006"/>
      <c r="AA67" s="1006"/>
      <c r="AB67" s="1006"/>
      <c r="AC67" s="1006"/>
      <c r="AD67" s="1006"/>
      <c r="AE67" s="1006"/>
      <c r="AF67" s="1006"/>
      <c r="AG67" s="1006"/>
      <c r="AH67" s="1006"/>
      <c r="AI67" s="1006"/>
      <c r="AJ67" s="1006"/>
      <c r="AK67" s="1006"/>
      <c r="AL67" s="1006"/>
      <c r="AM67" s="1006"/>
      <c r="AN67" s="1006"/>
      <c r="AO67" s="1006"/>
      <c r="AP67" s="1006"/>
      <c r="AQ67" s="1006"/>
      <c r="AR67" s="1006"/>
      <c r="AS67" s="1006"/>
      <c r="AT67" s="1006"/>
      <c r="AU67" s="1006"/>
      <c r="AV67" s="1006"/>
      <c r="AW67" s="1006"/>
      <c r="AX67" s="1006"/>
      <c r="AY67" s="1006"/>
      <c r="AZ67" s="1006"/>
      <c r="BA67" s="1006"/>
      <c r="BB67" s="1006"/>
      <c r="BC67" s="1006"/>
      <c r="BD67" s="1006"/>
      <c r="BE67" s="1006"/>
      <c r="BF67" s="1006"/>
      <c r="BG67" s="1006"/>
      <c r="BH67" s="1006"/>
      <c r="BI67" s="1006"/>
      <c r="BJ67" s="1006"/>
      <c r="BK67" s="1006"/>
      <c r="BL67" s="1006"/>
      <c r="BM67" s="1006"/>
      <c r="BN67" s="1006"/>
      <c r="BO67" s="1006"/>
      <c r="BP67" s="1006"/>
      <c r="BQ67" s="1006"/>
      <c r="BR67" s="1006"/>
      <c r="BS67" s="1006"/>
      <c r="BT67" s="1006"/>
      <c r="BU67" s="1006"/>
      <c r="BV67" s="1005"/>
    </row>
    <row r="68" spans="1:74">
      <c r="A68" s="1009" t="s">
        <v>1360</v>
      </c>
      <c r="B68" s="1008" t="s">
        <v>1359</v>
      </c>
      <c r="C68" s="1007"/>
      <c r="D68" s="1006"/>
      <c r="E68" s="1006"/>
      <c r="F68" s="1006"/>
      <c r="G68" s="1006"/>
      <c r="H68" s="1006"/>
      <c r="I68" s="1006"/>
      <c r="J68" s="1006"/>
      <c r="K68" s="1006"/>
      <c r="L68" s="1006"/>
      <c r="M68" s="1006"/>
      <c r="N68" s="1006"/>
      <c r="O68" s="1006"/>
      <c r="P68" s="1006"/>
      <c r="Q68" s="1006"/>
      <c r="R68" s="1006"/>
      <c r="S68" s="1006"/>
      <c r="T68" s="1006"/>
      <c r="U68" s="1006"/>
      <c r="V68" s="1006"/>
      <c r="W68" s="1006"/>
      <c r="X68" s="1006"/>
      <c r="Y68" s="1006"/>
      <c r="Z68" s="1006"/>
      <c r="AA68" s="1006"/>
      <c r="AB68" s="1006"/>
      <c r="AC68" s="1006"/>
      <c r="AD68" s="1006"/>
      <c r="AE68" s="1006"/>
      <c r="AF68" s="1006"/>
      <c r="AG68" s="1006"/>
      <c r="AH68" s="1006"/>
      <c r="AI68" s="1006"/>
      <c r="AJ68" s="1006"/>
      <c r="AK68" s="1006"/>
      <c r="AL68" s="1006"/>
      <c r="AM68" s="1006"/>
      <c r="AN68" s="1006"/>
      <c r="AO68" s="1006"/>
      <c r="AP68" s="1006"/>
      <c r="AQ68" s="1006"/>
      <c r="AR68" s="1006"/>
      <c r="AS68" s="1006"/>
      <c r="AT68" s="1006"/>
      <c r="AU68" s="1006"/>
      <c r="AV68" s="1006"/>
      <c r="AW68" s="1006"/>
      <c r="AX68" s="1006"/>
      <c r="AY68" s="1006"/>
      <c r="AZ68" s="1006"/>
      <c r="BA68" s="1006"/>
      <c r="BB68" s="1006"/>
      <c r="BC68" s="1006"/>
      <c r="BD68" s="1006"/>
      <c r="BE68" s="1006"/>
      <c r="BF68" s="1006"/>
      <c r="BG68" s="1006"/>
      <c r="BH68" s="1006"/>
      <c r="BI68" s="1006"/>
      <c r="BJ68" s="1006"/>
      <c r="BK68" s="1006"/>
      <c r="BL68" s="1006"/>
      <c r="BM68" s="1006"/>
      <c r="BN68" s="1006"/>
      <c r="BO68" s="1006"/>
      <c r="BP68" s="1006"/>
      <c r="BQ68" s="1006"/>
      <c r="BR68" s="1006"/>
      <c r="BS68" s="1006"/>
      <c r="BT68" s="1006"/>
      <c r="BU68" s="1006"/>
      <c r="BV68" s="1005"/>
    </row>
    <row r="69" spans="1:74">
      <c r="A69" s="1009" t="s">
        <v>1358</v>
      </c>
      <c r="B69" s="1008" t="s">
        <v>1357</v>
      </c>
      <c r="C69" s="1007"/>
      <c r="D69" s="1006"/>
      <c r="E69" s="1006"/>
      <c r="F69" s="1006"/>
      <c r="G69" s="1006"/>
      <c r="H69" s="1006"/>
      <c r="I69" s="1006"/>
      <c r="J69" s="1006"/>
      <c r="K69" s="1006"/>
      <c r="L69" s="1006"/>
      <c r="M69" s="1006"/>
      <c r="N69" s="1006"/>
      <c r="O69" s="1006"/>
      <c r="P69" s="1006"/>
      <c r="Q69" s="1006"/>
      <c r="R69" s="1006"/>
      <c r="S69" s="1006"/>
      <c r="T69" s="1006"/>
      <c r="U69" s="1006"/>
      <c r="V69" s="1006"/>
      <c r="W69" s="1006"/>
      <c r="X69" s="1006"/>
      <c r="Y69" s="1006"/>
      <c r="Z69" s="1006"/>
      <c r="AA69" s="1006"/>
      <c r="AB69" s="1006"/>
      <c r="AC69" s="1006"/>
      <c r="AD69" s="1006"/>
      <c r="AE69" s="1006"/>
      <c r="AF69" s="1006"/>
      <c r="AG69" s="1006"/>
      <c r="AH69" s="1006"/>
      <c r="AI69" s="1006"/>
      <c r="AJ69" s="1006"/>
      <c r="AK69" s="1006"/>
      <c r="AL69" s="1006"/>
      <c r="AM69" s="1006"/>
      <c r="AN69" s="1006"/>
      <c r="AO69" s="1006"/>
      <c r="AP69" s="1006"/>
      <c r="AQ69" s="1006"/>
      <c r="AR69" s="1006"/>
      <c r="AS69" s="1006"/>
      <c r="AT69" s="1006"/>
      <c r="AU69" s="1006"/>
      <c r="AV69" s="1006"/>
      <c r="AW69" s="1006"/>
      <c r="AX69" s="1006"/>
      <c r="AY69" s="1006"/>
      <c r="AZ69" s="1006"/>
      <c r="BA69" s="1006"/>
      <c r="BB69" s="1006"/>
      <c r="BC69" s="1006"/>
      <c r="BD69" s="1006"/>
      <c r="BE69" s="1006"/>
      <c r="BF69" s="1006"/>
      <c r="BG69" s="1006"/>
      <c r="BH69" s="1006"/>
      <c r="BI69" s="1006"/>
      <c r="BJ69" s="1006"/>
      <c r="BK69" s="1006"/>
      <c r="BL69" s="1006"/>
      <c r="BM69" s="1006"/>
      <c r="BN69" s="1006"/>
      <c r="BO69" s="1006"/>
      <c r="BP69" s="1006"/>
      <c r="BQ69" s="1006"/>
      <c r="BR69" s="1006"/>
      <c r="BS69" s="1006"/>
      <c r="BT69" s="1006"/>
      <c r="BU69" s="1006"/>
      <c r="BV69" s="1005"/>
    </row>
    <row r="70" spans="1:74" ht="13.5" thickBot="1">
      <c r="A70" s="1004" t="s">
        <v>1356</v>
      </c>
      <c r="B70" s="1003" t="s">
        <v>1355</v>
      </c>
      <c r="C70" s="1002"/>
      <c r="D70" s="1001"/>
      <c r="E70" s="1001"/>
      <c r="F70" s="1001"/>
      <c r="G70" s="1001"/>
      <c r="H70" s="1001"/>
      <c r="I70" s="1001"/>
      <c r="J70" s="1001"/>
      <c r="K70" s="1001"/>
      <c r="L70" s="1001"/>
      <c r="M70" s="1001"/>
      <c r="N70" s="1001"/>
      <c r="O70" s="1001"/>
      <c r="P70" s="1001"/>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01"/>
      <c r="AL70" s="1001"/>
      <c r="AM70" s="1001"/>
      <c r="AN70" s="1001"/>
      <c r="AO70" s="1001"/>
      <c r="AP70" s="1001"/>
      <c r="AQ70" s="1001"/>
      <c r="AR70" s="1001"/>
      <c r="AS70" s="1001"/>
      <c r="AT70" s="1001"/>
      <c r="AU70" s="1001"/>
      <c r="AV70" s="1001"/>
      <c r="AW70" s="1001"/>
      <c r="AX70" s="1001"/>
      <c r="AY70" s="1001"/>
      <c r="AZ70" s="1001"/>
      <c r="BA70" s="1001"/>
      <c r="BB70" s="1001"/>
      <c r="BC70" s="1001"/>
      <c r="BD70" s="1001"/>
      <c r="BE70" s="1001"/>
      <c r="BF70" s="1001"/>
      <c r="BG70" s="1001"/>
      <c r="BH70" s="1001"/>
      <c r="BI70" s="1001"/>
      <c r="BJ70" s="1001"/>
      <c r="BK70" s="1001"/>
      <c r="BL70" s="1001"/>
      <c r="BM70" s="1001"/>
      <c r="BN70" s="1001"/>
      <c r="BO70" s="1001"/>
      <c r="BP70" s="1001"/>
      <c r="BQ70" s="1001"/>
      <c r="BR70" s="1001"/>
      <c r="BS70" s="1001"/>
      <c r="BT70" s="1001"/>
      <c r="BU70" s="1001"/>
      <c r="BV70" s="1000"/>
    </row>
    <row r="71" spans="1:74">
      <c r="A71" s="882"/>
      <c r="B71" s="883"/>
      <c r="C71" s="883"/>
      <c r="D71" s="882"/>
      <c r="E71" s="882"/>
      <c r="F71" s="882"/>
      <c r="G71" s="882"/>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2"/>
      <c r="AY71" s="882"/>
      <c r="AZ71" s="882"/>
      <c r="BA71" s="882"/>
      <c r="BB71" s="882"/>
      <c r="BC71" s="882"/>
      <c r="BD71" s="882"/>
      <c r="BE71" s="882"/>
      <c r="BF71" s="882"/>
      <c r="BG71" s="882"/>
      <c r="BH71" s="882"/>
      <c r="BI71" s="882"/>
      <c r="BJ71" s="882"/>
      <c r="BK71" s="882"/>
      <c r="BL71" s="882"/>
      <c r="BM71" s="882"/>
      <c r="BN71" s="882"/>
      <c r="BO71" s="882"/>
      <c r="BP71" s="882"/>
      <c r="BQ71" s="882"/>
      <c r="BR71" s="882"/>
      <c r="BS71" s="882"/>
      <c r="BT71" s="882"/>
      <c r="BU71" s="882"/>
      <c r="BV71" s="882"/>
    </row>
    <row r="72" spans="1:74">
      <c r="A72" s="2124" t="s">
        <v>1354</v>
      </c>
      <c r="B72" s="2124"/>
      <c r="C72" s="2124"/>
      <c r="D72" s="2124"/>
      <c r="E72" s="2124"/>
      <c r="F72" s="2124"/>
      <c r="G72" s="2124"/>
      <c r="H72" s="2124"/>
      <c r="I72" s="2124"/>
      <c r="J72" s="2124"/>
      <c r="K72" s="2124"/>
      <c r="L72" s="2124"/>
      <c r="M72" s="2124"/>
      <c r="N72" s="2124"/>
      <c r="O72" s="2124"/>
      <c r="P72" s="2124"/>
      <c r="Q72" s="2124"/>
      <c r="R72" s="2124"/>
      <c r="S72" s="2124"/>
      <c r="T72" s="2124"/>
      <c r="U72" s="2124"/>
      <c r="V72" s="2124"/>
      <c r="W72" s="2124"/>
      <c r="X72" s="2124"/>
      <c r="Y72" s="2124"/>
      <c r="Z72" s="2124"/>
      <c r="AA72" s="2124"/>
      <c r="AB72" s="2124"/>
      <c r="AC72" s="2124"/>
      <c r="AD72" s="2124"/>
      <c r="AE72" s="2124"/>
      <c r="AF72" s="2124"/>
      <c r="AG72" s="2124"/>
      <c r="AH72" s="2124"/>
      <c r="AI72" s="2124"/>
      <c r="AJ72" s="2124"/>
      <c r="AK72" s="2124"/>
      <c r="AL72" s="2124"/>
      <c r="AM72" s="2124"/>
      <c r="AN72" s="2124"/>
      <c r="AO72" s="2124"/>
      <c r="AP72" s="2124"/>
      <c r="AQ72" s="2124"/>
      <c r="AR72" s="2124"/>
      <c r="AS72" s="2124"/>
      <c r="AT72" s="2124"/>
      <c r="AU72" s="2124"/>
      <c r="AV72" s="2124"/>
      <c r="AW72" s="2124"/>
      <c r="AX72" s="2124"/>
      <c r="AY72" s="2124"/>
      <c r="AZ72" s="2124"/>
      <c r="BA72" s="2124"/>
      <c r="BB72" s="2124"/>
      <c r="BC72" s="2124"/>
      <c r="BD72" s="2124"/>
      <c r="BE72" s="2124"/>
      <c r="BF72" s="2124"/>
      <c r="BG72" s="2124"/>
      <c r="BH72" s="2124"/>
      <c r="BI72" s="2124"/>
      <c r="BJ72" s="2124"/>
      <c r="BK72" s="2124"/>
      <c r="BL72" s="2124"/>
      <c r="BM72" s="2124"/>
      <c r="BN72" s="2124"/>
      <c r="BO72" s="2124"/>
      <c r="BP72" s="2124"/>
      <c r="BQ72" s="2124"/>
      <c r="BR72" s="2124"/>
      <c r="BS72" s="2124"/>
      <c r="BT72" s="2124"/>
      <c r="BU72" s="2124"/>
      <c r="BV72" s="2124"/>
    </row>
    <row r="73" spans="1:74">
      <c r="A73" s="2124" t="s">
        <v>1353</v>
      </c>
      <c r="B73" s="2124"/>
      <c r="C73" s="2124"/>
      <c r="D73" s="2124"/>
      <c r="E73" s="2124"/>
      <c r="F73" s="2124"/>
      <c r="G73" s="2124"/>
      <c r="H73" s="2124"/>
      <c r="I73" s="2124"/>
      <c r="J73" s="2124"/>
      <c r="K73" s="2124"/>
      <c r="L73" s="2124"/>
      <c r="M73" s="2124"/>
      <c r="N73" s="2124"/>
      <c r="O73" s="2124"/>
      <c r="P73" s="2124"/>
      <c r="Q73" s="2124"/>
      <c r="R73" s="2124"/>
      <c r="S73" s="2124"/>
      <c r="T73" s="2124"/>
      <c r="U73" s="2124"/>
      <c r="V73" s="2124"/>
      <c r="W73" s="2124"/>
      <c r="X73" s="2124"/>
      <c r="Y73" s="2124"/>
      <c r="Z73" s="2124"/>
      <c r="AA73" s="2124"/>
      <c r="AB73" s="2124"/>
      <c r="AC73" s="2124"/>
      <c r="AD73" s="2124"/>
      <c r="AE73" s="2124"/>
      <c r="AF73" s="2124"/>
      <c r="AG73" s="2124"/>
      <c r="AH73" s="2124"/>
      <c r="AI73" s="2124"/>
      <c r="AJ73" s="2124"/>
      <c r="AK73" s="2124"/>
      <c r="AL73" s="2124"/>
      <c r="AM73" s="2124"/>
      <c r="AN73" s="2124"/>
      <c r="AO73" s="2124"/>
      <c r="AP73" s="2124"/>
      <c r="AQ73" s="2124"/>
      <c r="AR73" s="2124"/>
      <c r="AS73" s="2124"/>
      <c r="AT73" s="2124"/>
      <c r="AU73" s="2124"/>
      <c r="AV73" s="2124"/>
      <c r="AW73" s="2124"/>
      <c r="AX73" s="2124"/>
      <c r="AY73" s="2124"/>
      <c r="AZ73" s="2124"/>
      <c r="BA73" s="2124"/>
      <c r="BB73" s="2124"/>
      <c r="BC73" s="2124"/>
      <c r="BD73" s="2124"/>
      <c r="BE73" s="2124"/>
      <c r="BF73" s="2124"/>
      <c r="BG73" s="2124"/>
      <c r="BH73" s="2124"/>
      <c r="BI73" s="2124"/>
      <c r="BJ73" s="2124"/>
      <c r="BK73" s="2124"/>
      <c r="BL73" s="2124"/>
      <c r="BM73" s="2124"/>
      <c r="BN73" s="2124"/>
      <c r="BO73" s="2124"/>
      <c r="BP73" s="2124"/>
      <c r="BQ73" s="2124"/>
      <c r="BR73" s="2124"/>
      <c r="BS73" s="2124"/>
      <c r="BT73" s="2124"/>
      <c r="BU73" s="2124"/>
      <c r="BV73" s="2124"/>
    </row>
    <row r="74" spans="1:74">
      <c r="A74" s="2124" t="s">
        <v>1352</v>
      </c>
      <c r="B74" s="2124"/>
      <c r="C74" s="2124"/>
      <c r="D74" s="2124"/>
      <c r="E74" s="2124"/>
      <c r="F74" s="2124"/>
      <c r="G74" s="2124"/>
      <c r="H74" s="2124"/>
      <c r="I74" s="2124"/>
      <c r="J74" s="2124"/>
      <c r="K74" s="2124"/>
      <c r="L74" s="2124"/>
      <c r="M74" s="2124"/>
      <c r="N74" s="2124"/>
      <c r="O74" s="2124"/>
      <c r="P74" s="2124"/>
      <c r="Q74" s="2124"/>
      <c r="R74" s="2124"/>
      <c r="S74" s="2124"/>
      <c r="T74" s="2124"/>
      <c r="U74" s="2124"/>
      <c r="V74" s="2124"/>
      <c r="W74" s="2124"/>
      <c r="X74" s="2124"/>
      <c r="Y74" s="2124"/>
      <c r="Z74" s="2124"/>
      <c r="AA74" s="2124"/>
      <c r="AB74" s="2124"/>
      <c r="AC74" s="2124"/>
      <c r="AD74" s="2124"/>
      <c r="AE74" s="2124"/>
      <c r="AF74" s="2124"/>
      <c r="AG74" s="2124"/>
      <c r="AH74" s="2124"/>
      <c r="AI74" s="2124"/>
      <c r="AJ74" s="2124"/>
      <c r="AK74" s="2124"/>
      <c r="AL74" s="2124"/>
      <c r="AM74" s="2124"/>
      <c r="AN74" s="2124"/>
      <c r="AO74" s="2124"/>
      <c r="AP74" s="2124"/>
      <c r="AQ74" s="2124"/>
      <c r="AR74" s="2124"/>
      <c r="AS74" s="2124"/>
      <c r="AT74" s="2124"/>
      <c r="AU74" s="2124"/>
      <c r="AV74" s="2124"/>
      <c r="AW74" s="2124"/>
      <c r="AX74" s="2124"/>
      <c r="AY74" s="2124"/>
      <c r="AZ74" s="2124"/>
      <c r="BA74" s="2124"/>
      <c r="BB74" s="2124"/>
      <c r="BC74" s="2124"/>
      <c r="BD74" s="2124"/>
      <c r="BE74" s="2124"/>
      <c r="BF74" s="2124"/>
      <c r="BG74" s="2124"/>
      <c r="BH74" s="2124"/>
      <c r="BI74" s="2124"/>
      <c r="BJ74" s="2124"/>
      <c r="BK74" s="2124"/>
      <c r="BL74" s="2124"/>
      <c r="BM74" s="2124"/>
      <c r="BN74" s="2124"/>
      <c r="BO74" s="2124"/>
      <c r="BP74" s="2124"/>
      <c r="BQ74" s="2124"/>
      <c r="BR74" s="2124"/>
      <c r="BS74" s="2124"/>
      <c r="BT74" s="2124"/>
      <c r="BU74" s="2124"/>
      <c r="BV74" s="2124"/>
    </row>
    <row r="75" spans="1:74">
      <c r="A75" s="2124" t="s">
        <v>982</v>
      </c>
      <c r="B75" s="2124"/>
      <c r="C75" s="2124"/>
      <c r="D75" s="2124"/>
      <c r="E75" s="2124"/>
      <c r="F75" s="2124"/>
      <c r="G75" s="2124"/>
      <c r="H75" s="2124"/>
      <c r="I75" s="2124"/>
      <c r="J75" s="2124"/>
      <c r="K75" s="2124"/>
      <c r="L75" s="2124"/>
      <c r="M75" s="2124"/>
      <c r="N75" s="2124"/>
      <c r="O75" s="2124"/>
      <c r="P75" s="2124"/>
      <c r="Q75" s="2124"/>
      <c r="R75" s="2124"/>
      <c r="S75" s="2124"/>
      <c r="T75" s="2124"/>
      <c r="U75" s="2124"/>
      <c r="V75" s="2124"/>
      <c r="W75" s="2124"/>
      <c r="X75" s="2124"/>
      <c r="Y75" s="2124"/>
      <c r="Z75" s="2124"/>
      <c r="AA75" s="2124"/>
      <c r="AB75" s="2124"/>
      <c r="AC75" s="2124"/>
      <c r="AD75" s="2124"/>
      <c r="AE75" s="2124"/>
      <c r="AF75" s="2124"/>
      <c r="AG75" s="2124"/>
      <c r="AH75" s="2124"/>
      <c r="AI75" s="2124"/>
      <c r="AJ75" s="2124"/>
      <c r="AK75" s="2124"/>
      <c r="AL75" s="2124"/>
      <c r="AM75" s="2124"/>
      <c r="AN75" s="2124"/>
      <c r="AO75" s="2124"/>
      <c r="AP75" s="2124"/>
      <c r="AQ75" s="2124"/>
      <c r="AR75" s="884"/>
      <c r="AS75" s="882"/>
      <c r="AT75" s="882"/>
      <c r="AU75" s="882"/>
      <c r="AV75" s="882"/>
      <c r="AW75" s="882"/>
      <c r="AX75" s="882"/>
      <c r="AY75" s="882"/>
      <c r="AZ75" s="882"/>
      <c r="BA75" s="882"/>
      <c r="BB75" s="882"/>
      <c r="BC75" s="882"/>
      <c r="BD75" s="882"/>
      <c r="BE75" s="882"/>
      <c r="BF75" s="882"/>
      <c r="BG75" s="882"/>
      <c r="BH75" s="882"/>
      <c r="BI75" s="882"/>
      <c r="BJ75" s="882"/>
      <c r="BK75" s="882"/>
      <c r="BL75" s="882"/>
      <c r="BM75" s="882"/>
      <c r="BN75" s="882"/>
      <c r="BO75" s="882"/>
      <c r="BP75" s="882"/>
      <c r="BQ75" s="882"/>
      <c r="BR75" s="882"/>
      <c r="BS75" s="882"/>
      <c r="BT75" s="882"/>
      <c r="BU75" s="882"/>
      <c r="BV75" s="882"/>
    </row>
  </sheetData>
  <mergeCells count="55">
    <mergeCell ref="A1:BV1"/>
    <mergeCell ref="A6:BV6"/>
    <mergeCell ref="A7:BV7"/>
    <mergeCell ref="A10:A15"/>
    <mergeCell ref="B10:B15"/>
    <mergeCell ref="C10:AL11"/>
    <mergeCell ref="AM10:BV11"/>
    <mergeCell ref="BH13:BI13"/>
    <mergeCell ref="C12:G12"/>
    <mergeCell ref="H12:L12"/>
    <mergeCell ref="M12:Q12"/>
    <mergeCell ref="R12:V12"/>
    <mergeCell ref="W12:AA12"/>
    <mergeCell ref="AB12:AB14"/>
    <mergeCell ref="S13:T13"/>
    <mergeCell ref="U13:V13"/>
    <mergeCell ref="AC12:AG12"/>
    <mergeCell ref="AH12:AL12"/>
    <mergeCell ref="AM12:AQ12"/>
    <mergeCell ref="AR12:AV12"/>
    <mergeCell ref="AD13:AE13"/>
    <mergeCell ref="AF13:AG13"/>
    <mergeCell ref="AI13:AJ13"/>
    <mergeCell ref="AK13:AL13"/>
    <mergeCell ref="BR12:BV12"/>
    <mergeCell ref="BE13:BF13"/>
    <mergeCell ref="BN13:BO13"/>
    <mergeCell ref="BP13:BQ13"/>
    <mergeCell ref="BS13:BT13"/>
    <mergeCell ref="BJ13:BK13"/>
    <mergeCell ref="AW12:BA12"/>
    <mergeCell ref="BB12:BF12"/>
    <mergeCell ref="BG12:BK12"/>
    <mergeCell ref="BL12:BL14"/>
    <mergeCell ref="BM12:BQ12"/>
    <mergeCell ref="BU13:BV13"/>
    <mergeCell ref="A72:BV72"/>
    <mergeCell ref="A73:BV73"/>
    <mergeCell ref="A74:BV74"/>
    <mergeCell ref="D13:E13"/>
    <mergeCell ref="F13:G13"/>
    <mergeCell ref="I13:J13"/>
    <mergeCell ref="K13:L13"/>
    <mergeCell ref="N13:O13"/>
    <mergeCell ref="P13:Q13"/>
    <mergeCell ref="BC13:BD13"/>
    <mergeCell ref="AN13:AO13"/>
    <mergeCell ref="AP13:AQ13"/>
    <mergeCell ref="X13:Y13"/>
    <mergeCell ref="Z13:AA13"/>
    <mergeCell ref="A75:AQ75"/>
    <mergeCell ref="AS13:AT13"/>
    <mergeCell ref="AU13:AV13"/>
    <mergeCell ref="AX13:AY13"/>
    <mergeCell ref="AZ13:BA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4AEB-F775-453C-9A85-A53315A8B8D3}">
  <dimension ref="A1:IT148"/>
  <sheetViews>
    <sheetView view="pageBreakPreview" zoomScaleNormal="100" zoomScaleSheetLayoutView="100" workbookViewId="0">
      <selection activeCell="F31" sqref="F31"/>
    </sheetView>
  </sheetViews>
  <sheetFormatPr defaultColWidth="8.85546875" defaultRowHeight="12.75"/>
  <cols>
    <col min="1" max="1" width="12.7109375" style="634" customWidth="1"/>
    <col min="2" max="2" width="59.7109375" style="634" customWidth="1"/>
    <col min="3" max="10" width="12.7109375" style="634" customWidth="1"/>
    <col min="11" max="16384" width="8.85546875" style="634"/>
  </cols>
  <sheetData>
    <row r="1" spans="1:254" ht="15.75">
      <c r="A1" s="1960" t="s">
        <v>1478</v>
      </c>
      <c r="B1" s="2159"/>
      <c r="C1" s="2159"/>
      <c r="D1" s="2159"/>
      <c r="E1" s="2159"/>
      <c r="F1" s="2159"/>
      <c r="G1" s="2159"/>
      <c r="H1" s="2159"/>
      <c r="I1" s="2159"/>
      <c r="J1" s="2159"/>
      <c r="K1" s="1085"/>
      <c r="L1" s="1085"/>
    </row>
    <row r="2" spans="1:254">
      <c r="A2" s="613" t="s">
        <v>45</v>
      </c>
      <c r="B2" s="1033"/>
      <c r="C2" s="1033"/>
      <c r="D2" s="1033"/>
      <c r="E2" s="1033"/>
      <c r="F2" s="805"/>
      <c r="G2" s="1033"/>
      <c r="H2" s="1033"/>
      <c r="I2" s="1033"/>
      <c r="J2" s="1033"/>
    </row>
    <row r="3" spans="1:254">
      <c r="A3" s="763" t="s">
        <v>1159</v>
      </c>
      <c r="B3" s="1033"/>
      <c r="C3" s="1033"/>
      <c r="D3" s="1033"/>
      <c r="E3" s="1033"/>
      <c r="F3" s="1033"/>
      <c r="G3" s="1033"/>
      <c r="H3" s="1033"/>
      <c r="I3" s="1033"/>
      <c r="J3" s="1084" t="s">
        <v>1477</v>
      </c>
    </row>
    <row r="4" spans="1:254">
      <c r="A4" s="1033"/>
      <c r="B4" s="1033"/>
      <c r="C4" s="1033"/>
      <c r="D4" s="1033"/>
      <c r="E4" s="808"/>
      <c r="F4" s="808"/>
      <c r="G4" s="1033"/>
      <c r="H4" s="1033"/>
      <c r="I4" s="1033"/>
      <c r="J4" s="1033"/>
    </row>
    <row r="5" spans="1:254" ht="15.75" customHeight="1">
      <c r="A5" s="1961" t="s">
        <v>1476</v>
      </c>
      <c r="B5" s="1961"/>
      <c r="C5" s="1961"/>
      <c r="D5" s="1961"/>
      <c r="E5" s="1961"/>
      <c r="F5" s="1961"/>
      <c r="G5" s="1961"/>
      <c r="H5" s="1961"/>
      <c r="I5" s="1961"/>
      <c r="J5" s="1961"/>
    </row>
    <row r="6" spans="1:254">
      <c r="A6" s="2160" t="s">
        <v>1475</v>
      </c>
      <c r="B6" s="2160"/>
      <c r="C6" s="2160"/>
      <c r="D6" s="2160"/>
      <c r="E6" s="2160"/>
      <c r="F6" s="2160"/>
      <c r="G6" s="2160"/>
      <c r="H6" s="2160"/>
      <c r="I6" s="2160"/>
      <c r="J6" s="2160"/>
    </row>
    <row r="7" spans="1:254">
      <c r="A7" s="806"/>
      <c r="B7" s="807"/>
      <c r="C7" s="806"/>
      <c r="D7" s="806"/>
      <c r="E7" s="806"/>
      <c r="F7" s="806"/>
      <c r="G7" s="1033"/>
      <c r="H7" s="1033"/>
      <c r="I7" s="1033"/>
      <c r="J7" s="1033"/>
    </row>
    <row r="8" spans="1:254">
      <c r="A8" s="806"/>
      <c r="B8" s="807"/>
      <c r="C8" s="806"/>
      <c r="D8" s="806"/>
      <c r="E8" s="806"/>
      <c r="F8" s="806"/>
      <c r="G8" s="1033"/>
      <c r="H8" s="1033"/>
      <c r="I8" s="1033"/>
      <c r="J8" s="1033"/>
    </row>
    <row r="9" spans="1:254">
      <c r="A9" s="1962" t="s">
        <v>1474</v>
      </c>
      <c r="B9" s="1962"/>
      <c r="C9" s="1962"/>
      <c r="D9" s="1962"/>
      <c r="E9" s="1962"/>
      <c r="F9" s="1962"/>
      <c r="G9" s="1962"/>
      <c r="H9" s="1962"/>
      <c r="I9" s="1962"/>
      <c r="J9" s="1962"/>
    </row>
    <row r="10" spans="1:254" ht="13.5" thickBot="1">
      <c r="A10" s="1033"/>
      <c r="B10" s="1033"/>
      <c r="C10" s="1033"/>
      <c r="D10" s="1033"/>
      <c r="E10" s="1033"/>
      <c r="F10" s="1033"/>
      <c r="G10" s="1033"/>
      <c r="H10" s="1033"/>
      <c r="I10" s="1033"/>
      <c r="J10" s="805" t="s">
        <v>424</v>
      </c>
    </row>
    <row r="11" spans="1:254" ht="33.75">
      <c r="A11" s="2161" t="s">
        <v>426</v>
      </c>
      <c r="B11" s="2163" t="s">
        <v>1473</v>
      </c>
      <c r="C11" s="1083" t="s">
        <v>1454</v>
      </c>
      <c r="D11" s="1083" t="s">
        <v>1453</v>
      </c>
      <c r="E11" s="1055" t="s">
        <v>1452</v>
      </c>
      <c r="F11" s="1055" t="s">
        <v>1451</v>
      </c>
      <c r="G11" s="1055" t="s">
        <v>1450</v>
      </c>
      <c r="H11" s="1055" t="s">
        <v>1449</v>
      </c>
      <c r="I11" s="1082" t="s">
        <v>1448</v>
      </c>
      <c r="J11" s="1081" t="s">
        <v>1472</v>
      </c>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1031"/>
      <c r="AO11" s="1031"/>
      <c r="AP11" s="1031"/>
      <c r="AQ11" s="1031"/>
      <c r="AR11" s="1031"/>
      <c r="AS11" s="1031"/>
      <c r="AT11" s="1031"/>
      <c r="AU11" s="1031"/>
      <c r="AV11" s="1031"/>
      <c r="AW11" s="1031"/>
      <c r="AX11" s="1031"/>
      <c r="AY11" s="1031"/>
      <c r="AZ11" s="1031"/>
      <c r="BA11" s="1031"/>
      <c r="BB11" s="1031"/>
      <c r="BC11" s="1031"/>
      <c r="BD11" s="1031"/>
      <c r="BE11" s="1031"/>
      <c r="BF11" s="1031"/>
      <c r="BG11" s="1031"/>
      <c r="BH11" s="1031"/>
      <c r="BI11" s="1031"/>
      <c r="BJ11" s="1031"/>
      <c r="BK11" s="1031"/>
      <c r="BL11" s="1031"/>
      <c r="BM11" s="1031"/>
      <c r="BN11" s="1031"/>
      <c r="BO11" s="1031"/>
      <c r="BP11" s="1031"/>
      <c r="BQ11" s="1031"/>
      <c r="BR11" s="1031"/>
      <c r="BS11" s="1031"/>
      <c r="BT11" s="1031"/>
      <c r="BU11" s="1031"/>
      <c r="BV11" s="1031"/>
      <c r="BW11" s="1031"/>
      <c r="BX11" s="1031"/>
      <c r="BY11" s="1031"/>
      <c r="BZ11" s="1031"/>
      <c r="CA11" s="1031"/>
      <c r="CB11" s="1031"/>
      <c r="CC11" s="1031"/>
      <c r="CD11" s="1031"/>
      <c r="CE11" s="1031"/>
      <c r="CF11" s="1031"/>
      <c r="CG11" s="1031"/>
      <c r="CH11" s="1031"/>
      <c r="CI11" s="1031"/>
      <c r="CJ11" s="1031"/>
      <c r="CK11" s="1031"/>
      <c r="CL11" s="1031"/>
      <c r="CM11" s="1031"/>
      <c r="CN11" s="1031"/>
      <c r="CO11" s="1031"/>
      <c r="CP11" s="1031"/>
      <c r="CQ11" s="1031"/>
      <c r="CR11" s="1031"/>
      <c r="CS11" s="1031"/>
      <c r="CT11" s="1031"/>
      <c r="CU11" s="1031"/>
      <c r="CV11" s="1031"/>
      <c r="CW11" s="1031"/>
      <c r="CX11" s="1031"/>
      <c r="CY11" s="1031"/>
      <c r="CZ11" s="1031"/>
      <c r="DA11" s="1031"/>
      <c r="DB11" s="1031"/>
      <c r="DC11" s="1031"/>
      <c r="DD11" s="1031"/>
      <c r="DE11" s="1031"/>
      <c r="DF11" s="1031"/>
      <c r="DG11" s="1031"/>
      <c r="DH11" s="1031"/>
      <c r="DI11" s="1031"/>
      <c r="DJ11" s="1031"/>
      <c r="DK11" s="1031"/>
      <c r="DL11" s="1031"/>
      <c r="DM11" s="1031"/>
      <c r="DN11" s="1031"/>
      <c r="DO11" s="1031"/>
      <c r="DP11" s="1031"/>
      <c r="DQ11" s="1031"/>
      <c r="DR11" s="1031"/>
      <c r="DS11" s="1031"/>
      <c r="DT11" s="1031"/>
      <c r="DU11" s="1031"/>
      <c r="DV11" s="1031"/>
      <c r="DW11" s="1031"/>
      <c r="DX11" s="1031"/>
      <c r="DY11" s="1031"/>
      <c r="DZ11" s="1031"/>
      <c r="EA11" s="1031"/>
      <c r="EB11" s="1031"/>
      <c r="EC11" s="1031"/>
      <c r="ED11" s="1031"/>
      <c r="EE11" s="1031"/>
      <c r="EF11" s="1031"/>
      <c r="EG11" s="1031"/>
      <c r="EH11" s="1031"/>
      <c r="EI11" s="1031"/>
      <c r="EJ11" s="1031"/>
      <c r="EK11" s="1031"/>
      <c r="EL11" s="1031"/>
      <c r="EM11" s="1031"/>
      <c r="EN11" s="1031"/>
      <c r="EO11" s="1031"/>
      <c r="EP11" s="1031"/>
      <c r="EQ11" s="1031"/>
      <c r="ER11" s="1031"/>
      <c r="ES11" s="1031"/>
      <c r="ET11" s="1031"/>
      <c r="EU11" s="1031"/>
      <c r="EV11" s="1031"/>
      <c r="EW11" s="1031"/>
      <c r="EX11" s="1031"/>
      <c r="EY11" s="1031"/>
      <c r="EZ11" s="1031"/>
      <c r="FA11" s="1031"/>
      <c r="FB11" s="1031"/>
      <c r="FC11" s="1031"/>
      <c r="FD11" s="1031"/>
      <c r="FE11" s="1031"/>
      <c r="FF11" s="1031"/>
      <c r="FG11" s="1031"/>
      <c r="FH11" s="1031"/>
      <c r="FI11" s="1031"/>
      <c r="FJ11" s="1031"/>
      <c r="FK11" s="1031"/>
      <c r="FL11" s="1031"/>
      <c r="FM11" s="1031"/>
      <c r="FN11" s="1031"/>
      <c r="FO11" s="1031"/>
      <c r="FP11" s="1031"/>
      <c r="FQ11" s="1031"/>
      <c r="FR11" s="1031"/>
      <c r="FS11" s="1031"/>
      <c r="FT11" s="1031"/>
      <c r="FU11" s="1031"/>
      <c r="FV11" s="1031"/>
      <c r="FW11" s="1031"/>
      <c r="FX11" s="1031"/>
      <c r="FY11" s="1031"/>
      <c r="FZ11" s="1031"/>
      <c r="GA11" s="1031"/>
      <c r="GB11" s="1031"/>
      <c r="GC11" s="1031"/>
      <c r="GD11" s="1031"/>
      <c r="GE11" s="1031"/>
      <c r="GF11" s="1031"/>
      <c r="GG11" s="1031"/>
      <c r="GH11" s="1031"/>
      <c r="GI11" s="1031"/>
      <c r="GJ11" s="1031"/>
      <c r="GK11" s="1031"/>
      <c r="GL11" s="1031"/>
      <c r="GM11" s="1031"/>
      <c r="GN11" s="1031"/>
      <c r="GO11" s="1031"/>
      <c r="GP11" s="1031"/>
      <c r="GQ11" s="1031"/>
      <c r="GR11" s="1031"/>
      <c r="GS11" s="1031"/>
      <c r="GT11" s="1031"/>
      <c r="GU11" s="1031"/>
      <c r="GV11" s="1031"/>
      <c r="GW11" s="1031"/>
      <c r="GX11" s="1031"/>
      <c r="GY11" s="1031"/>
      <c r="GZ11" s="1031"/>
      <c r="HA11" s="1031"/>
      <c r="HB11" s="1031"/>
      <c r="HC11" s="1031"/>
      <c r="HD11" s="1031"/>
      <c r="HE11" s="1031"/>
      <c r="HF11" s="1031"/>
      <c r="HG11" s="1031"/>
      <c r="HH11" s="1031"/>
      <c r="HI11" s="1031"/>
      <c r="HJ11" s="1031"/>
      <c r="HK11" s="1031"/>
      <c r="HL11" s="1031"/>
      <c r="HM11" s="1031"/>
      <c r="HN11" s="1031"/>
      <c r="HO11" s="1031"/>
      <c r="HP11" s="1031"/>
      <c r="HQ11" s="1031"/>
      <c r="HR11" s="1031"/>
      <c r="HS11" s="1031"/>
      <c r="HT11" s="1031"/>
      <c r="HU11" s="1031"/>
      <c r="HV11" s="1031"/>
      <c r="HW11" s="1031"/>
      <c r="HX11" s="1031"/>
      <c r="HY11" s="1031"/>
      <c r="HZ11" s="1031"/>
      <c r="IA11" s="1031"/>
      <c r="IB11" s="1031"/>
      <c r="IC11" s="1031"/>
      <c r="ID11" s="1031"/>
      <c r="IE11" s="1031"/>
      <c r="IF11" s="1031"/>
      <c r="IG11" s="1031"/>
      <c r="IH11" s="1031"/>
      <c r="II11" s="1031"/>
      <c r="IJ11" s="1031"/>
      <c r="IK11" s="1031"/>
      <c r="IL11" s="1031"/>
      <c r="IM11" s="1031"/>
      <c r="IN11" s="1031"/>
      <c r="IO11" s="1031"/>
      <c r="IP11" s="1031"/>
      <c r="IQ11" s="1031"/>
      <c r="IR11" s="1031"/>
      <c r="IS11" s="1031"/>
      <c r="IT11" s="1031"/>
    </row>
    <row r="12" spans="1:254">
      <c r="A12" s="2162"/>
      <c r="B12" s="2164"/>
      <c r="C12" s="1052">
        <v>1</v>
      </c>
      <c r="D12" s="1079">
        <v>2</v>
      </c>
      <c r="E12" s="1052">
        <v>3</v>
      </c>
      <c r="F12" s="1079">
        <v>4</v>
      </c>
      <c r="G12" s="1052">
        <v>5</v>
      </c>
      <c r="H12" s="1079">
        <v>6</v>
      </c>
      <c r="I12" s="1052">
        <v>7</v>
      </c>
      <c r="J12" s="1080">
        <v>8</v>
      </c>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5"/>
      <c r="AL12" s="1045"/>
      <c r="AM12" s="1045"/>
      <c r="AN12" s="1045"/>
      <c r="AO12" s="1045"/>
      <c r="AP12" s="1045"/>
      <c r="AQ12" s="1045"/>
      <c r="AR12" s="1045"/>
      <c r="AS12" s="1045"/>
      <c r="AT12" s="1045"/>
      <c r="AU12" s="1045"/>
      <c r="AV12" s="1045"/>
      <c r="AW12" s="1045"/>
      <c r="AX12" s="1045"/>
      <c r="AY12" s="1045"/>
      <c r="AZ12" s="1045"/>
      <c r="BA12" s="1045"/>
      <c r="BB12" s="1045"/>
      <c r="BC12" s="1045"/>
      <c r="BD12" s="1045"/>
      <c r="BE12" s="1045"/>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5"/>
      <c r="CS12" s="1045"/>
      <c r="CT12" s="1045"/>
      <c r="CU12" s="1045"/>
      <c r="CV12" s="1045"/>
      <c r="CW12" s="1045"/>
      <c r="CX12" s="1045"/>
      <c r="CY12" s="1045"/>
      <c r="CZ12" s="1045"/>
      <c r="DA12" s="1045"/>
      <c r="DB12" s="1045"/>
      <c r="DC12" s="1045"/>
      <c r="DD12" s="1045"/>
      <c r="DE12" s="1045"/>
      <c r="DF12" s="1045"/>
      <c r="DG12" s="1045"/>
      <c r="DH12" s="1045"/>
      <c r="DI12" s="1045"/>
      <c r="DJ12" s="1045"/>
      <c r="DK12" s="1045"/>
      <c r="DL12" s="1045"/>
      <c r="DM12" s="1045"/>
      <c r="DN12" s="1045"/>
      <c r="DO12" s="1045"/>
      <c r="DP12" s="1045"/>
      <c r="DQ12" s="1045"/>
      <c r="DR12" s="1045"/>
      <c r="DS12" s="1045"/>
      <c r="DT12" s="1045"/>
      <c r="DU12" s="1045"/>
      <c r="DV12" s="1045"/>
      <c r="DW12" s="1045"/>
      <c r="DX12" s="1045"/>
      <c r="DY12" s="1045"/>
      <c r="DZ12" s="1045"/>
      <c r="EA12" s="1045"/>
      <c r="EB12" s="1045"/>
      <c r="EC12" s="1045"/>
      <c r="ED12" s="1045"/>
      <c r="EE12" s="1045"/>
      <c r="EF12" s="1045"/>
      <c r="EG12" s="1045"/>
      <c r="EH12" s="1045"/>
      <c r="EI12" s="1045"/>
      <c r="EJ12" s="1045"/>
      <c r="EK12" s="1045"/>
      <c r="EL12" s="1045"/>
      <c r="EM12" s="1045"/>
      <c r="EN12" s="1045"/>
      <c r="EO12" s="1045"/>
      <c r="EP12" s="1045"/>
      <c r="EQ12" s="1045"/>
      <c r="ER12" s="1045"/>
      <c r="ES12" s="1045"/>
      <c r="ET12" s="1045"/>
      <c r="EU12" s="1045"/>
      <c r="EV12" s="1045"/>
      <c r="EW12" s="1045"/>
      <c r="EX12" s="1045"/>
      <c r="EY12" s="1045"/>
      <c r="EZ12" s="1045"/>
      <c r="FA12" s="1045"/>
      <c r="FB12" s="1045"/>
      <c r="FC12" s="1045"/>
      <c r="FD12" s="1045"/>
      <c r="FE12" s="1045"/>
      <c r="FF12" s="1045"/>
      <c r="FG12" s="1045"/>
      <c r="FH12" s="1045"/>
      <c r="FI12" s="1045"/>
      <c r="FJ12" s="1045"/>
      <c r="FK12" s="1045"/>
      <c r="FL12" s="1045"/>
      <c r="FM12" s="1045"/>
      <c r="FN12" s="1045"/>
      <c r="FO12" s="1045"/>
      <c r="FP12" s="1045"/>
      <c r="FQ12" s="1045"/>
      <c r="FR12" s="1045"/>
      <c r="FS12" s="1045"/>
      <c r="FT12" s="1045"/>
      <c r="FU12" s="1045"/>
      <c r="FV12" s="1045"/>
      <c r="FW12" s="1045"/>
      <c r="FX12" s="1045"/>
      <c r="FY12" s="1045"/>
      <c r="FZ12" s="1045"/>
      <c r="GA12" s="1045"/>
      <c r="GB12" s="1045"/>
      <c r="GC12" s="1045"/>
      <c r="GD12" s="1045"/>
      <c r="GE12" s="1045"/>
      <c r="GF12" s="1045"/>
      <c r="GG12" s="1045"/>
      <c r="GH12" s="1045"/>
      <c r="GI12" s="1045"/>
      <c r="GJ12" s="1045"/>
      <c r="GK12" s="1045"/>
      <c r="GL12" s="1045"/>
      <c r="GM12" s="1045"/>
      <c r="GN12" s="1045"/>
      <c r="GO12" s="1045"/>
      <c r="GP12" s="1045"/>
      <c r="GQ12" s="1045"/>
      <c r="GR12" s="1045"/>
      <c r="GS12" s="1045"/>
      <c r="GT12" s="1045"/>
      <c r="GU12" s="1045"/>
      <c r="GV12" s="1045"/>
      <c r="GW12" s="1045"/>
      <c r="GX12" s="1045"/>
      <c r="GY12" s="1045"/>
      <c r="GZ12" s="1045"/>
      <c r="HA12" s="1045"/>
      <c r="HB12" s="1045"/>
      <c r="HC12" s="1045"/>
      <c r="HD12" s="1045"/>
      <c r="HE12" s="1045"/>
      <c r="HF12" s="1045"/>
      <c r="HG12" s="1045"/>
      <c r="HH12" s="1045"/>
      <c r="HI12" s="1045"/>
      <c r="HJ12" s="1045"/>
      <c r="HK12" s="1045"/>
      <c r="HL12" s="1045"/>
      <c r="HM12" s="1045"/>
      <c r="HN12" s="1045"/>
      <c r="HO12" s="1045"/>
      <c r="HP12" s="1045"/>
      <c r="HQ12" s="1045"/>
      <c r="HR12" s="1045"/>
      <c r="HS12" s="1045"/>
      <c r="HT12" s="1045"/>
      <c r="HU12" s="1045"/>
      <c r="HV12" s="1045"/>
      <c r="HW12" s="1045"/>
      <c r="HX12" s="1045"/>
      <c r="HY12" s="1045"/>
      <c r="HZ12" s="1045"/>
      <c r="IA12" s="1045"/>
      <c r="IB12" s="1045"/>
      <c r="IC12" s="1045"/>
      <c r="ID12" s="1045"/>
      <c r="IE12" s="1045"/>
      <c r="IF12" s="1045"/>
      <c r="IG12" s="1045"/>
      <c r="IH12" s="1045"/>
      <c r="II12" s="1045"/>
      <c r="IJ12" s="1045"/>
      <c r="IK12" s="1045"/>
      <c r="IL12" s="1045"/>
      <c r="IM12" s="1045"/>
      <c r="IN12" s="1045"/>
      <c r="IO12" s="1045"/>
      <c r="IP12" s="1045"/>
      <c r="IQ12" s="1045"/>
      <c r="IR12" s="1045"/>
      <c r="IS12" s="1045"/>
      <c r="IT12" s="1045"/>
    </row>
    <row r="13" spans="1:254">
      <c r="A13" s="2149" t="s">
        <v>779</v>
      </c>
      <c r="B13" s="2150"/>
      <c r="C13" s="1052"/>
      <c r="D13" s="1079"/>
      <c r="E13" s="1079"/>
      <c r="F13" s="1052"/>
      <c r="G13" s="1079"/>
      <c r="H13" s="1079"/>
      <c r="I13" s="1078"/>
      <c r="J13" s="1077"/>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5"/>
      <c r="BC13" s="1045"/>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c r="CC13" s="1045"/>
      <c r="CD13" s="1045"/>
      <c r="CE13" s="1045"/>
      <c r="CF13" s="1045"/>
      <c r="CG13" s="1045"/>
      <c r="CH13" s="1045"/>
      <c r="CI13" s="1045"/>
      <c r="CJ13" s="1045"/>
      <c r="CK13" s="1045"/>
      <c r="CL13" s="1045"/>
      <c r="CM13" s="1045"/>
      <c r="CN13" s="1045"/>
      <c r="CO13" s="1045"/>
      <c r="CP13" s="1045"/>
      <c r="CQ13" s="1045"/>
      <c r="CR13" s="1045"/>
      <c r="CS13" s="1045"/>
      <c r="CT13" s="1045"/>
      <c r="CU13" s="1045"/>
      <c r="CV13" s="1045"/>
      <c r="CW13" s="1045"/>
      <c r="CX13" s="1045"/>
      <c r="CY13" s="1045"/>
      <c r="CZ13" s="1045"/>
      <c r="DA13" s="1045"/>
      <c r="DB13" s="1045"/>
      <c r="DC13" s="1045"/>
      <c r="DD13" s="1045"/>
      <c r="DE13" s="1045"/>
      <c r="DF13" s="1045"/>
      <c r="DG13" s="1045"/>
      <c r="DH13" s="1045"/>
      <c r="DI13" s="1045"/>
      <c r="DJ13" s="1045"/>
      <c r="DK13" s="1045"/>
      <c r="DL13" s="1045"/>
      <c r="DM13" s="1045"/>
      <c r="DN13" s="1045"/>
      <c r="DO13" s="1045"/>
      <c r="DP13" s="1045"/>
      <c r="DQ13" s="1045"/>
      <c r="DR13" s="1045"/>
      <c r="DS13" s="1045"/>
      <c r="DT13" s="1045"/>
      <c r="DU13" s="1045"/>
      <c r="DV13" s="1045"/>
      <c r="DW13" s="1045"/>
      <c r="DX13" s="1045"/>
      <c r="DY13" s="1045"/>
      <c r="DZ13" s="1045"/>
      <c r="EA13" s="1045"/>
      <c r="EB13" s="1045"/>
      <c r="EC13" s="1045"/>
      <c r="ED13" s="1045"/>
      <c r="EE13" s="1045"/>
      <c r="EF13" s="1045"/>
      <c r="EG13" s="1045"/>
      <c r="EH13" s="1045"/>
      <c r="EI13" s="1045"/>
      <c r="EJ13" s="1045"/>
      <c r="EK13" s="1045"/>
      <c r="EL13" s="1045"/>
      <c r="EM13" s="1045"/>
      <c r="EN13" s="1045"/>
      <c r="EO13" s="1045"/>
      <c r="EP13" s="1045"/>
      <c r="EQ13" s="1045"/>
      <c r="ER13" s="1045"/>
      <c r="ES13" s="1045"/>
      <c r="ET13" s="1045"/>
      <c r="EU13" s="1045"/>
      <c r="EV13" s="1045"/>
      <c r="EW13" s="1045"/>
      <c r="EX13" s="1045"/>
      <c r="EY13" s="1045"/>
      <c r="EZ13" s="1045"/>
      <c r="FA13" s="1045"/>
      <c r="FB13" s="1045"/>
      <c r="FC13" s="1045"/>
      <c r="FD13" s="1045"/>
      <c r="FE13" s="1045"/>
      <c r="FF13" s="1045"/>
      <c r="FG13" s="1045"/>
      <c r="FH13" s="1045"/>
      <c r="FI13" s="1045"/>
      <c r="FJ13" s="1045"/>
      <c r="FK13" s="1045"/>
      <c r="FL13" s="1045"/>
      <c r="FM13" s="1045"/>
      <c r="FN13" s="1045"/>
      <c r="FO13" s="1045"/>
      <c r="FP13" s="1045"/>
      <c r="FQ13" s="1045"/>
      <c r="FR13" s="1045"/>
      <c r="FS13" s="1045"/>
      <c r="FT13" s="1045"/>
      <c r="FU13" s="1045"/>
      <c r="FV13" s="1045"/>
      <c r="FW13" s="1045"/>
      <c r="FX13" s="1045"/>
      <c r="FY13" s="1045"/>
      <c r="FZ13" s="1045"/>
      <c r="GA13" s="1045"/>
      <c r="GB13" s="1045"/>
      <c r="GC13" s="1045"/>
      <c r="GD13" s="1045"/>
      <c r="GE13" s="1045"/>
      <c r="GF13" s="1045"/>
      <c r="GG13" s="1045"/>
      <c r="GH13" s="1045"/>
      <c r="GI13" s="1045"/>
      <c r="GJ13" s="1045"/>
      <c r="GK13" s="1045"/>
      <c r="GL13" s="1045"/>
      <c r="GM13" s="1045"/>
      <c r="GN13" s="1045"/>
      <c r="GO13" s="1045"/>
      <c r="GP13" s="1045"/>
      <c r="GQ13" s="1045"/>
      <c r="GR13" s="1045"/>
      <c r="GS13" s="1045"/>
      <c r="GT13" s="1045"/>
      <c r="GU13" s="1045"/>
      <c r="GV13" s="1045"/>
      <c r="GW13" s="1045"/>
      <c r="GX13" s="1045"/>
      <c r="GY13" s="1045"/>
      <c r="GZ13" s="1045"/>
      <c r="HA13" s="1045"/>
      <c r="HB13" s="1045"/>
      <c r="HC13" s="1045"/>
      <c r="HD13" s="1045"/>
      <c r="HE13" s="1045"/>
      <c r="HF13" s="1045"/>
      <c r="HG13" s="1045"/>
      <c r="HH13" s="1045"/>
      <c r="HI13" s="1045"/>
      <c r="HJ13" s="1045"/>
      <c r="HK13" s="1045"/>
      <c r="HL13" s="1045"/>
      <c r="HM13" s="1045"/>
      <c r="HN13" s="1045"/>
      <c r="HO13" s="1045"/>
      <c r="HP13" s="1045"/>
      <c r="HQ13" s="1045"/>
      <c r="HR13" s="1045"/>
      <c r="HS13" s="1045"/>
      <c r="HT13" s="1045"/>
      <c r="HU13" s="1045"/>
      <c r="HV13" s="1045"/>
      <c r="HW13" s="1045"/>
      <c r="HX13" s="1045"/>
      <c r="HY13" s="1045"/>
      <c r="HZ13" s="1045"/>
      <c r="IA13" s="1045"/>
      <c r="IB13" s="1045"/>
      <c r="IC13" s="1045"/>
      <c r="ID13" s="1045"/>
      <c r="IE13" s="1045"/>
      <c r="IF13" s="1045"/>
      <c r="IG13" s="1045"/>
      <c r="IH13" s="1045"/>
      <c r="II13" s="1045"/>
      <c r="IJ13" s="1045"/>
      <c r="IK13" s="1045"/>
      <c r="IL13" s="1045"/>
      <c r="IM13" s="1045"/>
      <c r="IN13" s="1045"/>
      <c r="IO13" s="1045"/>
      <c r="IP13" s="1045"/>
      <c r="IQ13" s="1045"/>
      <c r="IR13" s="1045"/>
      <c r="IS13" s="1045"/>
      <c r="IT13" s="1045"/>
    </row>
    <row r="14" spans="1:254">
      <c r="A14" s="1074" t="s">
        <v>9</v>
      </c>
      <c r="B14" s="1076" t="s">
        <v>1420</v>
      </c>
      <c r="C14" s="1042"/>
      <c r="D14" s="1042"/>
      <c r="E14" s="1042"/>
      <c r="F14" s="1042"/>
      <c r="G14" s="1042"/>
      <c r="H14" s="1042"/>
      <c r="I14" s="1064"/>
      <c r="J14" s="1063"/>
    </row>
    <row r="15" spans="1:254">
      <c r="A15" s="1073" t="s">
        <v>10</v>
      </c>
      <c r="B15" s="780" t="s">
        <v>1418</v>
      </c>
      <c r="C15" s="1042"/>
      <c r="D15" s="1042"/>
      <c r="E15" s="1042"/>
      <c r="F15" s="1042"/>
      <c r="G15" s="1042"/>
      <c r="H15" s="1042"/>
      <c r="I15" s="1064"/>
      <c r="J15" s="1063"/>
    </row>
    <row r="16" spans="1:254">
      <c r="A16" s="781" t="s">
        <v>15</v>
      </c>
      <c r="B16" s="782" t="s">
        <v>1417</v>
      </c>
      <c r="C16" s="1042"/>
      <c r="D16" s="1042"/>
      <c r="E16" s="1042"/>
      <c r="F16" s="1042"/>
      <c r="G16" s="1042"/>
      <c r="H16" s="1042"/>
      <c r="I16" s="1064"/>
      <c r="J16" s="1063"/>
    </row>
    <row r="17" spans="1:10">
      <c r="A17" s="781" t="s">
        <v>21</v>
      </c>
      <c r="B17" s="782" t="s">
        <v>1416</v>
      </c>
      <c r="C17" s="1042"/>
      <c r="D17" s="1042"/>
      <c r="E17" s="1042"/>
      <c r="F17" s="1042"/>
      <c r="G17" s="1042"/>
      <c r="H17" s="1042"/>
      <c r="I17" s="1064"/>
      <c r="J17" s="1063"/>
    </row>
    <row r="18" spans="1:10">
      <c r="A18" s="781" t="s">
        <v>29</v>
      </c>
      <c r="B18" s="1075" t="s">
        <v>1415</v>
      </c>
      <c r="C18" s="1042"/>
      <c r="D18" s="1042"/>
      <c r="E18" s="1042"/>
      <c r="F18" s="1042"/>
      <c r="G18" s="1042"/>
      <c r="H18" s="1042"/>
      <c r="I18" s="1064"/>
      <c r="J18" s="1063"/>
    </row>
    <row r="19" spans="1:10" ht="45">
      <c r="A19" s="781" t="s">
        <v>34</v>
      </c>
      <c r="B19" s="782" t="s">
        <v>1414</v>
      </c>
      <c r="C19" s="1042"/>
      <c r="D19" s="1042"/>
      <c r="E19" s="1042"/>
      <c r="F19" s="1042"/>
      <c r="G19" s="1042"/>
      <c r="H19" s="1042"/>
      <c r="I19" s="1064"/>
      <c r="J19" s="1063"/>
    </row>
    <row r="20" spans="1:10">
      <c r="A20" s="781" t="s">
        <v>35</v>
      </c>
      <c r="B20" s="782" t="s">
        <v>1413</v>
      </c>
      <c r="C20" s="1042"/>
      <c r="D20" s="1042"/>
      <c r="E20" s="1042"/>
      <c r="F20" s="1042"/>
      <c r="G20" s="1042"/>
      <c r="H20" s="1042"/>
      <c r="I20" s="1064"/>
      <c r="J20" s="1063"/>
    </row>
    <row r="21" spans="1:10">
      <c r="A21" s="781" t="s">
        <v>36</v>
      </c>
      <c r="B21" s="782" t="s">
        <v>1412</v>
      </c>
      <c r="C21" s="1042"/>
      <c r="D21" s="1042"/>
      <c r="E21" s="1042"/>
      <c r="F21" s="1042"/>
      <c r="G21" s="1042"/>
      <c r="H21" s="1042"/>
      <c r="I21" s="1064"/>
      <c r="J21" s="1063"/>
    </row>
    <row r="22" spans="1:10">
      <c r="A22" s="781" t="s">
        <v>40</v>
      </c>
      <c r="B22" s="782" t="s">
        <v>1471</v>
      </c>
      <c r="C22" s="1042"/>
      <c r="D22" s="1042"/>
      <c r="E22" s="1042"/>
      <c r="F22" s="1042"/>
      <c r="G22" s="1042"/>
      <c r="H22" s="1042"/>
      <c r="I22" s="1064"/>
      <c r="J22" s="1063"/>
    </row>
    <row r="23" spans="1:10">
      <c r="A23" s="781" t="s">
        <v>137</v>
      </c>
      <c r="B23" s="782" t="s">
        <v>1470</v>
      </c>
      <c r="C23" s="1042"/>
      <c r="D23" s="1042"/>
      <c r="E23" s="1042"/>
      <c r="F23" s="1042"/>
      <c r="G23" s="1042"/>
      <c r="H23" s="1042"/>
      <c r="I23" s="1064"/>
      <c r="J23" s="1063"/>
    </row>
    <row r="24" spans="1:10">
      <c r="A24" s="1074" t="s">
        <v>154</v>
      </c>
      <c r="B24" s="778" t="s">
        <v>1469</v>
      </c>
      <c r="C24" s="1042"/>
      <c r="D24" s="1042"/>
      <c r="E24" s="1042"/>
      <c r="F24" s="1042"/>
      <c r="G24" s="1042"/>
      <c r="H24" s="1042"/>
      <c r="I24" s="1064"/>
      <c r="J24" s="1063"/>
    </row>
    <row r="25" spans="1:10">
      <c r="A25" s="1073" t="s">
        <v>155</v>
      </c>
      <c r="B25" s="1066" t="s">
        <v>1405</v>
      </c>
      <c r="C25" s="1042"/>
      <c r="D25" s="1042"/>
      <c r="E25" s="1042"/>
      <c r="F25" s="1042"/>
      <c r="G25" s="1042"/>
      <c r="H25" s="1042"/>
      <c r="I25" s="1064"/>
      <c r="J25" s="1063"/>
    </row>
    <row r="26" spans="1:10" ht="22.5">
      <c r="A26" s="1073" t="s">
        <v>156</v>
      </c>
      <c r="B26" s="1066" t="s">
        <v>1404</v>
      </c>
      <c r="C26" s="1042"/>
      <c r="D26" s="1042"/>
      <c r="E26" s="1042"/>
      <c r="F26" s="1042"/>
      <c r="G26" s="1042"/>
      <c r="H26" s="1042"/>
      <c r="I26" s="1064"/>
      <c r="J26" s="1063"/>
    </row>
    <row r="27" spans="1:10">
      <c r="A27" s="1069" t="s">
        <v>157</v>
      </c>
      <c r="B27" s="1066" t="s">
        <v>1403</v>
      </c>
      <c r="C27" s="1042"/>
      <c r="D27" s="1042"/>
      <c r="E27" s="1042"/>
      <c r="F27" s="1042"/>
      <c r="G27" s="1042"/>
      <c r="H27" s="1042"/>
      <c r="I27" s="1064"/>
      <c r="J27" s="1063"/>
    </row>
    <row r="28" spans="1:10">
      <c r="A28" s="1067" t="s">
        <v>158</v>
      </c>
      <c r="B28" s="1066" t="s">
        <v>1402</v>
      </c>
      <c r="C28" s="1042"/>
      <c r="D28" s="1042"/>
      <c r="E28" s="1042"/>
      <c r="F28" s="1042"/>
      <c r="G28" s="1042"/>
      <c r="H28" s="1042"/>
      <c r="I28" s="1064"/>
      <c r="J28" s="1063"/>
    </row>
    <row r="29" spans="1:10">
      <c r="A29" s="1067" t="s">
        <v>159</v>
      </c>
      <c r="B29" s="1066" t="s">
        <v>1401</v>
      </c>
      <c r="C29" s="1042"/>
      <c r="D29" s="1042"/>
      <c r="E29" s="1042"/>
      <c r="F29" s="1042"/>
      <c r="G29" s="1042"/>
      <c r="H29" s="1042"/>
      <c r="I29" s="1064"/>
      <c r="J29" s="1063"/>
    </row>
    <row r="30" spans="1:10">
      <c r="A30" s="1069" t="s">
        <v>160</v>
      </c>
      <c r="B30" s="1066" t="s">
        <v>1408</v>
      </c>
      <c r="C30" s="1042"/>
      <c r="D30" s="1042"/>
      <c r="E30" s="1042"/>
      <c r="F30" s="1042"/>
      <c r="G30" s="1042"/>
      <c r="H30" s="1042"/>
      <c r="I30" s="1064"/>
      <c r="J30" s="1063"/>
    </row>
    <row r="31" spans="1:10" ht="33.75">
      <c r="A31" s="1071" t="s">
        <v>161</v>
      </c>
      <c r="B31" s="782" t="s">
        <v>1468</v>
      </c>
      <c r="C31" s="1042"/>
      <c r="D31" s="1042"/>
      <c r="E31" s="1042"/>
      <c r="F31" s="1042"/>
      <c r="G31" s="1042"/>
      <c r="H31" s="1042"/>
      <c r="I31" s="1064"/>
      <c r="J31" s="1063"/>
    </row>
    <row r="32" spans="1:10">
      <c r="A32" s="1070" t="s">
        <v>163</v>
      </c>
      <c r="B32" s="778" t="s">
        <v>1406</v>
      </c>
      <c r="C32" s="1042"/>
      <c r="D32" s="1042"/>
      <c r="E32" s="1042"/>
      <c r="F32" s="1042"/>
      <c r="G32" s="1042"/>
      <c r="H32" s="1042"/>
      <c r="I32" s="1064"/>
      <c r="J32" s="1063"/>
    </row>
    <row r="33" spans="1:254">
      <c r="A33" s="1069" t="s">
        <v>166</v>
      </c>
      <c r="B33" s="1066" t="s">
        <v>1405</v>
      </c>
      <c r="C33" s="1042"/>
      <c r="D33" s="1042"/>
      <c r="E33" s="1042"/>
      <c r="F33" s="1042"/>
      <c r="G33" s="1042"/>
      <c r="H33" s="1042"/>
      <c r="I33" s="1064"/>
      <c r="J33" s="1063"/>
    </row>
    <row r="34" spans="1:254" ht="22.5">
      <c r="A34" s="1069" t="s">
        <v>167</v>
      </c>
      <c r="B34" s="1066" t="s">
        <v>1404</v>
      </c>
      <c r="C34" s="1042"/>
      <c r="D34" s="1042"/>
      <c r="E34" s="1042"/>
      <c r="F34" s="1042"/>
      <c r="G34" s="1042"/>
      <c r="H34" s="1042"/>
      <c r="I34" s="1064"/>
      <c r="J34" s="1063"/>
    </row>
    <row r="35" spans="1:254">
      <c r="A35" s="1069" t="s">
        <v>168</v>
      </c>
      <c r="B35" s="1066" t="s">
        <v>1403</v>
      </c>
      <c r="C35" s="1042"/>
      <c r="D35" s="1042"/>
      <c r="E35" s="1042"/>
      <c r="F35" s="1042"/>
      <c r="G35" s="1042"/>
      <c r="H35" s="1042"/>
      <c r="I35" s="1064"/>
      <c r="J35" s="1063"/>
    </row>
    <row r="36" spans="1:254">
      <c r="A36" s="1069" t="s">
        <v>169</v>
      </c>
      <c r="B36" s="1066" t="s">
        <v>1402</v>
      </c>
      <c r="C36" s="1042"/>
      <c r="D36" s="1042"/>
      <c r="E36" s="1042"/>
      <c r="F36" s="1042"/>
      <c r="G36" s="1042"/>
      <c r="H36" s="1042"/>
      <c r="I36" s="1064"/>
      <c r="J36" s="1063"/>
    </row>
    <row r="37" spans="1:254">
      <c r="A37" s="1072" t="s">
        <v>170</v>
      </c>
      <c r="B37" s="1066" t="s">
        <v>1401</v>
      </c>
      <c r="C37" s="1042"/>
      <c r="D37" s="1042"/>
      <c r="E37" s="1042"/>
      <c r="F37" s="1042"/>
      <c r="G37" s="1042"/>
      <c r="H37" s="1042"/>
      <c r="I37" s="1064"/>
      <c r="J37" s="1063"/>
    </row>
    <row r="38" spans="1:254">
      <c r="A38" s="1069" t="s">
        <v>1400</v>
      </c>
      <c r="B38" s="1066" t="s">
        <v>1408</v>
      </c>
      <c r="C38" s="1042"/>
      <c r="D38" s="1042"/>
      <c r="E38" s="1042"/>
      <c r="F38" s="1042"/>
      <c r="G38" s="1042"/>
      <c r="H38" s="1042"/>
      <c r="I38" s="1064"/>
      <c r="J38" s="1063"/>
    </row>
    <row r="39" spans="1:254" ht="22.5">
      <c r="A39" s="1071" t="s">
        <v>1398</v>
      </c>
      <c r="B39" s="782" t="s">
        <v>1467</v>
      </c>
      <c r="C39" s="1042"/>
      <c r="D39" s="1042"/>
      <c r="E39" s="1042"/>
      <c r="F39" s="1042"/>
      <c r="G39" s="1042"/>
      <c r="H39" s="1042"/>
      <c r="I39" s="1064"/>
      <c r="J39" s="1063"/>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31"/>
      <c r="AU39" s="1031"/>
      <c r="AV39" s="1031"/>
      <c r="AW39" s="1031"/>
      <c r="AX39" s="1031"/>
      <c r="AY39" s="1031"/>
      <c r="AZ39" s="1031"/>
      <c r="BA39" s="1031"/>
      <c r="BB39" s="1031"/>
      <c r="BC39" s="1031"/>
      <c r="BD39" s="1031"/>
      <c r="BE39" s="1031"/>
      <c r="BF39" s="1031"/>
      <c r="BG39" s="1031"/>
      <c r="BH39" s="1031"/>
      <c r="BI39" s="1031"/>
      <c r="BJ39" s="1031"/>
      <c r="BK39" s="1031"/>
      <c r="BL39" s="1031"/>
      <c r="BM39" s="1031"/>
      <c r="BN39" s="1031"/>
      <c r="BO39" s="1031"/>
      <c r="BP39" s="1031"/>
      <c r="BQ39" s="1031"/>
      <c r="BR39" s="1031"/>
      <c r="BS39" s="1031"/>
      <c r="BT39" s="1031"/>
      <c r="BU39" s="1031"/>
      <c r="BV39" s="1031"/>
      <c r="BW39" s="1031"/>
      <c r="BX39" s="1031"/>
      <c r="BY39" s="1031"/>
      <c r="BZ39" s="1031"/>
      <c r="CA39" s="1031"/>
      <c r="CB39" s="1031"/>
      <c r="CC39" s="1031"/>
      <c r="CD39" s="1031"/>
      <c r="CE39" s="1031"/>
      <c r="CF39" s="1031"/>
      <c r="CG39" s="1031"/>
      <c r="CH39" s="1031"/>
      <c r="CI39" s="1031"/>
      <c r="CJ39" s="1031"/>
      <c r="CK39" s="1031"/>
      <c r="CL39" s="1031"/>
      <c r="CM39" s="1031"/>
      <c r="CN39" s="1031"/>
      <c r="CO39" s="1031"/>
      <c r="CP39" s="1031"/>
      <c r="CQ39" s="1031"/>
      <c r="CR39" s="1031"/>
      <c r="CS39" s="1031"/>
      <c r="CT39" s="1031"/>
      <c r="CU39" s="1031"/>
      <c r="CV39" s="1031"/>
      <c r="CW39" s="1031"/>
      <c r="CX39" s="1031"/>
      <c r="CY39" s="1031"/>
      <c r="CZ39" s="1031"/>
      <c r="DA39" s="1031"/>
      <c r="DB39" s="1031"/>
      <c r="DC39" s="1031"/>
      <c r="DD39" s="1031"/>
      <c r="DE39" s="1031"/>
      <c r="DF39" s="1031"/>
      <c r="DG39" s="1031"/>
      <c r="DH39" s="1031"/>
      <c r="DI39" s="1031"/>
      <c r="DJ39" s="1031"/>
      <c r="DK39" s="1031"/>
      <c r="DL39" s="1031"/>
      <c r="DM39" s="1031"/>
      <c r="DN39" s="1031"/>
      <c r="DO39" s="1031"/>
      <c r="DP39" s="1031"/>
      <c r="DQ39" s="1031"/>
      <c r="DR39" s="1031"/>
      <c r="DS39" s="1031"/>
      <c r="DT39" s="1031"/>
      <c r="DU39" s="1031"/>
      <c r="DV39" s="1031"/>
      <c r="DW39" s="1031"/>
      <c r="DX39" s="1031"/>
      <c r="DY39" s="1031"/>
      <c r="DZ39" s="1031"/>
      <c r="EA39" s="1031"/>
      <c r="EB39" s="1031"/>
      <c r="EC39" s="1031"/>
      <c r="ED39" s="1031"/>
      <c r="EE39" s="1031"/>
      <c r="EF39" s="1031"/>
      <c r="EG39" s="1031"/>
      <c r="EH39" s="1031"/>
      <c r="EI39" s="1031"/>
      <c r="EJ39" s="1031"/>
      <c r="EK39" s="1031"/>
      <c r="EL39" s="1031"/>
      <c r="EM39" s="1031"/>
      <c r="EN39" s="1031"/>
      <c r="EO39" s="1031"/>
      <c r="EP39" s="1031"/>
      <c r="EQ39" s="1031"/>
      <c r="ER39" s="1031"/>
      <c r="ES39" s="1031"/>
      <c r="ET39" s="1031"/>
      <c r="EU39" s="1031"/>
      <c r="EV39" s="1031"/>
      <c r="EW39" s="1031"/>
      <c r="EX39" s="1031"/>
      <c r="EY39" s="1031"/>
      <c r="EZ39" s="1031"/>
      <c r="FA39" s="1031"/>
      <c r="FB39" s="1031"/>
      <c r="FC39" s="1031"/>
      <c r="FD39" s="1031"/>
      <c r="FE39" s="1031"/>
      <c r="FF39" s="1031"/>
      <c r="FG39" s="1031"/>
      <c r="FH39" s="1031"/>
      <c r="FI39" s="1031"/>
      <c r="FJ39" s="1031"/>
      <c r="FK39" s="1031"/>
      <c r="FL39" s="1031"/>
      <c r="FM39" s="1031"/>
      <c r="FN39" s="1031"/>
      <c r="FO39" s="1031"/>
      <c r="FP39" s="1031"/>
      <c r="FQ39" s="1031"/>
      <c r="FR39" s="1031"/>
      <c r="FS39" s="1031"/>
      <c r="FT39" s="1031"/>
      <c r="FU39" s="1031"/>
      <c r="FV39" s="1031"/>
      <c r="FW39" s="1031"/>
      <c r="FX39" s="1031"/>
      <c r="FY39" s="1031"/>
      <c r="FZ39" s="1031"/>
      <c r="GA39" s="1031"/>
      <c r="GB39" s="1031"/>
      <c r="GC39" s="1031"/>
      <c r="GD39" s="1031"/>
      <c r="GE39" s="1031"/>
      <c r="GF39" s="1031"/>
      <c r="GG39" s="1031"/>
      <c r="GH39" s="1031"/>
      <c r="GI39" s="1031"/>
      <c r="GJ39" s="1031"/>
      <c r="GK39" s="1031"/>
      <c r="GL39" s="1031"/>
      <c r="GM39" s="1031"/>
      <c r="GN39" s="1031"/>
      <c r="GO39" s="1031"/>
      <c r="GP39" s="1031"/>
      <c r="GQ39" s="1031"/>
      <c r="GR39" s="1031"/>
      <c r="GS39" s="1031"/>
      <c r="GT39" s="1031"/>
      <c r="GU39" s="1031"/>
      <c r="GV39" s="1031"/>
      <c r="GW39" s="1031"/>
      <c r="GX39" s="1031"/>
      <c r="GY39" s="1031"/>
      <c r="GZ39" s="1031"/>
      <c r="HA39" s="1031"/>
      <c r="HB39" s="1031"/>
      <c r="HC39" s="1031"/>
      <c r="HD39" s="1031"/>
      <c r="HE39" s="1031"/>
      <c r="HF39" s="1031"/>
      <c r="HG39" s="1031"/>
      <c r="HH39" s="1031"/>
      <c r="HI39" s="1031"/>
      <c r="HJ39" s="1031"/>
      <c r="HK39" s="1031"/>
      <c r="HL39" s="1031"/>
      <c r="HM39" s="1031"/>
      <c r="HN39" s="1031"/>
      <c r="HO39" s="1031"/>
      <c r="HP39" s="1031"/>
      <c r="HQ39" s="1031"/>
      <c r="HR39" s="1031"/>
      <c r="HS39" s="1031"/>
      <c r="HT39" s="1031"/>
      <c r="HU39" s="1031"/>
      <c r="HV39" s="1031"/>
      <c r="HW39" s="1031"/>
      <c r="HX39" s="1031"/>
      <c r="HY39" s="1031"/>
      <c r="HZ39" s="1031"/>
      <c r="IA39" s="1031"/>
      <c r="IB39" s="1031"/>
      <c r="IC39" s="1031"/>
      <c r="ID39" s="1031"/>
      <c r="IE39" s="1031"/>
      <c r="IF39" s="1031"/>
      <c r="IG39" s="1031"/>
      <c r="IH39" s="1031"/>
      <c r="II39" s="1031"/>
      <c r="IJ39" s="1031"/>
      <c r="IK39" s="1031"/>
      <c r="IL39" s="1031"/>
      <c r="IM39" s="1031"/>
      <c r="IN39" s="1031"/>
      <c r="IO39" s="1031"/>
      <c r="IP39" s="1031"/>
      <c r="IQ39" s="1031"/>
      <c r="IR39" s="1031"/>
      <c r="IS39" s="1031"/>
      <c r="IT39" s="1031"/>
    </row>
    <row r="40" spans="1:254">
      <c r="A40" s="1070" t="s">
        <v>171</v>
      </c>
      <c r="B40" s="778" t="s">
        <v>1396</v>
      </c>
      <c r="C40" s="1042"/>
      <c r="D40" s="1042"/>
      <c r="E40" s="1042"/>
      <c r="F40" s="1042"/>
      <c r="G40" s="1042"/>
      <c r="H40" s="1042"/>
      <c r="I40" s="1064"/>
      <c r="J40" s="1063"/>
    </row>
    <row r="41" spans="1:254">
      <c r="A41" s="1070" t="s">
        <v>176</v>
      </c>
      <c r="B41" s="778" t="s">
        <v>1466</v>
      </c>
      <c r="C41" s="1042"/>
      <c r="D41" s="1042"/>
      <c r="E41" s="1042"/>
      <c r="F41" s="1042"/>
      <c r="G41" s="1042"/>
      <c r="H41" s="1042"/>
      <c r="I41" s="1064"/>
      <c r="J41" s="1063"/>
    </row>
    <row r="42" spans="1:254">
      <c r="A42" s="1069" t="s">
        <v>1394</v>
      </c>
      <c r="B42" s="1066" t="s">
        <v>1393</v>
      </c>
      <c r="C42" s="1042"/>
      <c r="D42" s="1042"/>
      <c r="E42" s="1042"/>
      <c r="F42" s="1042"/>
      <c r="G42" s="1042"/>
      <c r="H42" s="1042"/>
      <c r="I42" s="1064"/>
      <c r="J42" s="1063"/>
    </row>
    <row r="43" spans="1:254">
      <c r="A43" s="1069" t="s">
        <v>1392</v>
      </c>
      <c r="B43" s="1066" t="s">
        <v>1391</v>
      </c>
      <c r="C43" s="1042"/>
      <c r="D43" s="1042"/>
      <c r="E43" s="1042"/>
      <c r="F43" s="1042"/>
      <c r="G43" s="1042"/>
      <c r="H43" s="1042"/>
      <c r="I43" s="1064"/>
      <c r="J43" s="1063"/>
    </row>
    <row r="44" spans="1:254">
      <c r="A44" s="1069" t="s">
        <v>1390</v>
      </c>
      <c r="B44" s="1066" t="s">
        <v>1389</v>
      </c>
      <c r="C44" s="1042"/>
      <c r="D44" s="1042"/>
      <c r="E44" s="1042"/>
      <c r="F44" s="1042"/>
      <c r="G44" s="1042"/>
      <c r="H44" s="1042"/>
      <c r="I44" s="1064"/>
      <c r="J44" s="1063"/>
    </row>
    <row r="45" spans="1:254">
      <c r="A45" s="1069" t="s">
        <v>1388</v>
      </c>
      <c r="B45" s="1066" t="s">
        <v>1387</v>
      </c>
      <c r="C45" s="1042"/>
      <c r="D45" s="1042"/>
      <c r="E45" s="1042"/>
      <c r="F45" s="1042"/>
      <c r="G45" s="1042"/>
      <c r="H45" s="1042"/>
      <c r="I45" s="1064"/>
      <c r="J45" s="1063"/>
    </row>
    <row r="46" spans="1:254" ht="22.5">
      <c r="A46" s="1044" t="s">
        <v>1386</v>
      </c>
      <c r="B46" s="782" t="s">
        <v>1465</v>
      </c>
      <c r="C46" s="1042"/>
      <c r="D46" s="1042"/>
      <c r="E46" s="1042"/>
      <c r="F46" s="1042"/>
      <c r="G46" s="1042"/>
      <c r="H46" s="1042"/>
      <c r="I46" s="1064"/>
      <c r="J46" s="1063"/>
    </row>
    <row r="47" spans="1:254" ht="24.75" customHeight="1">
      <c r="A47" s="1044" t="s">
        <v>1384</v>
      </c>
      <c r="B47" s="782" t="s">
        <v>1464</v>
      </c>
      <c r="C47" s="1042"/>
      <c r="D47" s="1042"/>
      <c r="E47" s="1042"/>
      <c r="F47" s="1042"/>
      <c r="G47" s="1042"/>
      <c r="H47" s="1042"/>
      <c r="I47" s="1064"/>
      <c r="J47" s="1063"/>
    </row>
    <row r="48" spans="1:254" ht="22.5">
      <c r="A48" s="1044" t="s">
        <v>1382</v>
      </c>
      <c r="B48" s="782" t="s">
        <v>1463</v>
      </c>
      <c r="C48" s="1042"/>
      <c r="D48" s="1042"/>
      <c r="E48" s="1042"/>
      <c r="F48" s="1042"/>
      <c r="G48" s="1042"/>
      <c r="H48" s="1042"/>
      <c r="I48" s="1064"/>
      <c r="J48" s="1063"/>
    </row>
    <row r="49" spans="1:10">
      <c r="A49" s="1068" t="s">
        <v>336</v>
      </c>
      <c r="B49" s="778" t="s">
        <v>1462</v>
      </c>
      <c r="C49" s="1042"/>
      <c r="D49" s="1042"/>
      <c r="E49" s="1042"/>
      <c r="F49" s="1042"/>
      <c r="G49" s="1042"/>
      <c r="H49" s="1042"/>
      <c r="I49" s="1064"/>
      <c r="J49" s="1063"/>
    </row>
    <row r="50" spans="1:10">
      <c r="A50" s="1067" t="s">
        <v>262</v>
      </c>
      <c r="B50" s="1066" t="s">
        <v>1379</v>
      </c>
      <c r="C50" s="1042"/>
      <c r="D50" s="1042"/>
      <c r="E50" s="1042"/>
      <c r="F50" s="1042"/>
      <c r="G50" s="1042"/>
      <c r="H50" s="1042"/>
      <c r="I50" s="1064"/>
      <c r="J50" s="1063"/>
    </row>
    <row r="51" spans="1:10">
      <c r="A51" s="1067" t="s">
        <v>263</v>
      </c>
      <c r="B51" s="1066" t="s">
        <v>1378</v>
      </c>
      <c r="C51" s="1042"/>
      <c r="D51" s="1042"/>
      <c r="E51" s="1042"/>
      <c r="F51" s="1042"/>
      <c r="G51" s="1042"/>
      <c r="H51" s="1042"/>
      <c r="I51" s="1064"/>
      <c r="J51" s="1063"/>
    </row>
    <row r="52" spans="1:10">
      <c r="A52" s="1068" t="s">
        <v>266</v>
      </c>
      <c r="B52" s="778" t="s">
        <v>1377</v>
      </c>
      <c r="C52" s="1042"/>
      <c r="D52" s="1042"/>
      <c r="E52" s="1042"/>
      <c r="F52" s="1042"/>
      <c r="G52" s="1042"/>
      <c r="H52" s="1042"/>
      <c r="I52" s="1064"/>
      <c r="J52" s="1063"/>
    </row>
    <row r="53" spans="1:10">
      <c r="A53" s="1067" t="s">
        <v>267</v>
      </c>
      <c r="B53" s="1066" t="s">
        <v>1376</v>
      </c>
      <c r="C53" s="1042"/>
      <c r="D53" s="1042"/>
      <c r="E53" s="1042"/>
      <c r="F53" s="1042"/>
      <c r="G53" s="1042"/>
      <c r="H53" s="1042"/>
      <c r="I53" s="1064"/>
      <c r="J53" s="1063"/>
    </row>
    <row r="54" spans="1:10">
      <c r="A54" s="1067" t="s">
        <v>268</v>
      </c>
      <c r="B54" s="1066" t="s">
        <v>1461</v>
      </c>
      <c r="C54" s="1042"/>
      <c r="D54" s="1042"/>
      <c r="E54" s="1042"/>
      <c r="F54" s="1042"/>
      <c r="G54" s="1042"/>
      <c r="H54" s="1042"/>
      <c r="I54" s="1064"/>
      <c r="J54" s="1063"/>
    </row>
    <row r="55" spans="1:10">
      <c r="A55" s="1067" t="s">
        <v>269</v>
      </c>
      <c r="B55" s="1066" t="s">
        <v>1374</v>
      </c>
      <c r="C55" s="1042"/>
      <c r="D55" s="1042"/>
      <c r="E55" s="1042"/>
      <c r="F55" s="1042"/>
      <c r="G55" s="1042"/>
      <c r="H55" s="1042"/>
      <c r="I55" s="1064"/>
      <c r="J55" s="1063"/>
    </row>
    <row r="56" spans="1:10">
      <c r="A56" s="1067" t="s">
        <v>270</v>
      </c>
      <c r="B56" s="1066" t="s">
        <v>1373</v>
      </c>
      <c r="C56" s="1042"/>
      <c r="D56" s="1042"/>
      <c r="E56" s="1042"/>
      <c r="F56" s="1042"/>
      <c r="G56" s="1042"/>
      <c r="H56" s="1042"/>
      <c r="I56" s="1064"/>
      <c r="J56" s="1063"/>
    </row>
    <row r="57" spans="1:10">
      <c r="A57" s="1067" t="s">
        <v>1372</v>
      </c>
      <c r="B57" s="1066" t="s">
        <v>1371</v>
      </c>
      <c r="C57" s="1042"/>
      <c r="D57" s="1042"/>
      <c r="E57" s="1042"/>
      <c r="F57" s="1042"/>
      <c r="G57" s="1042"/>
      <c r="H57" s="1042"/>
      <c r="I57" s="1064"/>
      <c r="J57" s="1063"/>
    </row>
    <row r="58" spans="1:10" ht="22.5">
      <c r="A58" s="1068" t="s">
        <v>271</v>
      </c>
      <c r="B58" s="778" t="s">
        <v>1460</v>
      </c>
      <c r="C58" s="1042"/>
      <c r="D58" s="1042"/>
      <c r="E58" s="1042"/>
      <c r="F58" s="1042"/>
      <c r="G58" s="1042"/>
      <c r="H58" s="1042"/>
      <c r="I58" s="1064"/>
      <c r="J58" s="1063"/>
    </row>
    <row r="59" spans="1:10">
      <c r="A59" s="1067" t="s">
        <v>384</v>
      </c>
      <c r="B59" s="1066" t="s">
        <v>1369</v>
      </c>
      <c r="C59" s="1042"/>
      <c r="D59" s="1042"/>
      <c r="E59" s="1042"/>
      <c r="F59" s="1042"/>
      <c r="G59" s="1042"/>
      <c r="H59" s="1042"/>
      <c r="I59" s="1064"/>
      <c r="J59" s="1063"/>
    </row>
    <row r="60" spans="1:10">
      <c r="A60" s="1067" t="s">
        <v>385</v>
      </c>
      <c r="B60" s="1066" t="s">
        <v>1368</v>
      </c>
      <c r="C60" s="1042"/>
      <c r="D60" s="1042"/>
      <c r="E60" s="1042"/>
      <c r="F60" s="1042"/>
      <c r="G60" s="1042"/>
      <c r="H60" s="1042"/>
      <c r="I60" s="1064"/>
      <c r="J60" s="1063"/>
    </row>
    <row r="61" spans="1:10">
      <c r="A61" s="1068" t="s">
        <v>272</v>
      </c>
      <c r="B61" s="778" t="s">
        <v>1367</v>
      </c>
      <c r="C61" s="1042"/>
      <c r="D61" s="1042"/>
      <c r="E61" s="1042"/>
      <c r="F61" s="1042"/>
      <c r="G61" s="1042"/>
      <c r="H61" s="1042"/>
      <c r="I61" s="1064"/>
      <c r="J61" s="1063"/>
    </row>
    <row r="62" spans="1:10" ht="22.5">
      <c r="A62" s="1067" t="s">
        <v>1366</v>
      </c>
      <c r="B62" s="1066" t="s">
        <v>1459</v>
      </c>
      <c r="C62" s="1042"/>
      <c r="D62" s="1042"/>
      <c r="E62" s="1042"/>
      <c r="F62" s="1042"/>
      <c r="G62" s="1042"/>
      <c r="H62" s="1042"/>
      <c r="I62" s="1064"/>
      <c r="J62" s="1063"/>
    </row>
    <row r="63" spans="1:10">
      <c r="A63" s="1067" t="s">
        <v>1364</v>
      </c>
      <c r="B63" s="1066" t="s">
        <v>1458</v>
      </c>
      <c r="C63" s="1042"/>
      <c r="D63" s="1042"/>
      <c r="E63" s="1042"/>
      <c r="F63" s="1042"/>
      <c r="G63" s="1042"/>
      <c r="H63" s="1042"/>
      <c r="I63" s="1064"/>
      <c r="J63" s="1063"/>
    </row>
    <row r="64" spans="1:10">
      <c r="A64" s="1067" t="s">
        <v>1362</v>
      </c>
      <c r="B64" s="1066" t="s">
        <v>1361</v>
      </c>
      <c r="C64" s="1042"/>
      <c r="D64" s="1042"/>
      <c r="E64" s="1042"/>
      <c r="F64" s="1042"/>
      <c r="G64" s="1042"/>
      <c r="H64" s="1042"/>
      <c r="I64" s="1064"/>
      <c r="J64" s="1063"/>
    </row>
    <row r="65" spans="1:254">
      <c r="A65" s="1044" t="s">
        <v>1360</v>
      </c>
      <c r="B65" s="1065" t="s">
        <v>1457</v>
      </c>
      <c r="C65" s="1042"/>
      <c r="D65" s="1042"/>
      <c r="E65" s="1042"/>
      <c r="F65" s="1042"/>
      <c r="G65" s="1042"/>
      <c r="H65" s="1042"/>
      <c r="I65" s="1064"/>
      <c r="J65" s="1063"/>
    </row>
    <row r="66" spans="1:254">
      <c r="A66" s="1044" t="s">
        <v>1358</v>
      </c>
      <c r="B66" s="1065" t="s">
        <v>1357</v>
      </c>
      <c r="C66" s="1042"/>
      <c r="D66" s="1042"/>
      <c r="E66" s="1042"/>
      <c r="F66" s="1042"/>
      <c r="G66" s="1042"/>
      <c r="H66" s="1042"/>
      <c r="I66" s="1064"/>
      <c r="J66" s="1063"/>
    </row>
    <row r="67" spans="1:254" ht="13.5" thickBot="1">
      <c r="A67" s="1062" t="s">
        <v>1356</v>
      </c>
      <c r="B67" s="1061" t="s">
        <v>1355</v>
      </c>
      <c r="C67" s="1060"/>
      <c r="D67" s="1060"/>
      <c r="E67" s="1060"/>
      <c r="F67" s="1060"/>
      <c r="G67" s="1060"/>
      <c r="H67" s="1060"/>
      <c r="I67" s="1059"/>
      <c r="J67" s="1058"/>
    </row>
    <row r="68" spans="1:254">
      <c r="A68" s="1057"/>
      <c r="B68" s="1056"/>
      <c r="C68" s="613"/>
      <c r="D68" s="613"/>
      <c r="E68" s="613"/>
      <c r="F68" s="613"/>
      <c r="G68" s="613"/>
      <c r="H68" s="613"/>
      <c r="I68" s="613"/>
      <c r="J68" s="613"/>
    </row>
    <row r="69" spans="1:254">
      <c r="A69" s="2151" t="s">
        <v>1456</v>
      </c>
      <c r="B69" s="2151"/>
      <c r="C69" s="2151"/>
      <c r="D69" s="2151"/>
      <c r="E69" s="2151"/>
      <c r="F69" s="2151"/>
      <c r="G69" s="2151"/>
      <c r="H69" s="2151"/>
      <c r="I69" s="2151"/>
      <c r="J69" s="2151"/>
    </row>
    <row r="70" spans="1:254" ht="13.5" thickBot="1">
      <c r="A70" s="1033"/>
      <c r="B70" s="1033"/>
      <c r="C70" s="1033"/>
      <c r="D70" s="1033"/>
      <c r="E70" s="1033"/>
      <c r="F70" s="1033"/>
      <c r="G70" s="1033"/>
      <c r="H70" s="805" t="s">
        <v>424</v>
      </c>
      <c r="I70" s="1033"/>
      <c r="J70" s="1033"/>
    </row>
    <row r="71" spans="1:254" ht="33.75">
      <c r="A71" s="2152" t="s">
        <v>1455</v>
      </c>
      <c r="B71" s="2154" t="s">
        <v>461</v>
      </c>
      <c r="C71" s="1055" t="s">
        <v>1454</v>
      </c>
      <c r="D71" s="1055" t="s">
        <v>1453</v>
      </c>
      <c r="E71" s="1055" t="s">
        <v>1452</v>
      </c>
      <c r="F71" s="1055" t="s">
        <v>1451</v>
      </c>
      <c r="G71" s="1055" t="s">
        <v>1450</v>
      </c>
      <c r="H71" s="1055" t="s">
        <v>1449</v>
      </c>
      <c r="I71" s="1054" t="s">
        <v>1448</v>
      </c>
      <c r="J71" s="1053" t="s">
        <v>1447</v>
      </c>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1"/>
      <c r="AY71" s="1031"/>
      <c r="AZ71" s="1031"/>
      <c r="BA71" s="1031"/>
      <c r="BB71" s="1031"/>
      <c r="BC71" s="1031"/>
      <c r="BD71" s="1031"/>
      <c r="BE71" s="1031"/>
      <c r="BF71" s="1031"/>
      <c r="BG71" s="1031"/>
      <c r="BH71" s="1031"/>
      <c r="BI71" s="1031"/>
      <c r="BJ71" s="1031"/>
      <c r="BK71" s="1031"/>
      <c r="BL71" s="1031"/>
      <c r="BM71" s="1031"/>
      <c r="BN71" s="1031"/>
      <c r="BO71" s="1031"/>
      <c r="BP71" s="1031"/>
      <c r="BQ71" s="1031"/>
      <c r="BR71" s="1031"/>
      <c r="BS71" s="1031"/>
      <c r="BT71" s="1031"/>
      <c r="BU71" s="1031"/>
      <c r="BV71" s="1031"/>
      <c r="BW71" s="1031"/>
      <c r="BX71" s="1031"/>
      <c r="BY71" s="1031"/>
      <c r="BZ71" s="1031"/>
      <c r="CA71" s="1031"/>
      <c r="CB71" s="1031"/>
      <c r="CC71" s="1031"/>
      <c r="CD71" s="1031"/>
      <c r="CE71" s="1031"/>
      <c r="CF71" s="1031"/>
      <c r="CG71" s="1031"/>
      <c r="CH71" s="1031"/>
      <c r="CI71" s="1031"/>
      <c r="CJ71" s="1031"/>
      <c r="CK71" s="1031"/>
      <c r="CL71" s="1031"/>
      <c r="CM71" s="1031"/>
      <c r="CN71" s="1031"/>
      <c r="CO71" s="1031"/>
      <c r="CP71" s="1031"/>
      <c r="CQ71" s="1031"/>
      <c r="CR71" s="1031"/>
      <c r="CS71" s="1031"/>
      <c r="CT71" s="1031"/>
      <c r="CU71" s="1031"/>
      <c r="CV71" s="1031"/>
      <c r="CW71" s="1031"/>
      <c r="CX71" s="1031"/>
      <c r="CY71" s="1031"/>
      <c r="CZ71" s="1031"/>
      <c r="DA71" s="1031"/>
      <c r="DB71" s="1031"/>
      <c r="DC71" s="1031"/>
      <c r="DD71" s="1031"/>
      <c r="DE71" s="1031"/>
      <c r="DF71" s="1031"/>
      <c r="DG71" s="1031"/>
      <c r="DH71" s="1031"/>
      <c r="DI71" s="1031"/>
      <c r="DJ71" s="1031"/>
      <c r="DK71" s="1031"/>
      <c r="DL71" s="1031"/>
      <c r="DM71" s="1031"/>
      <c r="DN71" s="1031"/>
      <c r="DO71" s="1031"/>
      <c r="DP71" s="1031"/>
      <c r="DQ71" s="1031"/>
      <c r="DR71" s="1031"/>
      <c r="DS71" s="1031"/>
      <c r="DT71" s="1031"/>
      <c r="DU71" s="1031"/>
      <c r="DV71" s="1031"/>
      <c r="DW71" s="1031"/>
      <c r="DX71" s="1031"/>
      <c r="DY71" s="1031"/>
      <c r="DZ71" s="1031"/>
      <c r="EA71" s="1031"/>
      <c r="EB71" s="1031"/>
      <c r="EC71" s="1031"/>
      <c r="ED71" s="1031"/>
      <c r="EE71" s="1031"/>
      <c r="EF71" s="1031"/>
      <c r="EG71" s="1031"/>
      <c r="EH71" s="1031"/>
      <c r="EI71" s="1031"/>
      <c r="EJ71" s="1031"/>
      <c r="EK71" s="1031"/>
      <c r="EL71" s="1031"/>
      <c r="EM71" s="1031"/>
      <c r="EN71" s="1031"/>
      <c r="EO71" s="1031"/>
      <c r="EP71" s="1031"/>
      <c r="EQ71" s="1031"/>
      <c r="ER71" s="1031"/>
      <c r="ES71" s="1031"/>
      <c r="ET71" s="1031"/>
      <c r="EU71" s="1031"/>
      <c r="EV71" s="1031"/>
      <c r="EW71" s="1031"/>
      <c r="EX71" s="1031"/>
      <c r="EY71" s="1031"/>
      <c r="EZ71" s="1031"/>
      <c r="FA71" s="1031"/>
      <c r="FB71" s="1031"/>
      <c r="FC71" s="1031"/>
      <c r="FD71" s="1031"/>
      <c r="FE71" s="1031"/>
      <c r="FF71" s="1031"/>
      <c r="FG71" s="1031"/>
      <c r="FH71" s="1031"/>
      <c r="FI71" s="1031"/>
      <c r="FJ71" s="1031"/>
      <c r="FK71" s="1031"/>
      <c r="FL71" s="1031"/>
      <c r="FM71" s="1031"/>
      <c r="FN71" s="1031"/>
      <c r="FO71" s="1031"/>
      <c r="FP71" s="1031"/>
      <c r="FQ71" s="1031"/>
      <c r="FR71" s="1031"/>
      <c r="FS71" s="1031"/>
      <c r="FT71" s="1031"/>
      <c r="FU71" s="1031"/>
      <c r="FV71" s="1031"/>
      <c r="FW71" s="1031"/>
      <c r="FX71" s="1031"/>
      <c r="FY71" s="1031"/>
      <c r="FZ71" s="1031"/>
      <c r="GA71" s="1031"/>
      <c r="GB71" s="1031"/>
      <c r="GC71" s="1031"/>
      <c r="GD71" s="1031"/>
      <c r="GE71" s="1031"/>
      <c r="GF71" s="1031"/>
      <c r="GG71" s="1031"/>
      <c r="GH71" s="1031"/>
      <c r="GI71" s="1031"/>
      <c r="GJ71" s="1031"/>
      <c r="GK71" s="1031"/>
      <c r="GL71" s="1031"/>
      <c r="GM71" s="1031"/>
      <c r="GN71" s="1031"/>
      <c r="GO71" s="1031"/>
      <c r="GP71" s="1031"/>
      <c r="GQ71" s="1031"/>
      <c r="GR71" s="1031"/>
      <c r="GS71" s="1031"/>
      <c r="GT71" s="1031"/>
      <c r="GU71" s="1031"/>
      <c r="GV71" s="1031"/>
      <c r="GW71" s="1031"/>
      <c r="GX71" s="1031"/>
      <c r="GY71" s="1031"/>
      <c r="GZ71" s="1031"/>
      <c r="HA71" s="1031"/>
      <c r="HB71" s="1031"/>
      <c r="HC71" s="1031"/>
      <c r="HD71" s="1031"/>
      <c r="HE71" s="1031"/>
      <c r="HF71" s="1031"/>
      <c r="HG71" s="1031"/>
      <c r="HH71" s="1031"/>
      <c r="HI71" s="1031"/>
      <c r="HJ71" s="1031"/>
      <c r="HK71" s="1031"/>
      <c r="HL71" s="1031"/>
      <c r="HM71" s="1031"/>
      <c r="HN71" s="1031"/>
      <c r="HO71" s="1031"/>
      <c r="HP71" s="1031"/>
      <c r="HQ71" s="1031"/>
      <c r="HR71" s="1031"/>
      <c r="HS71" s="1031"/>
      <c r="HT71" s="1031"/>
      <c r="HU71" s="1031"/>
      <c r="HV71" s="1031"/>
      <c r="HW71" s="1031"/>
      <c r="HX71" s="1031"/>
      <c r="HY71" s="1031"/>
      <c r="HZ71" s="1031"/>
      <c r="IA71" s="1031"/>
      <c r="IB71" s="1031"/>
      <c r="IC71" s="1031"/>
      <c r="ID71" s="1031"/>
      <c r="IE71" s="1031"/>
      <c r="IF71" s="1031"/>
      <c r="IG71" s="1031"/>
      <c r="IH71" s="1031"/>
      <c r="II71" s="1031"/>
      <c r="IJ71" s="1031"/>
      <c r="IK71" s="1031"/>
      <c r="IL71" s="1031"/>
      <c r="IM71" s="1031"/>
      <c r="IN71" s="1031"/>
      <c r="IO71" s="1031"/>
      <c r="IP71" s="1031"/>
      <c r="IQ71" s="1031"/>
      <c r="IR71" s="1031"/>
      <c r="IS71" s="1031"/>
      <c r="IT71" s="1031"/>
    </row>
    <row r="72" spans="1:254">
      <c r="A72" s="2153"/>
      <c r="B72" s="2155"/>
      <c r="C72" s="1052">
        <v>1</v>
      </c>
      <c r="D72" s="1052">
        <v>2</v>
      </c>
      <c r="E72" s="1052">
        <v>3</v>
      </c>
      <c r="F72" s="1052">
        <v>4</v>
      </c>
      <c r="G72" s="1052">
        <v>5</v>
      </c>
      <c r="H72" s="1052">
        <v>6</v>
      </c>
      <c r="I72" s="1051">
        <v>7</v>
      </c>
      <c r="J72" s="1050">
        <v>8</v>
      </c>
      <c r="K72" s="1045"/>
      <c r="L72" s="1045"/>
      <c r="M72" s="1045"/>
      <c r="N72" s="1045"/>
      <c r="O72" s="1045"/>
      <c r="P72" s="1045"/>
      <c r="Q72" s="1045"/>
      <c r="R72" s="1045"/>
      <c r="S72" s="1045"/>
      <c r="T72" s="1045"/>
      <c r="U72" s="1045"/>
      <c r="V72" s="1045"/>
      <c r="W72" s="1045"/>
      <c r="X72" s="1045"/>
      <c r="Y72" s="1045"/>
      <c r="Z72" s="1045"/>
      <c r="AA72" s="1045"/>
      <c r="AB72" s="1045"/>
      <c r="AC72" s="1045"/>
      <c r="AD72" s="1045"/>
      <c r="AE72" s="1045"/>
      <c r="AF72" s="1045"/>
      <c r="AG72" s="1045"/>
      <c r="AH72" s="1045"/>
      <c r="AI72" s="1045"/>
      <c r="AJ72" s="1045"/>
      <c r="AK72" s="1045"/>
      <c r="AL72" s="1045"/>
      <c r="AM72" s="1045"/>
      <c r="AN72" s="1045"/>
      <c r="AO72" s="1045"/>
      <c r="AP72" s="1045"/>
      <c r="AQ72" s="1045"/>
      <c r="AR72" s="1045"/>
      <c r="AS72" s="1045"/>
      <c r="AT72" s="1045"/>
      <c r="AU72" s="1045"/>
      <c r="AV72" s="1045"/>
      <c r="AW72" s="1045"/>
      <c r="AX72" s="1045"/>
      <c r="AY72" s="1045"/>
      <c r="AZ72" s="1045"/>
      <c r="BA72" s="1045"/>
      <c r="BB72" s="1045"/>
      <c r="BC72" s="1045"/>
      <c r="BD72" s="1045"/>
      <c r="BE72" s="1045"/>
      <c r="BF72" s="1045"/>
      <c r="BG72" s="1045"/>
      <c r="BH72" s="1045"/>
      <c r="BI72" s="1045"/>
      <c r="BJ72" s="1045"/>
      <c r="BK72" s="1045"/>
      <c r="BL72" s="1045"/>
      <c r="BM72" s="1045"/>
      <c r="BN72" s="1045"/>
      <c r="BO72" s="1045"/>
      <c r="BP72" s="1045"/>
      <c r="BQ72" s="1045"/>
      <c r="BR72" s="1045"/>
      <c r="BS72" s="1045"/>
      <c r="BT72" s="1045"/>
      <c r="BU72" s="1045"/>
      <c r="BV72" s="1045"/>
      <c r="BW72" s="1045"/>
      <c r="BX72" s="1045"/>
      <c r="BY72" s="1045"/>
      <c r="BZ72" s="1045"/>
      <c r="CA72" s="1045"/>
      <c r="CB72" s="1045"/>
      <c r="CC72" s="1045"/>
      <c r="CD72" s="1045"/>
      <c r="CE72" s="1045"/>
      <c r="CF72" s="1045"/>
      <c r="CG72" s="1045"/>
      <c r="CH72" s="1045"/>
      <c r="CI72" s="1045"/>
      <c r="CJ72" s="1045"/>
      <c r="CK72" s="1045"/>
      <c r="CL72" s="1045"/>
      <c r="CM72" s="1045"/>
      <c r="CN72" s="1045"/>
      <c r="CO72" s="1045"/>
      <c r="CP72" s="1045"/>
      <c r="CQ72" s="1045"/>
      <c r="CR72" s="1045"/>
      <c r="CS72" s="1045"/>
      <c r="CT72" s="1045"/>
      <c r="CU72" s="1045"/>
      <c r="CV72" s="1045"/>
      <c r="CW72" s="1045"/>
      <c r="CX72" s="1045"/>
      <c r="CY72" s="1045"/>
      <c r="CZ72" s="1045"/>
      <c r="DA72" s="1045"/>
      <c r="DB72" s="1045"/>
      <c r="DC72" s="1045"/>
      <c r="DD72" s="1045"/>
      <c r="DE72" s="1045"/>
      <c r="DF72" s="1045"/>
      <c r="DG72" s="1045"/>
      <c r="DH72" s="1045"/>
      <c r="DI72" s="1045"/>
      <c r="DJ72" s="1045"/>
      <c r="DK72" s="1045"/>
      <c r="DL72" s="1045"/>
      <c r="DM72" s="1045"/>
      <c r="DN72" s="1045"/>
      <c r="DO72" s="1045"/>
      <c r="DP72" s="1045"/>
      <c r="DQ72" s="1045"/>
      <c r="DR72" s="1045"/>
      <c r="DS72" s="1045"/>
      <c r="DT72" s="1045"/>
      <c r="DU72" s="1045"/>
      <c r="DV72" s="1045"/>
      <c r="DW72" s="1045"/>
      <c r="DX72" s="1045"/>
      <c r="DY72" s="1045"/>
      <c r="DZ72" s="1045"/>
      <c r="EA72" s="1045"/>
      <c r="EB72" s="1045"/>
      <c r="EC72" s="1045"/>
      <c r="ED72" s="1045"/>
      <c r="EE72" s="1045"/>
      <c r="EF72" s="1045"/>
      <c r="EG72" s="1045"/>
      <c r="EH72" s="1045"/>
      <c r="EI72" s="1045"/>
      <c r="EJ72" s="1045"/>
      <c r="EK72" s="1045"/>
      <c r="EL72" s="1045"/>
      <c r="EM72" s="1045"/>
      <c r="EN72" s="1045"/>
      <c r="EO72" s="1045"/>
      <c r="EP72" s="1045"/>
      <c r="EQ72" s="1045"/>
      <c r="ER72" s="1045"/>
      <c r="ES72" s="1045"/>
      <c r="ET72" s="1045"/>
      <c r="EU72" s="1045"/>
      <c r="EV72" s="1045"/>
      <c r="EW72" s="1045"/>
      <c r="EX72" s="1045"/>
      <c r="EY72" s="1045"/>
      <c r="EZ72" s="1045"/>
      <c r="FA72" s="1045"/>
      <c r="FB72" s="1045"/>
      <c r="FC72" s="1045"/>
      <c r="FD72" s="1045"/>
      <c r="FE72" s="1045"/>
      <c r="FF72" s="1045"/>
      <c r="FG72" s="1045"/>
      <c r="FH72" s="1045"/>
      <c r="FI72" s="1045"/>
      <c r="FJ72" s="1045"/>
      <c r="FK72" s="1045"/>
      <c r="FL72" s="1045"/>
      <c r="FM72" s="1045"/>
      <c r="FN72" s="1045"/>
      <c r="FO72" s="1045"/>
      <c r="FP72" s="1045"/>
      <c r="FQ72" s="1045"/>
      <c r="FR72" s="1045"/>
      <c r="FS72" s="1045"/>
      <c r="FT72" s="1045"/>
      <c r="FU72" s="1045"/>
      <c r="FV72" s="1045"/>
      <c r="FW72" s="1045"/>
      <c r="FX72" s="1045"/>
      <c r="FY72" s="1045"/>
      <c r="FZ72" s="1045"/>
      <c r="GA72" s="1045"/>
      <c r="GB72" s="1045"/>
      <c r="GC72" s="1045"/>
      <c r="GD72" s="1045"/>
      <c r="GE72" s="1045"/>
      <c r="GF72" s="1045"/>
      <c r="GG72" s="1045"/>
      <c r="GH72" s="1045"/>
      <c r="GI72" s="1045"/>
      <c r="GJ72" s="1045"/>
      <c r="GK72" s="1045"/>
      <c r="GL72" s="1045"/>
      <c r="GM72" s="1045"/>
      <c r="GN72" s="1045"/>
      <c r="GO72" s="1045"/>
      <c r="GP72" s="1045"/>
      <c r="GQ72" s="1045"/>
      <c r="GR72" s="1045"/>
      <c r="GS72" s="1045"/>
      <c r="GT72" s="1045"/>
      <c r="GU72" s="1045"/>
      <c r="GV72" s="1045"/>
      <c r="GW72" s="1045"/>
      <c r="GX72" s="1045"/>
      <c r="GY72" s="1045"/>
      <c r="GZ72" s="1045"/>
      <c r="HA72" s="1045"/>
      <c r="HB72" s="1045"/>
      <c r="HC72" s="1045"/>
      <c r="HD72" s="1045"/>
      <c r="HE72" s="1045"/>
      <c r="HF72" s="1045"/>
      <c r="HG72" s="1045"/>
      <c r="HH72" s="1045"/>
      <c r="HI72" s="1045"/>
      <c r="HJ72" s="1045"/>
      <c r="HK72" s="1045"/>
      <c r="HL72" s="1045"/>
      <c r="HM72" s="1045"/>
      <c r="HN72" s="1045"/>
      <c r="HO72" s="1045"/>
      <c r="HP72" s="1045"/>
      <c r="HQ72" s="1045"/>
      <c r="HR72" s="1045"/>
      <c r="HS72" s="1045"/>
      <c r="HT72" s="1045"/>
      <c r="HU72" s="1045"/>
      <c r="HV72" s="1045"/>
      <c r="HW72" s="1045"/>
      <c r="HX72" s="1045"/>
      <c r="HY72" s="1045"/>
      <c r="HZ72" s="1045"/>
      <c r="IA72" s="1045"/>
      <c r="IB72" s="1045"/>
      <c r="IC72" s="1045"/>
      <c r="ID72" s="1045"/>
      <c r="IE72" s="1045"/>
      <c r="IF72" s="1045"/>
      <c r="IG72" s="1045"/>
      <c r="IH72" s="1045"/>
      <c r="II72" s="1045"/>
      <c r="IJ72" s="1045"/>
      <c r="IK72" s="1045"/>
      <c r="IL72" s="1045"/>
      <c r="IM72" s="1045"/>
      <c r="IN72" s="1045"/>
      <c r="IO72" s="1045"/>
      <c r="IP72" s="1045"/>
      <c r="IQ72" s="1045"/>
      <c r="IR72" s="1045"/>
      <c r="IS72" s="1045"/>
      <c r="IT72" s="1045"/>
    </row>
    <row r="73" spans="1:254">
      <c r="A73" s="2156" t="s">
        <v>454</v>
      </c>
      <c r="B73" s="2157"/>
      <c r="C73" s="1049"/>
      <c r="D73" s="1049"/>
      <c r="E73" s="1049"/>
      <c r="F73" s="1049"/>
      <c r="G73" s="1048"/>
      <c r="H73" s="1048"/>
      <c r="I73" s="1047"/>
      <c r="J73" s="1046"/>
      <c r="K73" s="1045"/>
      <c r="L73" s="1045"/>
      <c r="M73" s="1045"/>
      <c r="N73" s="1045"/>
      <c r="O73" s="1045"/>
      <c r="P73" s="1045"/>
      <c r="Q73" s="1045"/>
      <c r="R73" s="1045"/>
      <c r="S73" s="1045"/>
      <c r="T73" s="1045"/>
      <c r="U73" s="1045"/>
      <c r="V73" s="1045"/>
      <c r="W73" s="1045"/>
      <c r="X73" s="1045"/>
      <c r="Y73" s="1045"/>
      <c r="Z73" s="1045"/>
      <c r="AA73" s="1045"/>
      <c r="AB73" s="1045"/>
      <c r="AC73" s="1045"/>
      <c r="AD73" s="1045"/>
      <c r="AE73" s="1045"/>
      <c r="AF73" s="1045"/>
      <c r="AG73" s="1045"/>
      <c r="AH73" s="1045"/>
      <c r="AI73" s="1045"/>
      <c r="AJ73" s="1045"/>
      <c r="AK73" s="1045"/>
      <c r="AL73" s="1045"/>
      <c r="AM73" s="1045"/>
      <c r="AN73" s="1045"/>
      <c r="AO73" s="1045"/>
      <c r="AP73" s="1045"/>
      <c r="AQ73" s="1045"/>
      <c r="AR73" s="1045"/>
      <c r="AS73" s="1045"/>
      <c r="AT73" s="1045"/>
      <c r="AU73" s="1045"/>
      <c r="AV73" s="1045"/>
      <c r="AW73" s="1045"/>
      <c r="AX73" s="1045"/>
      <c r="AY73" s="1045"/>
      <c r="AZ73" s="1045"/>
      <c r="BA73" s="1045"/>
      <c r="BB73" s="1045"/>
      <c r="BC73" s="1045"/>
      <c r="BD73" s="1045"/>
      <c r="BE73" s="1045"/>
      <c r="BF73" s="1045"/>
      <c r="BG73" s="1045"/>
      <c r="BH73" s="1045"/>
      <c r="BI73" s="1045"/>
      <c r="BJ73" s="1045"/>
      <c r="BK73" s="1045"/>
      <c r="BL73" s="1045"/>
      <c r="BM73" s="1045"/>
      <c r="BN73" s="1045"/>
      <c r="BO73" s="1045"/>
      <c r="BP73" s="1045"/>
      <c r="BQ73" s="1045"/>
      <c r="BR73" s="1045"/>
      <c r="BS73" s="1045"/>
      <c r="BT73" s="1045"/>
      <c r="BU73" s="1045"/>
      <c r="BV73" s="1045"/>
      <c r="BW73" s="1045"/>
      <c r="BX73" s="1045"/>
      <c r="BY73" s="1045"/>
      <c r="BZ73" s="1045"/>
      <c r="CA73" s="1045"/>
      <c r="CB73" s="1045"/>
      <c r="CC73" s="1045"/>
      <c r="CD73" s="1045"/>
      <c r="CE73" s="1045"/>
      <c r="CF73" s="1045"/>
      <c r="CG73" s="1045"/>
      <c r="CH73" s="1045"/>
      <c r="CI73" s="1045"/>
      <c r="CJ73" s="1045"/>
      <c r="CK73" s="1045"/>
      <c r="CL73" s="1045"/>
      <c r="CM73" s="1045"/>
      <c r="CN73" s="1045"/>
      <c r="CO73" s="1045"/>
      <c r="CP73" s="1045"/>
      <c r="CQ73" s="1045"/>
      <c r="CR73" s="1045"/>
      <c r="CS73" s="1045"/>
      <c r="CT73" s="1045"/>
      <c r="CU73" s="1045"/>
      <c r="CV73" s="1045"/>
      <c r="CW73" s="1045"/>
      <c r="CX73" s="1045"/>
      <c r="CY73" s="1045"/>
      <c r="CZ73" s="1045"/>
      <c r="DA73" s="1045"/>
      <c r="DB73" s="1045"/>
      <c r="DC73" s="1045"/>
      <c r="DD73" s="1045"/>
      <c r="DE73" s="1045"/>
      <c r="DF73" s="1045"/>
      <c r="DG73" s="1045"/>
      <c r="DH73" s="1045"/>
      <c r="DI73" s="1045"/>
      <c r="DJ73" s="1045"/>
      <c r="DK73" s="1045"/>
      <c r="DL73" s="1045"/>
      <c r="DM73" s="1045"/>
      <c r="DN73" s="1045"/>
      <c r="DO73" s="1045"/>
      <c r="DP73" s="1045"/>
      <c r="DQ73" s="1045"/>
      <c r="DR73" s="1045"/>
      <c r="DS73" s="1045"/>
      <c r="DT73" s="1045"/>
      <c r="DU73" s="1045"/>
      <c r="DV73" s="1045"/>
      <c r="DW73" s="1045"/>
      <c r="DX73" s="1045"/>
      <c r="DY73" s="1045"/>
      <c r="DZ73" s="1045"/>
      <c r="EA73" s="1045"/>
      <c r="EB73" s="1045"/>
      <c r="EC73" s="1045"/>
      <c r="ED73" s="1045"/>
      <c r="EE73" s="1045"/>
      <c r="EF73" s="1045"/>
      <c r="EG73" s="1045"/>
      <c r="EH73" s="1045"/>
      <c r="EI73" s="1045"/>
      <c r="EJ73" s="1045"/>
      <c r="EK73" s="1045"/>
      <c r="EL73" s="1045"/>
      <c r="EM73" s="1045"/>
      <c r="EN73" s="1045"/>
      <c r="EO73" s="1045"/>
      <c r="EP73" s="1045"/>
      <c r="EQ73" s="1045"/>
      <c r="ER73" s="1045"/>
      <c r="ES73" s="1045"/>
      <c r="ET73" s="1045"/>
      <c r="EU73" s="1045"/>
      <c r="EV73" s="1045"/>
      <c r="EW73" s="1045"/>
      <c r="EX73" s="1045"/>
      <c r="EY73" s="1045"/>
      <c r="EZ73" s="1045"/>
      <c r="FA73" s="1045"/>
      <c r="FB73" s="1045"/>
      <c r="FC73" s="1045"/>
      <c r="FD73" s="1045"/>
      <c r="FE73" s="1045"/>
      <c r="FF73" s="1045"/>
      <c r="FG73" s="1045"/>
      <c r="FH73" s="1045"/>
      <c r="FI73" s="1045"/>
      <c r="FJ73" s="1045"/>
      <c r="FK73" s="1045"/>
      <c r="FL73" s="1045"/>
      <c r="FM73" s="1045"/>
      <c r="FN73" s="1045"/>
      <c r="FO73" s="1045"/>
      <c r="FP73" s="1045"/>
      <c r="FQ73" s="1045"/>
      <c r="FR73" s="1045"/>
      <c r="FS73" s="1045"/>
      <c r="FT73" s="1045"/>
      <c r="FU73" s="1045"/>
      <c r="FV73" s="1045"/>
      <c r="FW73" s="1045"/>
      <c r="FX73" s="1045"/>
      <c r="FY73" s="1045"/>
      <c r="FZ73" s="1045"/>
      <c r="GA73" s="1045"/>
      <c r="GB73" s="1045"/>
      <c r="GC73" s="1045"/>
      <c r="GD73" s="1045"/>
      <c r="GE73" s="1045"/>
      <c r="GF73" s="1045"/>
      <c r="GG73" s="1045"/>
      <c r="GH73" s="1045"/>
      <c r="GI73" s="1045"/>
      <c r="GJ73" s="1045"/>
      <c r="GK73" s="1045"/>
      <c r="GL73" s="1045"/>
      <c r="GM73" s="1045"/>
      <c r="GN73" s="1045"/>
      <c r="GO73" s="1045"/>
      <c r="GP73" s="1045"/>
      <c r="GQ73" s="1045"/>
      <c r="GR73" s="1045"/>
      <c r="GS73" s="1045"/>
      <c r="GT73" s="1045"/>
      <c r="GU73" s="1045"/>
      <c r="GV73" s="1045"/>
      <c r="GW73" s="1045"/>
      <c r="GX73" s="1045"/>
      <c r="GY73" s="1045"/>
      <c r="GZ73" s="1045"/>
      <c r="HA73" s="1045"/>
      <c r="HB73" s="1045"/>
      <c r="HC73" s="1045"/>
      <c r="HD73" s="1045"/>
      <c r="HE73" s="1045"/>
      <c r="HF73" s="1045"/>
      <c r="HG73" s="1045"/>
      <c r="HH73" s="1045"/>
      <c r="HI73" s="1045"/>
      <c r="HJ73" s="1045"/>
      <c r="HK73" s="1045"/>
      <c r="HL73" s="1045"/>
      <c r="HM73" s="1045"/>
      <c r="HN73" s="1045"/>
      <c r="HO73" s="1045"/>
      <c r="HP73" s="1045"/>
      <c r="HQ73" s="1045"/>
      <c r="HR73" s="1045"/>
      <c r="HS73" s="1045"/>
      <c r="HT73" s="1045"/>
      <c r="HU73" s="1045"/>
      <c r="HV73" s="1045"/>
      <c r="HW73" s="1045"/>
      <c r="HX73" s="1045"/>
      <c r="HY73" s="1045"/>
      <c r="HZ73" s="1045"/>
      <c r="IA73" s="1045"/>
      <c r="IB73" s="1045"/>
      <c r="IC73" s="1045"/>
      <c r="ID73" s="1045"/>
      <c r="IE73" s="1045"/>
      <c r="IF73" s="1045"/>
      <c r="IG73" s="1045"/>
      <c r="IH73" s="1045"/>
      <c r="II73" s="1045"/>
      <c r="IJ73" s="1045"/>
      <c r="IK73" s="1045"/>
      <c r="IL73" s="1045"/>
      <c r="IM73" s="1045"/>
      <c r="IN73" s="1045"/>
      <c r="IO73" s="1045"/>
      <c r="IP73" s="1045"/>
      <c r="IQ73" s="1045"/>
      <c r="IR73" s="1045"/>
      <c r="IS73" s="1045"/>
      <c r="IT73" s="1045"/>
    </row>
    <row r="74" spans="1:254">
      <c r="A74" s="1044" t="s">
        <v>9</v>
      </c>
      <c r="B74" s="1043" t="s">
        <v>1446</v>
      </c>
      <c r="C74" s="1042"/>
      <c r="D74" s="1042"/>
      <c r="E74" s="1042"/>
      <c r="F74" s="1042"/>
      <c r="G74" s="1042"/>
      <c r="H74" s="1042"/>
      <c r="I74" s="1037"/>
      <c r="J74" s="1036"/>
    </row>
    <row r="75" spans="1:254">
      <c r="A75" s="1044" t="s">
        <v>154</v>
      </c>
      <c r="B75" s="1043" t="s">
        <v>585</v>
      </c>
      <c r="C75" s="1042"/>
      <c r="D75" s="1042"/>
      <c r="E75" s="1042"/>
      <c r="F75" s="1042"/>
      <c r="G75" s="1042"/>
      <c r="H75" s="1042"/>
      <c r="I75" s="1037"/>
      <c r="J75" s="1036"/>
    </row>
    <row r="76" spans="1:254">
      <c r="A76" s="1041" t="s">
        <v>163</v>
      </c>
      <c r="B76" s="1039" t="s">
        <v>586</v>
      </c>
      <c r="C76" s="1038"/>
      <c r="D76" s="1038"/>
      <c r="E76" s="1038"/>
      <c r="F76" s="1038"/>
      <c r="G76" s="1038"/>
      <c r="H76" s="1038"/>
      <c r="I76" s="1037"/>
      <c r="J76" s="1036"/>
    </row>
    <row r="77" spans="1:254">
      <c r="A77" s="1041">
        <v>4</v>
      </c>
      <c r="B77" s="1039" t="s">
        <v>1445</v>
      </c>
      <c r="C77" s="1038"/>
      <c r="D77" s="1038"/>
      <c r="E77" s="1038"/>
      <c r="F77" s="1038"/>
      <c r="G77" s="1038"/>
      <c r="H77" s="1038"/>
      <c r="I77" s="1037"/>
      <c r="J77" s="1036"/>
    </row>
    <row r="78" spans="1:254">
      <c r="A78" s="1041" t="s">
        <v>176</v>
      </c>
      <c r="B78" s="1039" t="s">
        <v>1444</v>
      </c>
      <c r="C78" s="1038"/>
      <c r="D78" s="1038"/>
      <c r="E78" s="1038"/>
      <c r="F78" s="1038"/>
      <c r="G78" s="1038"/>
      <c r="H78" s="1038"/>
      <c r="I78" s="1037"/>
      <c r="J78" s="1036"/>
    </row>
    <row r="79" spans="1:254">
      <c r="A79" s="1041" t="s">
        <v>336</v>
      </c>
      <c r="B79" s="1039" t="s">
        <v>1443</v>
      </c>
      <c r="C79" s="1038"/>
      <c r="D79" s="1038"/>
      <c r="E79" s="1038"/>
      <c r="F79" s="1038"/>
      <c r="G79" s="1038"/>
      <c r="H79" s="1038"/>
      <c r="I79" s="1037"/>
      <c r="J79" s="1036"/>
    </row>
    <row r="80" spans="1:254">
      <c r="A80" s="1041" t="s">
        <v>266</v>
      </c>
      <c r="B80" s="1039" t="s">
        <v>1442</v>
      </c>
      <c r="C80" s="1038"/>
      <c r="D80" s="1038"/>
      <c r="E80" s="1038"/>
      <c r="F80" s="1038"/>
      <c r="G80" s="1038"/>
      <c r="H80" s="1038"/>
      <c r="I80" s="1037"/>
      <c r="J80" s="1036"/>
    </row>
    <row r="81" spans="1:13">
      <c r="A81" s="1040" t="s">
        <v>271</v>
      </c>
      <c r="B81" s="1039" t="s">
        <v>1441</v>
      </c>
      <c r="C81" s="1038"/>
      <c r="D81" s="1038"/>
      <c r="E81" s="1038"/>
      <c r="F81" s="1038"/>
      <c r="G81" s="1038"/>
      <c r="H81" s="1038"/>
      <c r="I81" s="1037"/>
      <c r="J81" s="1036"/>
    </row>
    <row r="82" spans="1:13">
      <c r="A82" s="1040" t="s">
        <v>272</v>
      </c>
      <c r="B82" s="1039" t="s">
        <v>1440</v>
      </c>
      <c r="C82" s="1038"/>
      <c r="D82" s="1038"/>
      <c r="E82" s="1038"/>
      <c r="F82" s="1038"/>
      <c r="G82" s="1038"/>
      <c r="H82" s="1038"/>
      <c r="I82" s="1037"/>
      <c r="J82" s="1036"/>
    </row>
    <row r="83" spans="1:13">
      <c r="A83" s="806"/>
      <c r="B83" s="806"/>
      <c r="C83" s="613"/>
      <c r="D83" s="613"/>
      <c r="E83" s="613"/>
      <c r="F83" s="613"/>
      <c r="G83" s="613"/>
      <c r="H83" s="613"/>
      <c r="I83" s="613"/>
      <c r="J83" s="613"/>
    </row>
    <row r="84" spans="1:13">
      <c r="A84" s="766" t="s">
        <v>988</v>
      </c>
      <c r="B84" s="1033"/>
      <c r="C84" s="1033"/>
      <c r="D84" s="1033"/>
      <c r="E84" s="1033"/>
      <c r="F84" s="1033"/>
      <c r="G84" s="1033"/>
      <c r="H84" s="1033"/>
      <c r="I84" s="1033"/>
      <c r="J84" s="1033"/>
    </row>
    <row r="85" spans="1:13" ht="12.75" customHeight="1">
      <c r="A85" s="2158" t="s">
        <v>1439</v>
      </c>
      <c r="B85" s="2158"/>
      <c r="C85" s="2158"/>
      <c r="D85" s="2158"/>
      <c r="E85" s="2158"/>
      <c r="F85" s="2158"/>
      <c r="G85" s="2158"/>
      <c r="H85" s="2158"/>
      <c r="I85" s="2158"/>
      <c r="J85" s="2158"/>
    </row>
    <row r="86" spans="1:13" ht="49.15" customHeight="1">
      <c r="A86" s="1936" t="s">
        <v>1438</v>
      </c>
      <c r="B86" s="1936"/>
      <c r="C86" s="1936"/>
      <c r="D86" s="1936"/>
      <c r="E86" s="1936"/>
      <c r="F86" s="1936"/>
      <c r="G86" s="1936"/>
      <c r="H86" s="1936"/>
      <c r="I86" s="1936"/>
      <c r="J86" s="1936"/>
    </row>
    <row r="87" spans="1:13" ht="32.450000000000003" customHeight="1">
      <c r="A87" s="1936" t="s">
        <v>1437</v>
      </c>
      <c r="B87" s="1936"/>
      <c r="C87" s="1936"/>
      <c r="D87" s="1936"/>
      <c r="E87" s="1936"/>
      <c r="F87" s="1936"/>
      <c r="G87" s="1936"/>
      <c r="H87" s="1936"/>
      <c r="I87" s="1936"/>
      <c r="J87" s="1936"/>
    </row>
    <row r="88" spans="1:13" ht="24.6" customHeight="1">
      <c r="A88" s="1936" t="s">
        <v>1436</v>
      </c>
      <c r="B88" s="1936"/>
      <c r="C88" s="1936"/>
      <c r="D88" s="1936"/>
      <c r="E88" s="1936"/>
      <c r="F88" s="1936"/>
      <c r="G88" s="1936"/>
      <c r="H88" s="1936"/>
      <c r="I88" s="1936"/>
      <c r="J88" s="1936"/>
    </row>
    <row r="89" spans="1:13">
      <c r="A89" s="1035"/>
      <c r="B89" s="1035"/>
      <c r="C89" s="1035"/>
      <c r="D89" s="1035"/>
      <c r="E89" s="1035"/>
      <c r="F89" s="1035"/>
      <c r="G89" s="1035"/>
      <c r="H89" s="1035"/>
      <c r="I89" s="1035"/>
      <c r="J89" s="1035"/>
    </row>
    <row r="90" spans="1:13">
      <c r="A90" s="613" t="s">
        <v>1435</v>
      </c>
      <c r="B90" s="1034"/>
      <c r="C90" s="1033"/>
      <c r="D90" s="1033"/>
      <c r="E90" s="1033"/>
      <c r="F90" s="1033"/>
      <c r="G90" s="1033"/>
      <c r="H90" s="1033"/>
      <c r="I90" s="760" t="s">
        <v>1240</v>
      </c>
      <c r="J90" s="1033"/>
    </row>
    <row r="91" spans="1:13">
      <c r="A91" s="764" t="s">
        <v>1110</v>
      </c>
      <c r="B91" s="613"/>
      <c r="C91" s="613"/>
      <c r="D91" s="613"/>
      <c r="E91" s="613"/>
      <c r="F91" s="613"/>
      <c r="G91" s="613"/>
      <c r="H91" s="613"/>
      <c r="I91" s="613" t="s">
        <v>1107</v>
      </c>
      <c r="J91" s="613"/>
      <c r="K91" s="1031"/>
      <c r="L91" s="1031"/>
      <c r="M91" s="1031"/>
    </row>
    <row r="92" spans="1:13">
      <c r="A92" s="763" t="s">
        <v>1108</v>
      </c>
      <c r="B92" s="613"/>
      <c r="C92" s="613"/>
      <c r="D92" s="613"/>
      <c r="E92" s="613"/>
      <c r="F92" s="613"/>
      <c r="G92" s="613"/>
      <c r="H92" s="613"/>
      <c r="I92" s="760" t="s">
        <v>1106</v>
      </c>
      <c r="J92" s="613"/>
      <c r="K92" s="1031"/>
      <c r="L92" s="1031"/>
      <c r="M92" s="1031"/>
    </row>
    <row r="93" spans="1:13">
      <c r="A93" s="2148" t="s">
        <v>982</v>
      </c>
      <c r="B93" s="2148"/>
      <c r="C93" s="2148"/>
      <c r="D93" s="2148"/>
      <c r="E93" s="2148"/>
      <c r="F93" s="2148"/>
      <c r="G93" s="2148"/>
      <c r="H93" s="2148"/>
      <c r="I93" s="1033"/>
      <c r="J93" s="1033"/>
    </row>
    <row r="94" spans="1:13">
      <c r="A94" s="1032"/>
    </row>
    <row r="95" spans="1:13">
      <c r="A95" s="1032"/>
    </row>
    <row r="96" spans="1:13">
      <c r="A96" s="1032"/>
    </row>
    <row r="97" spans="1:2">
      <c r="A97" s="1032"/>
    </row>
    <row r="98" spans="1:2">
      <c r="A98" s="1032"/>
    </row>
    <row r="99" spans="1:2">
      <c r="A99" s="1032"/>
    </row>
    <row r="100" spans="1:2">
      <c r="A100" s="1032"/>
    </row>
    <row r="101" spans="1:2">
      <c r="A101" s="1032"/>
    </row>
    <row r="102" spans="1:2">
      <c r="A102" s="1032"/>
    </row>
    <row r="103" spans="1:2">
      <c r="A103" s="1032"/>
    </row>
    <row r="104" spans="1:2">
      <c r="A104" s="1032"/>
    </row>
    <row r="105" spans="1:2">
      <c r="A105" s="1032"/>
      <c r="B105" s="1031"/>
    </row>
    <row r="106" spans="1:2">
      <c r="A106" s="1032"/>
      <c r="B106" s="1031"/>
    </row>
    <row r="107" spans="1:2">
      <c r="A107" s="1032"/>
      <c r="B107" s="1031"/>
    </row>
    <row r="108" spans="1:2">
      <c r="A108" s="1032"/>
      <c r="B108" s="1031"/>
    </row>
    <row r="109" spans="1:2">
      <c r="A109" s="1032"/>
      <c r="B109" s="1031"/>
    </row>
    <row r="110" spans="1:2">
      <c r="A110" s="1032"/>
      <c r="B110" s="1031"/>
    </row>
    <row r="111" spans="1:2">
      <c r="A111" s="1032"/>
      <c r="B111" s="1031"/>
    </row>
    <row r="112" spans="1:2">
      <c r="A112" s="1032"/>
      <c r="B112" s="1031"/>
    </row>
    <row r="113" spans="1:2">
      <c r="A113" s="1032"/>
      <c r="B113" s="1031"/>
    </row>
    <row r="114" spans="1:2">
      <c r="A114" s="1032"/>
      <c r="B114" s="1031"/>
    </row>
    <row r="115" spans="1:2">
      <c r="A115" s="1032"/>
      <c r="B115" s="1031"/>
    </row>
    <row r="116" spans="1:2">
      <c r="A116" s="1032"/>
      <c r="B116" s="1031"/>
    </row>
    <row r="117" spans="1:2">
      <c r="A117" s="1032"/>
      <c r="B117" s="1031"/>
    </row>
    <row r="118" spans="1:2">
      <c r="A118" s="1032"/>
      <c r="B118" s="1031"/>
    </row>
    <row r="119" spans="1:2">
      <c r="A119" s="1032"/>
      <c r="B119" s="1031"/>
    </row>
    <row r="120" spans="1:2">
      <c r="A120" s="1032"/>
      <c r="B120" s="1031"/>
    </row>
    <row r="121" spans="1:2">
      <c r="A121" s="1032"/>
      <c r="B121" s="1031"/>
    </row>
    <row r="122" spans="1:2">
      <c r="A122" s="1032"/>
      <c r="B122" s="1031"/>
    </row>
    <row r="123" spans="1:2">
      <c r="A123" s="1032"/>
      <c r="B123" s="1031"/>
    </row>
    <row r="124" spans="1:2">
      <c r="A124" s="1032"/>
      <c r="B124" s="1031"/>
    </row>
    <row r="125" spans="1:2">
      <c r="A125" s="1032"/>
      <c r="B125" s="1031"/>
    </row>
    <row r="126" spans="1:2">
      <c r="A126" s="1032"/>
      <c r="B126" s="1031"/>
    </row>
    <row r="127" spans="1:2">
      <c r="A127" s="1032"/>
      <c r="B127" s="1031"/>
    </row>
    <row r="128" spans="1:2">
      <c r="A128" s="1032"/>
      <c r="B128" s="1031"/>
    </row>
    <row r="129" spans="1:2">
      <c r="A129" s="1032"/>
      <c r="B129" s="1031"/>
    </row>
    <row r="130" spans="1:2">
      <c r="A130" s="1032"/>
      <c r="B130" s="1031"/>
    </row>
    <row r="131" spans="1:2">
      <c r="A131" s="1032"/>
      <c r="B131" s="1031"/>
    </row>
    <row r="132" spans="1:2">
      <c r="A132" s="1032"/>
      <c r="B132" s="1031"/>
    </row>
    <row r="133" spans="1:2">
      <c r="A133" s="1032"/>
      <c r="B133" s="1031"/>
    </row>
    <row r="134" spans="1:2">
      <c r="A134" s="1032"/>
      <c r="B134" s="1031"/>
    </row>
    <row r="135" spans="1:2">
      <c r="A135" s="1032"/>
      <c r="B135" s="1031"/>
    </row>
    <row r="136" spans="1:2">
      <c r="A136" s="1032"/>
      <c r="B136" s="1031"/>
    </row>
    <row r="137" spans="1:2">
      <c r="A137" s="1032"/>
      <c r="B137" s="1031"/>
    </row>
    <row r="138" spans="1:2">
      <c r="A138" s="1032"/>
      <c r="B138" s="1031"/>
    </row>
    <row r="139" spans="1:2">
      <c r="A139" s="1032"/>
      <c r="B139" s="1031"/>
    </row>
    <row r="140" spans="1:2">
      <c r="A140" s="1032"/>
      <c r="B140" s="1031"/>
    </row>
    <row r="141" spans="1:2">
      <c r="A141" s="1032"/>
      <c r="B141" s="1031"/>
    </row>
    <row r="142" spans="1:2">
      <c r="A142" s="1032"/>
      <c r="B142" s="1031"/>
    </row>
    <row r="143" spans="1:2">
      <c r="A143" s="1032"/>
      <c r="B143" s="1031"/>
    </row>
    <row r="144" spans="1:2">
      <c r="A144" s="1032"/>
      <c r="B144" s="1031"/>
    </row>
    <row r="145" spans="1:2">
      <c r="A145" s="1032"/>
      <c r="B145" s="1031"/>
    </row>
    <row r="146" spans="1:2">
      <c r="A146" s="1032"/>
      <c r="B146" s="1031"/>
    </row>
    <row r="147" spans="1:2">
      <c r="A147" s="1032"/>
      <c r="B147" s="1031"/>
    </row>
    <row r="148" spans="1:2">
      <c r="A148" s="1032"/>
      <c r="B148" s="1031"/>
    </row>
  </sheetData>
  <mergeCells count="16">
    <mergeCell ref="A1:J1"/>
    <mergeCell ref="A5:J5"/>
    <mergeCell ref="A6:J6"/>
    <mergeCell ref="A9:J9"/>
    <mergeCell ref="A11:A12"/>
    <mergeCell ref="B11:B12"/>
    <mergeCell ref="A86:J86"/>
    <mergeCell ref="A87:J87"/>
    <mergeCell ref="A88:J88"/>
    <mergeCell ref="A93:H93"/>
    <mergeCell ref="A13:B13"/>
    <mergeCell ref="A69:J69"/>
    <mergeCell ref="A71:A72"/>
    <mergeCell ref="B71:B72"/>
    <mergeCell ref="A73:B73"/>
    <mergeCell ref="A85:J85"/>
  </mergeCells>
  <pageMargins left="0.23622047244094491" right="0.23622047244094491" top="0.23622047244094491" bottom="0.23622047244094491" header="0.51181102362204722" footer="0.51181102362204722"/>
  <pageSetup paperSize="9" scale="52"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767C9-4F32-4567-B6DB-73052CD06F59}">
  <dimension ref="A1:IV150"/>
  <sheetViews>
    <sheetView view="pageBreakPreview" topLeftCell="Y1" zoomScaleNormal="80" zoomScaleSheetLayoutView="100" workbookViewId="0">
      <selection activeCell="F31" sqref="F31"/>
    </sheetView>
  </sheetViews>
  <sheetFormatPr defaultColWidth="8.85546875" defaultRowHeight="12.75"/>
  <cols>
    <col min="1" max="1" width="8.85546875" style="1033"/>
    <col min="2" max="2" width="63.140625" style="1033" customWidth="1"/>
    <col min="3" max="34" width="11.5703125" style="1033" customWidth="1"/>
    <col min="35" max="16384" width="8.85546875" style="1033"/>
  </cols>
  <sheetData>
    <row r="1" spans="1:256" ht="14.45" customHeight="1">
      <c r="A1" s="1960" t="s">
        <v>1478</v>
      </c>
      <c r="B1" s="1960"/>
      <c r="C1" s="1960"/>
      <c r="D1" s="1960"/>
      <c r="E1" s="1960"/>
      <c r="F1" s="1960"/>
      <c r="G1" s="1960"/>
      <c r="H1" s="1960"/>
      <c r="I1" s="1960"/>
      <c r="J1" s="1960"/>
      <c r="K1" s="1960"/>
      <c r="L1" s="1960"/>
      <c r="M1" s="1960"/>
      <c r="N1" s="1960"/>
      <c r="O1" s="1960"/>
      <c r="P1" s="1960"/>
      <c r="Q1" s="1960"/>
      <c r="R1" s="1960"/>
      <c r="S1" s="1960"/>
      <c r="T1" s="1960"/>
      <c r="U1" s="1960"/>
      <c r="V1" s="1960"/>
      <c r="W1" s="1960"/>
      <c r="X1" s="1960"/>
      <c r="Y1" s="1960"/>
      <c r="Z1" s="1960"/>
      <c r="AA1" s="1960"/>
      <c r="AB1" s="1960"/>
      <c r="AC1" s="1960"/>
      <c r="AD1" s="1960"/>
      <c r="AE1" s="1960"/>
      <c r="AF1" s="1960"/>
      <c r="AG1" s="1960"/>
      <c r="AH1" s="1960"/>
    </row>
    <row r="2" spans="1:256">
      <c r="A2" s="613" t="s">
        <v>45</v>
      </c>
    </row>
    <row r="3" spans="1:256">
      <c r="A3" s="763" t="s">
        <v>1159</v>
      </c>
      <c r="AH3" s="809" t="s">
        <v>1502</v>
      </c>
    </row>
    <row r="5" spans="1:256" ht="15.75" customHeight="1">
      <c r="A5" s="1961" t="s">
        <v>1501</v>
      </c>
      <c r="B5" s="1961"/>
      <c r="C5" s="1961"/>
      <c r="D5" s="1961"/>
      <c r="E5" s="1961"/>
      <c r="F5" s="1961"/>
      <c r="G5" s="1961"/>
      <c r="H5" s="1961"/>
      <c r="I5" s="1961"/>
      <c r="J5" s="1961"/>
      <c r="K5" s="1961"/>
      <c r="L5" s="1961"/>
      <c r="M5" s="1961"/>
      <c r="N5" s="1961"/>
      <c r="O5" s="1961"/>
      <c r="P5" s="1961"/>
      <c r="Q5" s="1961"/>
      <c r="R5" s="1961"/>
      <c r="S5" s="1961"/>
      <c r="T5" s="1961"/>
      <c r="U5" s="1961"/>
      <c r="V5" s="1961"/>
    </row>
    <row r="6" spans="1:256">
      <c r="A6" s="2160" t="s">
        <v>1500</v>
      </c>
      <c r="B6" s="1962"/>
      <c r="C6" s="1962"/>
      <c r="D6" s="1962"/>
      <c r="E6" s="1962"/>
      <c r="F6" s="1962"/>
      <c r="G6" s="1962"/>
      <c r="H6" s="1962"/>
      <c r="I6" s="1962"/>
      <c r="J6" s="1962"/>
      <c r="K6" s="1962"/>
      <c r="L6" s="1962"/>
      <c r="M6" s="1962"/>
      <c r="N6" s="1962"/>
      <c r="O6" s="1962"/>
      <c r="P6" s="1962"/>
      <c r="Q6" s="1962"/>
      <c r="R6" s="1962"/>
      <c r="S6" s="1962"/>
      <c r="T6" s="1962"/>
      <c r="U6" s="1962"/>
      <c r="V6" s="1962"/>
    </row>
    <row r="7" spans="1:256">
      <c r="A7" s="1114"/>
      <c r="B7" s="806"/>
      <c r="C7" s="806"/>
      <c r="D7" s="806"/>
      <c r="E7" s="806"/>
      <c r="F7" s="806"/>
      <c r="G7" s="806"/>
      <c r="H7" s="806"/>
      <c r="I7" s="806"/>
      <c r="J7" s="806"/>
      <c r="K7" s="806"/>
      <c r="L7" s="806"/>
      <c r="M7" s="806"/>
      <c r="N7" s="806"/>
      <c r="O7" s="806"/>
      <c r="P7" s="806"/>
      <c r="Q7" s="806"/>
      <c r="R7" s="806"/>
      <c r="S7" s="806"/>
      <c r="T7" s="806"/>
      <c r="U7" s="806"/>
      <c r="V7" s="806"/>
    </row>
    <row r="8" spans="1:256">
      <c r="A8" s="806"/>
      <c r="B8" s="806"/>
      <c r="C8" s="806"/>
      <c r="D8" s="806"/>
      <c r="E8" s="806"/>
      <c r="F8" s="806"/>
      <c r="G8" s="806"/>
      <c r="H8" s="806"/>
      <c r="I8" s="806"/>
      <c r="J8" s="806"/>
      <c r="K8" s="806"/>
      <c r="L8" s="806"/>
      <c r="M8" s="806"/>
      <c r="N8" s="806"/>
      <c r="O8" s="806"/>
      <c r="P8" s="806"/>
      <c r="Q8" s="806"/>
      <c r="R8" s="806"/>
      <c r="S8" s="806"/>
      <c r="T8" s="806"/>
      <c r="U8" s="806"/>
      <c r="V8" s="806"/>
    </row>
    <row r="9" spans="1:256">
      <c r="A9" s="1962" t="s">
        <v>1474</v>
      </c>
      <c r="B9" s="1962"/>
      <c r="C9" s="1962"/>
      <c r="D9" s="1962"/>
      <c r="E9" s="1962"/>
      <c r="F9" s="1962"/>
      <c r="G9" s="1962"/>
      <c r="H9" s="1962"/>
      <c r="I9" s="1962"/>
      <c r="J9" s="1962"/>
      <c r="K9" s="1962"/>
      <c r="L9" s="1962"/>
      <c r="M9" s="1962"/>
      <c r="N9" s="1962"/>
      <c r="O9" s="1962"/>
      <c r="P9" s="1962"/>
      <c r="Q9" s="1962"/>
      <c r="R9" s="1962"/>
      <c r="S9" s="1962"/>
      <c r="T9" s="1962"/>
      <c r="U9" s="1962"/>
      <c r="V9" s="1962"/>
      <c r="W9" s="1962"/>
      <c r="X9" s="1962"/>
      <c r="Y9" s="1962"/>
      <c r="Z9" s="1962"/>
      <c r="AA9" s="1962"/>
      <c r="AB9" s="1962"/>
      <c r="AC9" s="1962"/>
      <c r="AD9" s="1962"/>
      <c r="AE9" s="1962"/>
      <c r="AF9" s="1962"/>
      <c r="AG9" s="1962"/>
      <c r="AH9" s="1962"/>
    </row>
    <row r="10" spans="1:256">
      <c r="A10" s="806"/>
      <c r="B10" s="806"/>
      <c r="C10" s="806"/>
      <c r="D10" s="806"/>
      <c r="E10" s="806"/>
      <c r="F10" s="806"/>
      <c r="G10" s="806"/>
      <c r="H10" s="806"/>
      <c r="I10" s="806"/>
      <c r="J10" s="806"/>
      <c r="K10" s="806"/>
      <c r="L10" s="806"/>
      <c r="M10" s="806"/>
      <c r="N10" s="806"/>
      <c r="O10" s="806"/>
      <c r="P10" s="806"/>
      <c r="Q10" s="806"/>
      <c r="R10" s="806"/>
      <c r="S10" s="806"/>
      <c r="T10" s="806"/>
      <c r="U10" s="806"/>
      <c r="V10" s="806"/>
    </row>
    <row r="11" spans="1:256" ht="13.5" thickBot="1">
      <c r="AH11" s="1096" t="s">
        <v>424</v>
      </c>
    </row>
    <row r="12" spans="1:256" ht="46.5" customHeight="1">
      <c r="A12" s="2172" t="s">
        <v>426</v>
      </c>
      <c r="B12" s="2174" t="s">
        <v>461</v>
      </c>
      <c r="C12" s="2165" t="s">
        <v>1499</v>
      </c>
      <c r="D12" s="2165"/>
      <c r="E12" s="2165"/>
      <c r="F12" s="2165"/>
      <c r="G12" s="2165" t="s">
        <v>1491</v>
      </c>
      <c r="H12" s="2165"/>
      <c r="I12" s="2165"/>
      <c r="J12" s="2165"/>
      <c r="K12" s="2165" t="s">
        <v>1490</v>
      </c>
      <c r="L12" s="2165"/>
      <c r="M12" s="2165"/>
      <c r="N12" s="2165"/>
      <c r="O12" s="2165" t="s">
        <v>1489</v>
      </c>
      <c r="P12" s="2165"/>
      <c r="Q12" s="2165"/>
      <c r="R12" s="2165"/>
      <c r="S12" s="2165" t="s">
        <v>1498</v>
      </c>
      <c r="T12" s="2165"/>
      <c r="U12" s="2165"/>
      <c r="V12" s="2165"/>
      <c r="W12" s="2165" t="s">
        <v>1497</v>
      </c>
      <c r="X12" s="2165"/>
      <c r="Y12" s="2165"/>
      <c r="Z12" s="2165"/>
      <c r="AA12" s="2165" t="s">
        <v>1486</v>
      </c>
      <c r="AB12" s="2165"/>
      <c r="AC12" s="2165"/>
      <c r="AD12" s="2165"/>
      <c r="AE12" s="2165" t="s">
        <v>1496</v>
      </c>
      <c r="AF12" s="2165"/>
      <c r="AG12" s="2165"/>
      <c r="AH12" s="2166"/>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1092"/>
      <c r="BO12" s="1092"/>
      <c r="BP12" s="1092"/>
      <c r="BQ12" s="1092"/>
      <c r="BR12" s="1092"/>
      <c r="BS12" s="1092"/>
      <c r="BT12" s="1092"/>
      <c r="BU12" s="1092"/>
      <c r="BV12" s="1092"/>
      <c r="BW12" s="1092"/>
      <c r="BX12" s="1092"/>
      <c r="BY12" s="1092"/>
      <c r="BZ12" s="1092"/>
      <c r="CA12" s="1092"/>
      <c r="CB12" s="1092"/>
      <c r="CC12" s="1092"/>
      <c r="CD12" s="1092"/>
      <c r="CE12" s="1092"/>
      <c r="CF12" s="1092"/>
      <c r="CG12" s="1092"/>
      <c r="CH12" s="1092"/>
      <c r="CI12" s="1092"/>
      <c r="CJ12" s="1092"/>
      <c r="CK12" s="1092"/>
      <c r="CL12" s="1092"/>
      <c r="CM12" s="1092"/>
      <c r="CN12" s="1092"/>
      <c r="CO12" s="1092"/>
      <c r="CP12" s="1092"/>
      <c r="CQ12" s="1092"/>
      <c r="CR12" s="1092"/>
      <c r="CS12" s="1092"/>
      <c r="CT12" s="1092"/>
      <c r="CU12" s="1092"/>
      <c r="CV12" s="1092"/>
      <c r="CW12" s="1092"/>
      <c r="CX12" s="1092"/>
      <c r="CY12" s="1092"/>
      <c r="CZ12" s="1092"/>
      <c r="DA12" s="1092"/>
      <c r="DB12" s="1092"/>
      <c r="DC12" s="1092"/>
      <c r="DD12" s="1092"/>
      <c r="DE12" s="1092"/>
      <c r="DF12" s="1092"/>
      <c r="DG12" s="1092"/>
      <c r="DH12" s="1092"/>
      <c r="DI12" s="1092"/>
      <c r="DJ12" s="1092"/>
      <c r="DK12" s="1092"/>
      <c r="DL12" s="1092"/>
      <c r="DM12" s="1092"/>
      <c r="DN12" s="1092"/>
      <c r="DO12" s="1092"/>
      <c r="DP12" s="1092"/>
      <c r="DQ12" s="1092"/>
      <c r="DR12" s="1092"/>
      <c r="DS12" s="1092"/>
      <c r="DT12" s="1092"/>
      <c r="DU12" s="1092"/>
      <c r="DV12" s="1092"/>
      <c r="DW12" s="1092"/>
      <c r="DX12" s="1092"/>
      <c r="DY12" s="1092"/>
      <c r="DZ12" s="1092"/>
      <c r="EA12" s="1092"/>
      <c r="EB12" s="1092"/>
      <c r="EC12" s="1092"/>
      <c r="ED12" s="1092"/>
      <c r="EE12" s="1092"/>
      <c r="EF12" s="1092"/>
      <c r="EG12" s="1092"/>
      <c r="EH12" s="1092"/>
      <c r="EI12" s="1092"/>
      <c r="EJ12" s="1092"/>
      <c r="EK12" s="1092"/>
      <c r="EL12" s="1092"/>
      <c r="EM12" s="1092"/>
      <c r="EN12" s="1092"/>
      <c r="EO12" s="1092"/>
      <c r="EP12" s="1092"/>
      <c r="EQ12" s="1092"/>
      <c r="ER12" s="1092"/>
      <c r="ES12" s="1092"/>
      <c r="ET12" s="1092"/>
      <c r="EU12" s="1092"/>
      <c r="EV12" s="1092"/>
      <c r="EW12" s="1092"/>
      <c r="EX12" s="1092"/>
      <c r="EY12" s="1092"/>
      <c r="EZ12" s="1092"/>
      <c r="FA12" s="1092"/>
      <c r="FB12" s="1092"/>
      <c r="FC12" s="1092"/>
      <c r="FD12" s="1092"/>
      <c r="FE12" s="1092"/>
      <c r="FF12" s="1092"/>
      <c r="FG12" s="1092"/>
      <c r="FH12" s="1092"/>
      <c r="FI12" s="1092"/>
      <c r="FJ12" s="1092"/>
      <c r="FK12" s="1092"/>
      <c r="FL12" s="1092"/>
      <c r="FM12" s="1092"/>
      <c r="FN12" s="1092"/>
      <c r="FO12" s="1092"/>
      <c r="FP12" s="1092"/>
      <c r="FQ12" s="1092"/>
      <c r="FR12" s="1092"/>
      <c r="FS12" s="1092"/>
      <c r="FT12" s="1092"/>
      <c r="FU12" s="1092"/>
      <c r="FV12" s="1092"/>
      <c r="FW12" s="1092"/>
      <c r="FX12" s="1092"/>
      <c r="FY12" s="1092"/>
      <c r="FZ12" s="1092"/>
      <c r="GA12" s="1092"/>
      <c r="GB12" s="1092"/>
      <c r="GC12" s="1092"/>
      <c r="GD12" s="1092"/>
      <c r="GE12" s="1092"/>
      <c r="GF12" s="1092"/>
      <c r="GG12" s="1092"/>
      <c r="GH12" s="1092"/>
      <c r="GI12" s="1092"/>
      <c r="GJ12" s="1092"/>
      <c r="GK12" s="1092"/>
      <c r="GL12" s="1092"/>
      <c r="GM12" s="1092"/>
      <c r="GN12" s="1092"/>
      <c r="GO12" s="1092"/>
      <c r="GP12" s="1092"/>
      <c r="GQ12" s="1092"/>
      <c r="GR12" s="1092"/>
      <c r="GS12" s="1092"/>
      <c r="GT12" s="1092"/>
      <c r="GU12" s="1092"/>
      <c r="GV12" s="1092"/>
      <c r="GW12" s="1092"/>
      <c r="GX12" s="1092"/>
      <c r="GY12" s="1092"/>
      <c r="GZ12" s="1092"/>
      <c r="HA12" s="1092"/>
      <c r="HB12" s="1092"/>
      <c r="HC12" s="1092"/>
      <c r="HD12" s="1092"/>
      <c r="HE12" s="1092"/>
      <c r="HF12" s="1092"/>
      <c r="HG12" s="1092"/>
      <c r="HH12" s="1092"/>
      <c r="HI12" s="1092"/>
      <c r="HJ12" s="1092"/>
      <c r="HK12" s="1092"/>
      <c r="HL12" s="1092"/>
      <c r="HM12" s="1092"/>
      <c r="HN12" s="1092"/>
      <c r="HO12" s="1092"/>
      <c r="HP12" s="1092"/>
      <c r="HQ12" s="1092"/>
      <c r="HR12" s="1092"/>
      <c r="HS12" s="1092"/>
      <c r="HT12" s="1092"/>
      <c r="HU12" s="1092"/>
      <c r="HV12" s="1092"/>
      <c r="HW12" s="1092"/>
      <c r="HX12" s="1092"/>
      <c r="HY12" s="1092"/>
      <c r="HZ12" s="1092"/>
      <c r="IA12" s="1092"/>
      <c r="IB12" s="1092"/>
      <c r="IC12" s="1092"/>
      <c r="ID12" s="1092"/>
      <c r="IE12" s="1092"/>
      <c r="IF12" s="1092"/>
      <c r="IG12" s="1092"/>
      <c r="IH12" s="1092"/>
      <c r="II12" s="1092"/>
      <c r="IJ12" s="1092"/>
      <c r="IK12" s="1092"/>
      <c r="IL12" s="1092"/>
      <c r="IM12" s="1092"/>
      <c r="IN12" s="1092"/>
      <c r="IO12" s="1092"/>
      <c r="IP12" s="1092"/>
      <c r="IQ12" s="1092"/>
      <c r="IR12" s="1092"/>
      <c r="IS12" s="1092"/>
      <c r="IT12" s="1092"/>
      <c r="IU12" s="1092"/>
      <c r="IV12" s="1092"/>
    </row>
    <row r="13" spans="1:256" s="613" customFormat="1" ht="46.5" customHeight="1">
      <c r="A13" s="2173"/>
      <c r="B13" s="2175"/>
      <c r="C13" s="2167" t="s">
        <v>1452</v>
      </c>
      <c r="D13" s="2167"/>
      <c r="E13" s="2168" t="s">
        <v>1484</v>
      </c>
      <c r="F13" s="2169"/>
      <c r="G13" s="2167" t="s">
        <v>1452</v>
      </c>
      <c r="H13" s="2170"/>
      <c r="I13" s="2168" t="s">
        <v>1484</v>
      </c>
      <c r="J13" s="2169"/>
      <c r="K13" s="2167" t="s">
        <v>1452</v>
      </c>
      <c r="L13" s="2170"/>
      <c r="M13" s="2168" t="s">
        <v>1484</v>
      </c>
      <c r="N13" s="2169"/>
      <c r="O13" s="2167" t="s">
        <v>1452</v>
      </c>
      <c r="P13" s="2170"/>
      <c r="Q13" s="2168" t="s">
        <v>1484</v>
      </c>
      <c r="R13" s="2168"/>
      <c r="S13" s="2167" t="s">
        <v>1452</v>
      </c>
      <c r="T13" s="2170"/>
      <c r="U13" s="2168" t="s">
        <v>1484</v>
      </c>
      <c r="V13" s="2169"/>
      <c r="W13" s="2167" t="s">
        <v>1452</v>
      </c>
      <c r="X13" s="2167"/>
      <c r="Y13" s="2168" t="s">
        <v>1484</v>
      </c>
      <c r="Z13" s="2169"/>
      <c r="AA13" s="2167" t="s">
        <v>1452</v>
      </c>
      <c r="AB13" s="2170"/>
      <c r="AC13" s="2168" t="s">
        <v>1484</v>
      </c>
      <c r="AD13" s="2168"/>
      <c r="AE13" s="2167" t="s">
        <v>1452</v>
      </c>
      <c r="AF13" s="2167"/>
      <c r="AG13" s="2168" t="s">
        <v>1484</v>
      </c>
      <c r="AH13" s="2171"/>
      <c r="AI13" s="1092"/>
      <c r="AJ13" s="1092"/>
      <c r="AK13" s="1092"/>
      <c r="AL13" s="1092"/>
      <c r="AM13" s="1092"/>
      <c r="AN13" s="1092"/>
      <c r="AO13" s="1092"/>
      <c r="AP13" s="1092"/>
      <c r="AQ13" s="1092"/>
      <c r="AR13" s="1092"/>
      <c r="AS13" s="1092"/>
      <c r="AT13" s="1092"/>
      <c r="AU13" s="1092"/>
      <c r="AV13" s="1092"/>
      <c r="AW13" s="1092"/>
      <c r="AX13" s="1092"/>
      <c r="AY13" s="1092"/>
      <c r="AZ13" s="1092"/>
      <c r="BA13" s="1092"/>
      <c r="BB13" s="1092"/>
      <c r="BC13" s="1092"/>
      <c r="BD13" s="1092"/>
      <c r="BE13" s="1092"/>
      <c r="BF13" s="1092"/>
      <c r="BG13" s="1092"/>
      <c r="BH13" s="1092"/>
      <c r="BI13" s="1092"/>
      <c r="BJ13" s="1092"/>
      <c r="BK13" s="1092"/>
      <c r="BL13" s="1092"/>
      <c r="BM13" s="1092"/>
      <c r="BN13" s="1092"/>
      <c r="BO13" s="1092"/>
      <c r="BP13" s="1092"/>
      <c r="BQ13" s="1092"/>
      <c r="BR13" s="1092"/>
      <c r="BS13" s="1092"/>
      <c r="BT13" s="1092"/>
      <c r="BU13" s="1092"/>
      <c r="BV13" s="1092"/>
      <c r="BW13" s="1092"/>
      <c r="BX13" s="1092"/>
      <c r="BY13" s="1092"/>
      <c r="BZ13" s="1092"/>
      <c r="CA13" s="1092"/>
      <c r="CB13" s="1092"/>
      <c r="CC13" s="1092"/>
      <c r="CD13" s="1092"/>
      <c r="CE13" s="1092"/>
      <c r="CF13" s="1092"/>
      <c r="CG13" s="1092"/>
      <c r="CH13" s="1092"/>
      <c r="CI13" s="1092"/>
      <c r="CJ13" s="1092"/>
      <c r="CK13" s="1092"/>
      <c r="CL13" s="1092"/>
      <c r="CM13" s="1092"/>
      <c r="CN13" s="1092"/>
      <c r="CO13" s="1092"/>
      <c r="CP13" s="1092"/>
      <c r="CQ13" s="1092"/>
      <c r="CR13" s="1092"/>
      <c r="CS13" s="1092"/>
      <c r="CT13" s="1092"/>
      <c r="CU13" s="1092"/>
      <c r="CV13" s="1092"/>
      <c r="CW13" s="1092"/>
      <c r="CX13" s="1092"/>
      <c r="CY13" s="1092"/>
      <c r="CZ13" s="1092"/>
      <c r="DA13" s="1092"/>
      <c r="DB13" s="1092"/>
      <c r="DC13" s="1092"/>
      <c r="DD13" s="1092"/>
      <c r="DE13" s="1092"/>
      <c r="DF13" s="1092"/>
      <c r="DG13" s="1092"/>
      <c r="DH13" s="1092"/>
      <c r="DI13" s="1092"/>
      <c r="DJ13" s="1092"/>
      <c r="DK13" s="1092"/>
      <c r="DL13" s="1092"/>
      <c r="DM13" s="1092"/>
      <c r="DN13" s="1092"/>
      <c r="DO13" s="1092"/>
      <c r="DP13" s="1092"/>
      <c r="DQ13" s="1092"/>
      <c r="DR13" s="1092"/>
      <c r="DS13" s="1092"/>
      <c r="DT13" s="1092"/>
      <c r="DU13" s="1092"/>
      <c r="DV13" s="1092"/>
      <c r="DW13" s="1092"/>
      <c r="DX13" s="1092"/>
      <c r="DY13" s="1092"/>
      <c r="DZ13" s="1092"/>
      <c r="EA13" s="1092"/>
      <c r="EB13" s="1092"/>
      <c r="EC13" s="1092"/>
      <c r="ED13" s="1092"/>
      <c r="EE13" s="1092"/>
      <c r="EF13" s="1092"/>
      <c r="EG13" s="1092"/>
      <c r="EH13" s="1092"/>
      <c r="EI13" s="1092"/>
      <c r="EJ13" s="1092"/>
      <c r="EK13" s="1092"/>
      <c r="EL13" s="1092"/>
      <c r="EM13" s="1092"/>
      <c r="EN13" s="1092"/>
      <c r="EO13" s="1092"/>
      <c r="EP13" s="1092"/>
      <c r="EQ13" s="1092"/>
      <c r="ER13" s="1092"/>
      <c r="ES13" s="1092"/>
      <c r="ET13" s="1092"/>
      <c r="EU13" s="1092"/>
      <c r="EV13" s="1092"/>
      <c r="EW13" s="1092"/>
      <c r="EX13" s="1092"/>
      <c r="EY13" s="1092"/>
      <c r="EZ13" s="1092"/>
      <c r="FA13" s="1092"/>
      <c r="FB13" s="1092"/>
      <c r="FC13" s="1092"/>
      <c r="FD13" s="1092"/>
      <c r="FE13" s="1092"/>
      <c r="FF13" s="1092"/>
      <c r="FG13" s="1092"/>
      <c r="FH13" s="1092"/>
      <c r="FI13" s="1092"/>
      <c r="FJ13" s="1092"/>
      <c r="FK13" s="1092"/>
      <c r="FL13" s="1092"/>
      <c r="FM13" s="1092"/>
      <c r="FN13" s="1092"/>
      <c r="FO13" s="1092"/>
      <c r="FP13" s="1092"/>
      <c r="FQ13" s="1092"/>
      <c r="FR13" s="1092"/>
      <c r="FS13" s="1092"/>
      <c r="FT13" s="1092"/>
      <c r="FU13" s="1092"/>
      <c r="FV13" s="1092"/>
      <c r="FW13" s="1092"/>
      <c r="FX13" s="1092"/>
      <c r="FY13" s="1092"/>
      <c r="FZ13" s="1092"/>
      <c r="GA13" s="1092"/>
      <c r="GB13" s="1092"/>
      <c r="GC13" s="1092"/>
      <c r="GD13" s="1092"/>
      <c r="GE13" s="1092"/>
      <c r="GF13" s="1092"/>
      <c r="GG13" s="1092"/>
      <c r="GH13" s="1092"/>
      <c r="GI13" s="1092"/>
      <c r="GJ13" s="1092"/>
      <c r="GK13" s="1092"/>
      <c r="GL13" s="1092"/>
      <c r="GM13" s="1092"/>
      <c r="GN13" s="1092"/>
      <c r="GO13" s="1092"/>
      <c r="GP13" s="1092"/>
      <c r="GQ13" s="1092"/>
      <c r="GR13" s="1092"/>
      <c r="GS13" s="1092"/>
      <c r="GT13" s="1092"/>
      <c r="GU13" s="1092"/>
      <c r="GV13" s="1092"/>
      <c r="GW13" s="1092"/>
      <c r="GX13" s="1092"/>
      <c r="GY13" s="1092"/>
      <c r="GZ13" s="1092"/>
      <c r="HA13" s="1092"/>
      <c r="HB13" s="1092"/>
      <c r="HC13" s="1092"/>
      <c r="HD13" s="1092"/>
      <c r="HE13" s="1092"/>
      <c r="HF13" s="1092"/>
      <c r="HG13" s="1092"/>
      <c r="HH13" s="1092"/>
      <c r="HI13" s="1092"/>
      <c r="HJ13" s="1092"/>
      <c r="HK13" s="1092"/>
      <c r="HL13" s="1092"/>
      <c r="HM13" s="1092"/>
      <c r="HN13" s="1092"/>
      <c r="HO13" s="1092"/>
      <c r="HP13" s="1092"/>
      <c r="HQ13" s="1092"/>
      <c r="HR13" s="1092"/>
      <c r="HS13" s="1092"/>
      <c r="HT13" s="1092"/>
      <c r="HU13" s="1092"/>
      <c r="HV13" s="1092"/>
      <c r="HW13" s="1092"/>
      <c r="HX13" s="1092"/>
      <c r="HY13" s="1092"/>
      <c r="HZ13" s="1092"/>
      <c r="IA13" s="1092"/>
      <c r="IB13" s="1092"/>
      <c r="IC13" s="1092"/>
      <c r="ID13" s="1092"/>
      <c r="IE13" s="1092"/>
      <c r="IF13" s="1092"/>
      <c r="IG13" s="1092"/>
      <c r="IH13" s="1092"/>
      <c r="II13" s="1092"/>
      <c r="IJ13" s="1092"/>
      <c r="IK13" s="1092"/>
      <c r="IL13" s="1092"/>
      <c r="IM13" s="1092"/>
      <c r="IN13" s="1092"/>
      <c r="IO13" s="1092"/>
      <c r="IP13" s="1092"/>
      <c r="IQ13" s="1092"/>
      <c r="IR13" s="1092"/>
      <c r="IS13" s="1092"/>
      <c r="IT13" s="1092"/>
      <c r="IU13" s="1092"/>
      <c r="IV13" s="1092"/>
    </row>
    <row r="14" spans="1:256" ht="101.25" customHeight="1">
      <c r="A14" s="2173"/>
      <c r="B14" s="2175"/>
      <c r="C14" s="1095"/>
      <c r="D14" s="1113" t="s">
        <v>1483</v>
      </c>
      <c r="E14" s="1095"/>
      <c r="F14" s="1113" t="s">
        <v>1495</v>
      </c>
      <c r="G14" s="1095"/>
      <c r="H14" s="796" t="s">
        <v>1483</v>
      </c>
      <c r="I14" s="1095"/>
      <c r="J14" s="796" t="s">
        <v>1494</v>
      </c>
      <c r="K14" s="1095"/>
      <c r="L14" s="796" t="s">
        <v>1493</v>
      </c>
      <c r="M14" s="1095"/>
      <c r="N14" s="796" t="s">
        <v>1482</v>
      </c>
      <c r="O14" s="1095"/>
      <c r="P14" s="796" t="s">
        <v>1493</v>
      </c>
      <c r="Q14" s="1095"/>
      <c r="R14" s="796" t="s">
        <v>1482</v>
      </c>
      <c r="S14" s="1095"/>
      <c r="T14" s="796" t="s">
        <v>1493</v>
      </c>
      <c r="U14" s="1095"/>
      <c r="V14" s="796" t="s">
        <v>1482</v>
      </c>
      <c r="W14" s="1095"/>
      <c r="X14" s="796" t="s">
        <v>1493</v>
      </c>
      <c r="Y14" s="1095"/>
      <c r="Z14" s="796" t="s">
        <v>1482</v>
      </c>
      <c r="AA14" s="1095"/>
      <c r="AB14" s="796" t="s">
        <v>1493</v>
      </c>
      <c r="AC14" s="1095"/>
      <c r="AD14" s="796" t="s">
        <v>1482</v>
      </c>
      <c r="AE14" s="1095"/>
      <c r="AF14" s="796" t="s">
        <v>1493</v>
      </c>
      <c r="AG14" s="1095"/>
      <c r="AH14" s="1112" t="s">
        <v>1482</v>
      </c>
      <c r="AI14" s="1092"/>
      <c r="AJ14" s="1092"/>
      <c r="AK14" s="1092"/>
      <c r="AL14" s="1092"/>
      <c r="AM14" s="1092"/>
      <c r="AN14" s="1092"/>
      <c r="AO14" s="1092"/>
      <c r="AP14" s="1092"/>
      <c r="AQ14" s="1092"/>
      <c r="AR14" s="1092"/>
      <c r="AS14" s="1092"/>
      <c r="AT14" s="1092"/>
      <c r="AU14" s="1092"/>
      <c r="AV14" s="1092"/>
      <c r="AW14" s="1092"/>
      <c r="AX14" s="1092"/>
      <c r="AY14" s="1092"/>
      <c r="AZ14" s="1092"/>
      <c r="BA14" s="1092"/>
      <c r="BB14" s="1092"/>
      <c r="BC14" s="1092"/>
      <c r="BD14" s="1092"/>
      <c r="BE14" s="1092"/>
      <c r="BF14" s="1092"/>
      <c r="BG14" s="1092"/>
      <c r="BH14" s="1092"/>
      <c r="BI14" s="1092"/>
      <c r="BJ14" s="1092"/>
      <c r="BK14" s="1092"/>
      <c r="BL14" s="1092"/>
      <c r="BM14" s="1092"/>
      <c r="BN14" s="1092"/>
      <c r="BO14" s="1092"/>
      <c r="BP14" s="1092"/>
      <c r="BQ14" s="1092"/>
      <c r="BR14" s="1092"/>
      <c r="BS14" s="1092"/>
      <c r="BT14" s="1092"/>
      <c r="BU14" s="1092"/>
      <c r="BV14" s="1092"/>
      <c r="BW14" s="1092"/>
      <c r="BX14" s="1092"/>
      <c r="BY14" s="1092"/>
      <c r="BZ14" s="1092"/>
      <c r="CA14" s="1092"/>
      <c r="CB14" s="1092"/>
      <c r="CC14" s="1092"/>
      <c r="CD14" s="1092"/>
      <c r="CE14" s="1092"/>
      <c r="CF14" s="1092"/>
      <c r="CG14" s="1092"/>
      <c r="CH14" s="1092"/>
      <c r="CI14" s="1092"/>
      <c r="CJ14" s="1092"/>
      <c r="CK14" s="1092"/>
      <c r="CL14" s="1092"/>
      <c r="CM14" s="1092"/>
      <c r="CN14" s="1092"/>
      <c r="CO14" s="1092"/>
      <c r="CP14" s="1092"/>
      <c r="CQ14" s="1092"/>
      <c r="CR14" s="1092"/>
      <c r="CS14" s="1092"/>
      <c r="CT14" s="1092"/>
      <c r="CU14" s="1092"/>
      <c r="CV14" s="1092"/>
      <c r="CW14" s="1092"/>
      <c r="CX14" s="1092"/>
      <c r="CY14" s="1092"/>
      <c r="CZ14" s="1092"/>
      <c r="DA14" s="1092"/>
      <c r="DB14" s="1092"/>
      <c r="DC14" s="1092"/>
      <c r="DD14" s="1092"/>
      <c r="DE14" s="1092"/>
      <c r="DF14" s="1092"/>
      <c r="DG14" s="1092"/>
      <c r="DH14" s="1092"/>
      <c r="DI14" s="1092"/>
      <c r="DJ14" s="1092"/>
      <c r="DK14" s="1092"/>
      <c r="DL14" s="1092"/>
      <c r="DM14" s="1092"/>
      <c r="DN14" s="1092"/>
      <c r="DO14" s="1092"/>
      <c r="DP14" s="1092"/>
      <c r="DQ14" s="1092"/>
      <c r="DR14" s="1092"/>
      <c r="DS14" s="1092"/>
      <c r="DT14" s="1092"/>
      <c r="DU14" s="1092"/>
      <c r="DV14" s="1092"/>
      <c r="DW14" s="1092"/>
      <c r="DX14" s="1092"/>
      <c r="DY14" s="1092"/>
      <c r="DZ14" s="1092"/>
      <c r="EA14" s="1092"/>
      <c r="EB14" s="1092"/>
      <c r="EC14" s="1092"/>
      <c r="ED14" s="1092"/>
      <c r="EE14" s="1092"/>
      <c r="EF14" s="1092"/>
      <c r="EG14" s="1092"/>
      <c r="EH14" s="1092"/>
      <c r="EI14" s="1092"/>
      <c r="EJ14" s="1092"/>
      <c r="EK14" s="1092"/>
      <c r="EL14" s="1092"/>
      <c r="EM14" s="1092"/>
      <c r="EN14" s="1092"/>
      <c r="EO14" s="1092"/>
      <c r="EP14" s="1092"/>
      <c r="EQ14" s="1092"/>
      <c r="ER14" s="1092"/>
      <c r="ES14" s="1092"/>
      <c r="ET14" s="1092"/>
      <c r="EU14" s="1092"/>
      <c r="EV14" s="1092"/>
      <c r="EW14" s="1092"/>
      <c r="EX14" s="1092"/>
      <c r="EY14" s="1092"/>
      <c r="EZ14" s="1092"/>
      <c r="FA14" s="1092"/>
      <c r="FB14" s="1092"/>
      <c r="FC14" s="1092"/>
      <c r="FD14" s="1092"/>
      <c r="FE14" s="1092"/>
      <c r="FF14" s="1092"/>
      <c r="FG14" s="1092"/>
      <c r="FH14" s="1092"/>
      <c r="FI14" s="1092"/>
      <c r="FJ14" s="1092"/>
      <c r="FK14" s="1092"/>
      <c r="FL14" s="1092"/>
      <c r="FM14" s="1092"/>
      <c r="FN14" s="1092"/>
      <c r="FO14" s="1092"/>
      <c r="FP14" s="1092"/>
      <c r="FQ14" s="1092"/>
      <c r="FR14" s="1092"/>
      <c r="FS14" s="1092"/>
      <c r="FT14" s="1092"/>
      <c r="FU14" s="1092"/>
      <c r="FV14" s="1092"/>
      <c r="FW14" s="1092"/>
      <c r="FX14" s="1092"/>
      <c r="FY14" s="1092"/>
      <c r="FZ14" s="1092"/>
      <c r="GA14" s="1092"/>
      <c r="GB14" s="1092"/>
      <c r="GC14" s="1092"/>
      <c r="GD14" s="1092"/>
      <c r="GE14" s="1092"/>
      <c r="GF14" s="1092"/>
      <c r="GG14" s="1092"/>
      <c r="GH14" s="1092"/>
      <c r="GI14" s="1092"/>
      <c r="GJ14" s="1092"/>
      <c r="GK14" s="1092"/>
      <c r="GL14" s="1092"/>
      <c r="GM14" s="1092"/>
      <c r="GN14" s="1092"/>
      <c r="GO14" s="1092"/>
      <c r="GP14" s="1092"/>
      <c r="GQ14" s="1092"/>
      <c r="GR14" s="1092"/>
      <c r="GS14" s="1092"/>
      <c r="GT14" s="1092"/>
      <c r="GU14" s="1092"/>
      <c r="GV14" s="1092"/>
      <c r="GW14" s="1092"/>
      <c r="GX14" s="1092"/>
      <c r="GY14" s="1092"/>
      <c r="GZ14" s="1092"/>
      <c r="HA14" s="1092"/>
      <c r="HB14" s="1092"/>
      <c r="HC14" s="1092"/>
      <c r="HD14" s="1092"/>
      <c r="HE14" s="1092"/>
      <c r="HF14" s="1092"/>
      <c r="HG14" s="1092"/>
      <c r="HH14" s="1092"/>
      <c r="HI14" s="1092"/>
      <c r="HJ14" s="1092"/>
      <c r="HK14" s="1092"/>
      <c r="HL14" s="1092"/>
      <c r="HM14" s="1092"/>
      <c r="HN14" s="1092"/>
      <c r="HO14" s="1092"/>
      <c r="HP14" s="1092"/>
      <c r="HQ14" s="1092"/>
      <c r="HR14" s="1092"/>
      <c r="HS14" s="1092"/>
      <c r="HT14" s="1092"/>
      <c r="HU14" s="1092"/>
      <c r="HV14" s="1092"/>
      <c r="HW14" s="1092"/>
      <c r="HX14" s="1092"/>
      <c r="HY14" s="1092"/>
      <c r="HZ14" s="1092"/>
      <c r="IA14" s="1092"/>
      <c r="IB14" s="1092"/>
      <c r="IC14" s="1092"/>
      <c r="ID14" s="1092"/>
      <c r="IE14" s="1092"/>
      <c r="IF14" s="1092"/>
      <c r="IG14" s="1092"/>
      <c r="IH14" s="1092"/>
      <c r="II14" s="1092"/>
      <c r="IJ14" s="1092"/>
      <c r="IK14" s="1092"/>
      <c r="IL14" s="1092"/>
      <c r="IM14" s="1092"/>
      <c r="IN14" s="1092"/>
      <c r="IO14" s="1092"/>
      <c r="IP14" s="1092"/>
      <c r="IQ14" s="1092"/>
      <c r="IR14" s="1092"/>
      <c r="IS14" s="1092"/>
      <c r="IT14" s="1092"/>
      <c r="IU14" s="1092"/>
      <c r="IV14" s="1092"/>
    </row>
    <row r="15" spans="1:256">
      <c r="A15" s="2173"/>
      <c r="B15" s="2175"/>
      <c r="C15" s="1094">
        <v>1</v>
      </c>
      <c r="D15" s="1094">
        <v>2</v>
      </c>
      <c r="E15" s="1094">
        <v>3</v>
      </c>
      <c r="F15" s="1094">
        <v>4</v>
      </c>
      <c r="G15" s="1094">
        <v>5</v>
      </c>
      <c r="H15" s="1094">
        <v>6</v>
      </c>
      <c r="I15" s="1094">
        <v>7</v>
      </c>
      <c r="J15" s="1094">
        <v>8</v>
      </c>
      <c r="K15" s="1094">
        <v>9</v>
      </c>
      <c r="L15" s="1094">
        <v>10</v>
      </c>
      <c r="M15" s="1094">
        <v>11</v>
      </c>
      <c r="N15" s="1094">
        <v>12</v>
      </c>
      <c r="O15" s="1094">
        <v>13</v>
      </c>
      <c r="P15" s="1094">
        <v>14</v>
      </c>
      <c r="Q15" s="1094">
        <v>15</v>
      </c>
      <c r="R15" s="1094">
        <v>16</v>
      </c>
      <c r="S15" s="1094">
        <v>17</v>
      </c>
      <c r="T15" s="1094">
        <v>18</v>
      </c>
      <c r="U15" s="1094">
        <v>19</v>
      </c>
      <c r="V15" s="1094">
        <v>20</v>
      </c>
      <c r="W15" s="1094">
        <v>21</v>
      </c>
      <c r="X15" s="1094">
        <v>22</v>
      </c>
      <c r="Y15" s="1094">
        <v>23</v>
      </c>
      <c r="Z15" s="1094">
        <v>24</v>
      </c>
      <c r="AA15" s="1094">
        <v>25</v>
      </c>
      <c r="AB15" s="1094">
        <v>26</v>
      </c>
      <c r="AC15" s="1094">
        <v>27</v>
      </c>
      <c r="AD15" s="1094">
        <v>28</v>
      </c>
      <c r="AE15" s="1094">
        <v>29</v>
      </c>
      <c r="AF15" s="1094">
        <v>30</v>
      </c>
      <c r="AG15" s="1094">
        <v>31</v>
      </c>
      <c r="AH15" s="1093">
        <v>32</v>
      </c>
      <c r="AI15" s="1092"/>
      <c r="AJ15" s="1092"/>
      <c r="AK15" s="1092"/>
      <c r="AL15" s="1092"/>
      <c r="AM15" s="1092"/>
      <c r="AN15" s="1092"/>
      <c r="AO15" s="1092"/>
      <c r="AP15" s="1092"/>
      <c r="AQ15" s="1092"/>
      <c r="AR15" s="1092"/>
      <c r="AS15" s="1092"/>
      <c r="AT15" s="1092"/>
      <c r="AU15" s="1092"/>
      <c r="AV15" s="1092"/>
      <c r="AW15" s="1092"/>
      <c r="AX15" s="1092"/>
      <c r="AY15" s="1092"/>
      <c r="AZ15" s="1092"/>
      <c r="BA15" s="1092"/>
      <c r="BB15" s="1092"/>
      <c r="BC15" s="1092"/>
      <c r="BD15" s="1092"/>
      <c r="BE15" s="1092"/>
      <c r="BF15" s="1092"/>
      <c r="BG15" s="1092"/>
      <c r="BH15" s="1092"/>
      <c r="BI15" s="1092"/>
      <c r="BJ15" s="1092"/>
      <c r="BK15" s="1092"/>
      <c r="BL15" s="1092"/>
      <c r="BM15" s="1092"/>
      <c r="BN15" s="1092"/>
      <c r="BO15" s="1092"/>
      <c r="BP15" s="1092"/>
      <c r="BQ15" s="1092"/>
      <c r="BR15" s="1092"/>
      <c r="BS15" s="1092"/>
      <c r="BT15" s="1092"/>
      <c r="BU15" s="1092"/>
      <c r="BV15" s="1092"/>
      <c r="BW15" s="1092"/>
      <c r="BX15" s="1092"/>
      <c r="BY15" s="1092"/>
      <c r="BZ15" s="1092"/>
      <c r="CA15" s="1092"/>
      <c r="CB15" s="1092"/>
      <c r="CC15" s="1092"/>
      <c r="CD15" s="1092"/>
      <c r="CE15" s="1092"/>
      <c r="CF15" s="1092"/>
      <c r="CG15" s="1092"/>
      <c r="CH15" s="1092"/>
      <c r="CI15" s="1092"/>
      <c r="CJ15" s="1092"/>
      <c r="CK15" s="1092"/>
      <c r="CL15" s="1092"/>
      <c r="CM15" s="1092"/>
      <c r="CN15" s="1092"/>
      <c r="CO15" s="1092"/>
      <c r="CP15" s="1092"/>
      <c r="CQ15" s="1092"/>
      <c r="CR15" s="1092"/>
      <c r="CS15" s="1092"/>
      <c r="CT15" s="1092"/>
      <c r="CU15" s="1092"/>
      <c r="CV15" s="1092"/>
      <c r="CW15" s="1092"/>
      <c r="CX15" s="1092"/>
      <c r="CY15" s="1092"/>
      <c r="CZ15" s="1092"/>
      <c r="DA15" s="1092"/>
      <c r="DB15" s="1092"/>
      <c r="DC15" s="1092"/>
      <c r="DD15" s="1092"/>
      <c r="DE15" s="1092"/>
      <c r="DF15" s="1092"/>
      <c r="DG15" s="1092"/>
      <c r="DH15" s="1092"/>
      <c r="DI15" s="1092"/>
      <c r="DJ15" s="1092"/>
      <c r="DK15" s="1092"/>
      <c r="DL15" s="1092"/>
      <c r="DM15" s="1092"/>
      <c r="DN15" s="1092"/>
      <c r="DO15" s="1092"/>
      <c r="DP15" s="1092"/>
      <c r="DQ15" s="1092"/>
      <c r="DR15" s="1092"/>
      <c r="DS15" s="1092"/>
      <c r="DT15" s="1092"/>
      <c r="DU15" s="1092"/>
      <c r="DV15" s="1092"/>
      <c r="DW15" s="1092"/>
      <c r="DX15" s="1092"/>
      <c r="DY15" s="1092"/>
      <c r="DZ15" s="1092"/>
      <c r="EA15" s="1092"/>
      <c r="EB15" s="1092"/>
      <c r="EC15" s="1092"/>
      <c r="ED15" s="1092"/>
      <c r="EE15" s="1092"/>
      <c r="EF15" s="1092"/>
      <c r="EG15" s="1092"/>
      <c r="EH15" s="1092"/>
      <c r="EI15" s="1092"/>
      <c r="EJ15" s="1092"/>
      <c r="EK15" s="1092"/>
      <c r="EL15" s="1092"/>
      <c r="EM15" s="1092"/>
      <c r="EN15" s="1092"/>
      <c r="EO15" s="1092"/>
      <c r="EP15" s="1092"/>
      <c r="EQ15" s="1092"/>
      <c r="ER15" s="1092"/>
      <c r="ES15" s="1092"/>
      <c r="ET15" s="1092"/>
      <c r="EU15" s="1092"/>
      <c r="EV15" s="1092"/>
      <c r="EW15" s="1092"/>
      <c r="EX15" s="1092"/>
      <c r="EY15" s="1092"/>
      <c r="EZ15" s="1092"/>
      <c r="FA15" s="1092"/>
      <c r="FB15" s="1092"/>
      <c r="FC15" s="1092"/>
      <c r="FD15" s="1092"/>
      <c r="FE15" s="1092"/>
      <c r="FF15" s="1092"/>
      <c r="FG15" s="1092"/>
      <c r="FH15" s="1092"/>
      <c r="FI15" s="1092"/>
      <c r="FJ15" s="1092"/>
      <c r="FK15" s="1092"/>
      <c r="FL15" s="1092"/>
      <c r="FM15" s="1092"/>
      <c r="FN15" s="1092"/>
      <c r="FO15" s="1092"/>
      <c r="FP15" s="1092"/>
      <c r="FQ15" s="1092"/>
      <c r="FR15" s="1092"/>
      <c r="FS15" s="1092"/>
      <c r="FT15" s="1092"/>
      <c r="FU15" s="1092"/>
      <c r="FV15" s="1092"/>
      <c r="FW15" s="1092"/>
      <c r="FX15" s="1092"/>
      <c r="FY15" s="1092"/>
      <c r="FZ15" s="1092"/>
      <c r="GA15" s="1092"/>
      <c r="GB15" s="1092"/>
      <c r="GC15" s="1092"/>
      <c r="GD15" s="1092"/>
      <c r="GE15" s="1092"/>
      <c r="GF15" s="1092"/>
      <c r="GG15" s="1092"/>
      <c r="GH15" s="1092"/>
      <c r="GI15" s="1092"/>
      <c r="GJ15" s="1092"/>
      <c r="GK15" s="1092"/>
      <c r="GL15" s="1092"/>
      <c r="GM15" s="1092"/>
      <c r="GN15" s="1092"/>
      <c r="GO15" s="1092"/>
      <c r="GP15" s="1092"/>
      <c r="GQ15" s="1092"/>
      <c r="GR15" s="1092"/>
      <c r="GS15" s="1092"/>
      <c r="GT15" s="1092"/>
      <c r="GU15" s="1092"/>
      <c r="GV15" s="1092"/>
      <c r="GW15" s="1092"/>
      <c r="GX15" s="1092"/>
      <c r="GY15" s="1092"/>
      <c r="GZ15" s="1092"/>
      <c r="HA15" s="1092"/>
      <c r="HB15" s="1092"/>
      <c r="HC15" s="1092"/>
      <c r="HD15" s="1092"/>
      <c r="HE15" s="1092"/>
      <c r="HF15" s="1092"/>
      <c r="HG15" s="1092"/>
      <c r="HH15" s="1092"/>
      <c r="HI15" s="1092"/>
      <c r="HJ15" s="1092"/>
      <c r="HK15" s="1092"/>
      <c r="HL15" s="1092"/>
      <c r="HM15" s="1092"/>
      <c r="HN15" s="1092"/>
      <c r="HO15" s="1092"/>
      <c r="HP15" s="1092"/>
      <c r="HQ15" s="1092"/>
      <c r="HR15" s="1092"/>
      <c r="HS15" s="1092"/>
      <c r="HT15" s="1092"/>
      <c r="HU15" s="1092"/>
      <c r="HV15" s="1092"/>
      <c r="HW15" s="1092"/>
      <c r="HX15" s="1092"/>
      <c r="HY15" s="1092"/>
      <c r="HZ15" s="1092"/>
      <c r="IA15" s="1092"/>
      <c r="IB15" s="1092"/>
      <c r="IC15" s="1092"/>
      <c r="ID15" s="1092"/>
      <c r="IE15" s="1092"/>
      <c r="IF15" s="1092"/>
      <c r="IG15" s="1092"/>
      <c r="IH15" s="1092"/>
      <c r="II15" s="1092"/>
      <c r="IJ15" s="1092"/>
      <c r="IK15" s="1092"/>
      <c r="IL15" s="1092"/>
      <c r="IM15" s="1092"/>
      <c r="IN15" s="1092"/>
      <c r="IO15" s="1092"/>
      <c r="IP15" s="1092"/>
      <c r="IQ15" s="1092"/>
      <c r="IR15" s="1092"/>
      <c r="IS15" s="1092"/>
      <c r="IT15" s="1092"/>
      <c r="IU15" s="1092"/>
      <c r="IV15" s="1092"/>
    </row>
    <row r="16" spans="1:256">
      <c r="A16" s="779" t="s">
        <v>9</v>
      </c>
      <c r="B16" s="778" t="s">
        <v>1420</v>
      </c>
      <c r="C16" s="1111"/>
      <c r="D16" s="1111"/>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6"/>
    </row>
    <row r="17" spans="1:34">
      <c r="A17" s="783" t="s">
        <v>10</v>
      </c>
      <c r="B17" s="780" t="s">
        <v>1418</v>
      </c>
      <c r="C17" s="1065"/>
      <c r="D17" s="1065"/>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6"/>
    </row>
    <row r="18" spans="1:34">
      <c r="A18" s="783" t="s">
        <v>15</v>
      </c>
      <c r="B18" s="782" t="s">
        <v>1417</v>
      </c>
      <c r="C18" s="782"/>
      <c r="D18" s="782"/>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6"/>
    </row>
    <row r="19" spans="1:34">
      <c r="A19" s="783" t="s">
        <v>21</v>
      </c>
      <c r="B19" s="782" t="s">
        <v>1416</v>
      </c>
      <c r="C19" s="782"/>
      <c r="D19" s="782"/>
      <c r="E19" s="1038"/>
      <c r="F19" s="1038"/>
      <c r="G19" s="1038"/>
      <c r="H19" s="1038"/>
      <c r="I19" s="1038"/>
      <c r="J19" s="1038"/>
      <c r="K19" s="1038"/>
      <c r="L19" s="1038"/>
      <c r="M19" s="1038"/>
      <c r="N19" s="1038"/>
      <c r="O19" s="1038"/>
      <c r="P19" s="1038"/>
      <c r="Q19" s="1038"/>
      <c r="R19" s="1038"/>
      <c r="S19" s="1038"/>
      <c r="T19" s="1038"/>
      <c r="U19" s="1038"/>
      <c r="V19" s="1038"/>
      <c r="W19" s="1038"/>
      <c r="X19" s="1038"/>
      <c r="Y19" s="1038"/>
      <c r="Z19" s="1038"/>
      <c r="AA19" s="1038"/>
      <c r="AB19" s="1038"/>
      <c r="AC19" s="1038"/>
      <c r="AD19" s="1038"/>
      <c r="AE19" s="1038"/>
      <c r="AF19" s="1038"/>
      <c r="AG19" s="1038"/>
      <c r="AH19" s="1036"/>
    </row>
    <row r="20" spans="1:34">
      <c r="A20" s="783" t="s">
        <v>29</v>
      </c>
      <c r="B20" s="1110" t="s">
        <v>1415</v>
      </c>
      <c r="C20" s="782"/>
      <c r="D20" s="782"/>
      <c r="E20" s="1038"/>
      <c r="F20" s="1038"/>
      <c r="G20" s="1038"/>
      <c r="H20" s="1038"/>
      <c r="I20" s="1038"/>
      <c r="J20" s="1038"/>
      <c r="K20" s="1038"/>
      <c r="L20" s="1038"/>
      <c r="M20" s="1038"/>
      <c r="N20" s="1038"/>
      <c r="O20" s="1038"/>
      <c r="P20" s="1038"/>
      <c r="Q20" s="1038"/>
      <c r="R20" s="1038"/>
      <c r="S20" s="1038"/>
      <c r="T20" s="1038"/>
      <c r="U20" s="1038"/>
      <c r="V20" s="1038"/>
      <c r="W20" s="1038"/>
      <c r="X20" s="1038"/>
      <c r="Y20" s="1038"/>
      <c r="Z20" s="1038"/>
      <c r="AA20" s="1038"/>
      <c r="AB20" s="1038"/>
      <c r="AC20" s="1038"/>
      <c r="AD20" s="1038"/>
      <c r="AE20" s="1038"/>
      <c r="AF20" s="1038"/>
      <c r="AG20" s="1038"/>
      <c r="AH20" s="1036"/>
    </row>
    <row r="21" spans="1:34" ht="45" customHeight="1">
      <c r="A21" s="783" t="s">
        <v>34</v>
      </c>
      <c r="B21" s="782" t="s">
        <v>1414</v>
      </c>
      <c r="C21" s="782"/>
      <c r="D21" s="782"/>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038"/>
      <c r="AC21" s="1038"/>
      <c r="AD21" s="1038"/>
      <c r="AE21" s="1038"/>
      <c r="AF21" s="1038"/>
      <c r="AG21" s="1038"/>
      <c r="AH21" s="1036"/>
    </row>
    <row r="22" spans="1:34">
      <c r="A22" s="783" t="s">
        <v>35</v>
      </c>
      <c r="B22" s="782" t="s">
        <v>1413</v>
      </c>
      <c r="C22" s="782"/>
      <c r="D22" s="782"/>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6"/>
    </row>
    <row r="23" spans="1:34">
      <c r="A23" s="783" t="s">
        <v>36</v>
      </c>
      <c r="B23" s="782" t="s">
        <v>1412</v>
      </c>
      <c r="C23" s="782"/>
      <c r="D23" s="782"/>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6"/>
    </row>
    <row r="24" spans="1:34">
      <c r="A24" s="783" t="s">
        <v>40</v>
      </c>
      <c r="B24" s="782" t="s">
        <v>1471</v>
      </c>
      <c r="C24" s="782"/>
      <c r="D24" s="782"/>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6"/>
    </row>
    <row r="25" spans="1:34">
      <c r="A25" s="1109" t="s">
        <v>137</v>
      </c>
      <c r="B25" s="782" t="s">
        <v>1470</v>
      </c>
      <c r="C25" s="1099"/>
      <c r="D25" s="1099"/>
      <c r="E25" s="1098"/>
      <c r="F25" s="1098"/>
      <c r="G25" s="1098"/>
      <c r="H25" s="1098"/>
      <c r="I25" s="1098"/>
      <c r="J25" s="1098"/>
      <c r="K25" s="1098"/>
      <c r="L25" s="1098"/>
      <c r="M25" s="1098"/>
      <c r="N25" s="1098"/>
      <c r="O25" s="1098"/>
      <c r="P25" s="1098"/>
      <c r="Q25" s="1098"/>
      <c r="R25" s="1098"/>
      <c r="S25" s="1098"/>
      <c r="T25" s="1098"/>
      <c r="U25" s="1098"/>
      <c r="V25" s="1098"/>
      <c r="W25" s="1038"/>
      <c r="X25" s="1038"/>
      <c r="Y25" s="1038"/>
      <c r="Z25" s="1038"/>
      <c r="AA25" s="1038"/>
      <c r="AB25" s="1038"/>
      <c r="AC25" s="1038"/>
      <c r="AD25" s="1038"/>
      <c r="AE25" s="1038"/>
      <c r="AF25" s="1038"/>
      <c r="AG25" s="1038"/>
      <c r="AH25" s="1036"/>
    </row>
    <row r="26" spans="1:34">
      <c r="A26" s="1108" t="s">
        <v>154</v>
      </c>
      <c r="B26" s="1107" t="s">
        <v>1469</v>
      </c>
      <c r="C26" s="782"/>
      <c r="D26" s="782"/>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6"/>
    </row>
    <row r="27" spans="1:34">
      <c r="A27" s="783" t="s">
        <v>155</v>
      </c>
      <c r="B27" s="1100" t="s">
        <v>1405</v>
      </c>
      <c r="C27" s="782"/>
      <c r="D27" s="782"/>
      <c r="E27" s="1038"/>
      <c r="F27" s="1038"/>
      <c r="G27" s="1038"/>
      <c r="H27" s="1038"/>
      <c r="I27" s="1038"/>
      <c r="J27" s="1038"/>
      <c r="K27" s="1038"/>
      <c r="L27" s="1038"/>
      <c r="M27" s="1038"/>
      <c r="N27" s="1038"/>
      <c r="O27" s="1038"/>
      <c r="P27" s="1038"/>
      <c r="Q27" s="1038"/>
      <c r="R27" s="1038"/>
      <c r="S27" s="1038"/>
      <c r="T27" s="1038"/>
      <c r="U27" s="1038"/>
      <c r="V27" s="1038"/>
      <c r="W27" s="1038"/>
      <c r="X27" s="1038"/>
      <c r="Y27" s="1038"/>
      <c r="Z27" s="1038"/>
      <c r="AA27" s="1038"/>
      <c r="AB27" s="1038"/>
      <c r="AC27" s="1038"/>
      <c r="AD27" s="1038"/>
      <c r="AE27" s="1038"/>
      <c r="AF27" s="1038"/>
      <c r="AG27" s="1038"/>
      <c r="AH27" s="1036"/>
    </row>
    <row r="28" spans="1:34" ht="22.5" customHeight="1">
      <c r="A28" s="1104" t="s">
        <v>156</v>
      </c>
      <c r="B28" s="1100" t="s">
        <v>1404</v>
      </c>
      <c r="C28" s="782"/>
      <c r="D28" s="782"/>
      <c r="E28" s="1038"/>
      <c r="F28" s="1038"/>
      <c r="G28" s="1038"/>
      <c r="H28" s="1038"/>
      <c r="I28" s="1038"/>
      <c r="J28" s="1038"/>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6"/>
    </row>
    <row r="29" spans="1:34">
      <c r="A29" s="1041" t="s">
        <v>157</v>
      </c>
      <c r="B29" s="1100" t="s">
        <v>1403</v>
      </c>
      <c r="C29" s="1065"/>
      <c r="D29" s="1065"/>
      <c r="E29" s="1038"/>
      <c r="F29" s="1038"/>
      <c r="G29" s="1038"/>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6"/>
    </row>
    <row r="30" spans="1:34">
      <c r="A30" s="1041" t="s">
        <v>158</v>
      </c>
      <c r="B30" s="1100" t="s">
        <v>1402</v>
      </c>
      <c r="C30" s="782"/>
      <c r="D30" s="782"/>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6"/>
    </row>
    <row r="31" spans="1:34">
      <c r="A31" s="1104" t="s">
        <v>159</v>
      </c>
      <c r="B31" s="1100" t="s">
        <v>1401</v>
      </c>
      <c r="C31" s="782"/>
      <c r="D31" s="782"/>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6"/>
    </row>
    <row r="32" spans="1:34">
      <c r="A32" s="1104" t="s">
        <v>160</v>
      </c>
      <c r="B32" s="1100" t="s">
        <v>1408</v>
      </c>
      <c r="C32" s="782"/>
      <c r="D32" s="782"/>
      <c r="E32" s="1038"/>
      <c r="F32" s="1038"/>
      <c r="G32" s="1038"/>
      <c r="H32" s="1038"/>
      <c r="I32" s="1038"/>
      <c r="J32" s="1038"/>
      <c r="K32" s="1038"/>
      <c r="L32" s="1038"/>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6"/>
    </row>
    <row r="33" spans="1:34" ht="22.5">
      <c r="A33" s="1104" t="s">
        <v>161</v>
      </c>
      <c r="B33" s="782" t="s">
        <v>1468</v>
      </c>
      <c r="C33" s="782"/>
      <c r="D33" s="782"/>
      <c r="E33" s="1038"/>
      <c r="F33" s="1038"/>
      <c r="G33" s="1038"/>
      <c r="H33" s="1038"/>
      <c r="I33" s="1038"/>
      <c r="J33" s="1038"/>
      <c r="K33" s="1038"/>
      <c r="L33" s="1038"/>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6"/>
    </row>
    <row r="34" spans="1:34">
      <c r="A34" s="1106" t="s">
        <v>163</v>
      </c>
      <c r="B34" s="1107" t="s">
        <v>1406</v>
      </c>
      <c r="C34" s="782"/>
      <c r="D34" s="782"/>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6"/>
    </row>
    <row r="35" spans="1:34">
      <c r="A35" s="1105" t="s">
        <v>166</v>
      </c>
      <c r="B35" s="1100" t="s">
        <v>1405</v>
      </c>
      <c r="C35" s="1099"/>
      <c r="D35" s="1099"/>
      <c r="E35" s="1098"/>
      <c r="F35" s="1098"/>
      <c r="G35" s="1098"/>
      <c r="H35" s="1098"/>
      <c r="I35" s="1098"/>
      <c r="J35" s="1098"/>
      <c r="K35" s="1098"/>
      <c r="L35" s="1098"/>
      <c r="M35" s="1098"/>
      <c r="N35" s="1098"/>
      <c r="O35" s="1098"/>
      <c r="P35" s="1098"/>
      <c r="Q35" s="1098"/>
      <c r="R35" s="1098"/>
      <c r="S35" s="1098"/>
      <c r="T35" s="1098"/>
      <c r="U35" s="1098"/>
      <c r="V35" s="1098"/>
      <c r="W35" s="1038"/>
      <c r="X35" s="1038"/>
      <c r="Y35" s="1038"/>
      <c r="Z35" s="1038"/>
      <c r="AA35" s="1038"/>
      <c r="AB35" s="1038"/>
      <c r="AC35" s="1038"/>
      <c r="AD35" s="1038"/>
      <c r="AE35" s="1038"/>
      <c r="AF35" s="1038"/>
      <c r="AG35" s="1038"/>
      <c r="AH35" s="1036"/>
    </row>
    <row r="36" spans="1:34">
      <c r="A36" s="1104" t="s">
        <v>167</v>
      </c>
      <c r="B36" s="1100" t="s">
        <v>1404</v>
      </c>
      <c r="C36" s="782"/>
      <c r="D36" s="782"/>
      <c r="E36" s="1038"/>
      <c r="F36" s="1038"/>
      <c r="G36" s="1038"/>
      <c r="H36" s="1038"/>
      <c r="I36" s="1038"/>
      <c r="J36" s="1038"/>
      <c r="K36" s="1038"/>
      <c r="L36" s="1038"/>
      <c r="M36" s="1038"/>
      <c r="N36" s="1038"/>
      <c r="O36" s="1038"/>
      <c r="P36" s="1038"/>
      <c r="Q36" s="1038"/>
      <c r="R36" s="1038"/>
      <c r="S36" s="1038"/>
      <c r="T36" s="1038"/>
      <c r="U36" s="1038"/>
      <c r="V36" s="1038"/>
      <c r="W36" s="1038"/>
      <c r="X36" s="1038"/>
      <c r="Y36" s="1038"/>
      <c r="Z36" s="1038"/>
      <c r="AA36" s="1038"/>
      <c r="AB36" s="1038"/>
      <c r="AC36" s="1038"/>
      <c r="AD36" s="1038"/>
      <c r="AE36" s="1038"/>
      <c r="AF36" s="1038"/>
      <c r="AG36" s="1038"/>
      <c r="AH36" s="1036"/>
    </row>
    <row r="37" spans="1:34">
      <c r="A37" s="1104" t="s">
        <v>168</v>
      </c>
      <c r="B37" s="1100" t="s">
        <v>1403</v>
      </c>
      <c r="C37" s="782"/>
      <c r="D37" s="782"/>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6"/>
    </row>
    <row r="38" spans="1:34">
      <c r="A38" s="1104" t="s">
        <v>169</v>
      </c>
      <c r="B38" s="1100" t="s">
        <v>1402</v>
      </c>
      <c r="C38" s="782"/>
      <c r="D38" s="782"/>
      <c r="E38" s="1038"/>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6"/>
    </row>
    <row r="39" spans="1:34">
      <c r="A39" s="1104" t="s">
        <v>170</v>
      </c>
      <c r="B39" s="1100" t="s">
        <v>1401</v>
      </c>
      <c r="C39" s="1065"/>
      <c r="D39" s="1065"/>
      <c r="E39" s="1038"/>
      <c r="F39" s="1038"/>
      <c r="G39" s="1038"/>
      <c r="H39" s="1038"/>
      <c r="I39" s="1038"/>
      <c r="J39" s="1038"/>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6"/>
    </row>
    <row r="40" spans="1:34">
      <c r="A40" s="1104" t="s">
        <v>1400</v>
      </c>
      <c r="B40" s="1100" t="s">
        <v>1408</v>
      </c>
      <c r="C40" s="782"/>
      <c r="D40" s="782"/>
      <c r="E40" s="1038"/>
      <c r="F40" s="1038"/>
      <c r="G40" s="1038"/>
      <c r="H40" s="1038"/>
      <c r="I40" s="1038"/>
      <c r="J40" s="1038"/>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8"/>
      <c r="AG40" s="1038"/>
      <c r="AH40" s="1036"/>
    </row>
    <row r="41" spans="1:34" ht="22.5">
      <c r="A41" s="1104" t="s">
        <v>1398</v>
      </c>
      <c r="B41" s="782" t="s">
        <v>1467</v>
      </c>
      <c r="C41" s="782"/>
      <c r="D41" s="782"/>
      <c r="E41" s="1038"/>
      <c r="F41" s="1038"/>
      <c r="G41" s="1038"/>
      <c r="H41" s="1038"/>
      <c r="I41" s="1038"/>
      <c r="J41" s="1038"/>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38"/>
      <c r="AH41" s="1036"/>
    </row>
    <row r="42" spans="1:34">
      <c r="A42" s="1106" t="s">
        <v>171</v>
      </c>
      <c r="B42" s="778" t="s">
        <v>1396</v>
      </c>
      <c r="C42" s="782"/>
      <c r="D42" s="782"/>
      <c r="E42" s="1038"/>
      <c r="F42" s="1038"/>
      <c r="G42" s="1038"/>
      <c r="H42" s="1038"/>
      <c r="I42" s="1038"/>
      <c r="J42" s="1038"/>
      <c r="K42" s="1038"/>
      <c r="L42" s="1038"/>
      <c r="M42" s="1038"/>
      <c r="N42" s="1038"/>
      <c r="O42" s="1038"/>
      <c r="P42" s="1038"/>
      <c r="Q42" s="1038"/>
      <c r="R42" s="1038"/>
      <c r="S42" s="1038"/>
      <c r="T42" s="1038"/>
      <c r="U42" s="1038"/>
      <c r="V42" s="1038"/>
      <c r="W42" s="1038"/>
      <c r="X42" s="1038"/>
      <c r="Y42" s="1038"/>
      <c r="Z42" s="1038"/>
      <c r="AA42" s="1038"/>
      <c r="AB42" s="1038"/>
      <c r="AC42" s="1038"/>
      <c r="AD42" s="1038"/>
      <c r="AE42" s="1038"/>
      <c r="AF42" s="1038"/>
      <c r="AG42" s="1038"/>
      <c r="AH42" s="1036"/>
    </row>
    <row r="43" spans="1:34">
      <c r="A43" s="1106" t="s">
        <v>176</v>
      </c>
      <c r="B43" s="778" t="s">
        <v>1466</v>
      </c>
      <c r="C43" s="782"/>
      <c r="D43" s="782"/>
      <c r="E43" s="1038"/>
      <c r="F43" s="1038"/>
      <c r="G43" s="1038"/>
      <c r="H43" s="1038"/>
      <c r="I43" s="1038"/>
      <c r="J43" s="1038"/>
      <c r="K43" s="1038"/>
      <c r="L43" s="1038"/>
      <c r="M43" s="1038"/>
      <c r="N43" s="1038"/>
      <c r="O43" s="1038"/>
      <c r="P43" s="1038"/>
      <c r="Q43" s="1038"/>
      <c r="R43" s="1038"/>
      <c r="S43" s="1038"/>
      <c r="T43" s="1038"/>
      <c r="U43" s="1038"/>
      <c r="V43" s="1038"/>
      <c r="W43" s="1038"/>
      <c r="X43" s="1038"/>
      <c r="Y43" s="1038"/>
      <c r="Z43" s="1038"/>
      <c r="AA43" s="1038"/>
      <c r="AB43" s="1038"/>
      <c r="AC43" s="1038"/>
      <c r="AD43" s="1038"/>
      <c r="AE43" s="1038"/>
      <c r="AF43" s="1038"/>
      <c r="AG43" s="1038"/>
      <c r="AH43" s="1036"/>
    </row>
    <row r="44" spans="1:34">
      <c r="A44" s="1104" t="s">
        <v>1394</v>
      </c>
      <c r="B44" s="1100" t="s">
        <v>1393</v>
      </c>
      <c r="C44" s="782"/>
      <c r="D44" s="782"/>
      <c r="E44" s="1038"/>
      <c r="F44" s="1038"/>
      <c r="G44" s="1038"/>
      <c r="H44" s="1038"/>
      <c r="I44" s="1038"/>
      <c r="J44" s="1038"/>
      <c r="K44" s="1038"/>
      <c r="L44" s="1038"/>
      <c r="M44" s="1038"/>
      <c r="N44" s="1038"/>
      <c r="O44" s="1038"/>
      <c r="P44" s="1038"/>
      <c r="Q44" s="1038"/>
      <c r="R44" s="1038"/>
      <c r="S44" s="1038"/>
      <c r="T44" s="1038"/>
      <c r="U44" s="1038"/>
      <c r="V44" s="1038"/>
      <c r="W44" s="1038"/>
      <c r="X44" s="1038"/>
      <c r="Y44" s="1038"/>
      <c r="Z44" s="1038"/>
      <c r="AA44" s="1038"/>
      <c r="AB44" s="1038"/>
      <c r="AC44" s="1038"/>
      <c r="AD44" s="1038"/>
      <c r="AE44" s="1038"/>
      <c r="AF44" s="1038"/>
      <c r="AG44" s="1038"/>
      <c r="AH44" s="1036"/>
    </row>
    <row r="45" spans="1:34">
      <c r="A45" s="1105" t="s">
        <v>1392</v>
      </c>
      <c r="B45" s="1100" t="s">
        <v>1391</v>
      </c>
      <c r="C45" s="1099"/>
      <c r="D45" s="1099"/>
      <c r="E45" s="1098"/>
      <c r="F45" s="1098"/>
      <c r="G45" s="1098"/>
      <c r="H45" s="1098"/>
      <c r="I45" s="1098"/>
      <c r="J45" s="1098"/>
      <c r="K45" s="1098"/>
      <c r="L45" s="1098"/>
      <c r="M45" s="1098"/>
      <c r="N45" s="1098"/>
      <c r="O45" s="1098"/>
      <c r="P45" s="1098"/>
      <c r="Q45" s="1098"/>
      <c r="R45" s="1098"/>
      <c r="S45" s="1098"/>
      <c r="T45" s="1098"/>
      <c r="U45" s="1098"/>
      <c r="V45" s="1098"/>
      <c r="W45" s="1038"/>
      <c r="X45" s="1038"/>
      <c r="Y45" s="1038"/>
      <c r="Z45" s="1038"/>
      <c r="AA45" s="1038"/>
      <c r="AB45" s="1038"/>
      <c r="AC45" s="1038"/>
      <c r="AD45" s="1038"/>
      <c r="AE45" s="1038"/>
      <c r="AF45" s="1038"/>
      <c r="AG45" s="1038"/>
      <c r="AH45" s="1036"/>
    </row>
    <row r="46" spans="1:34">
      <c r="A46" s="1105" t="s">
        <v>1390</v>
      </c>
      <c r="B46" s="1100" t="s">
        <v>1389</v>
      </c>
      <c r="C46" s="1099"/>
      <c r="D46" s="1099"/>
      <c r="E46" s="1098"/>
      <c r="F46" s="1098"/>
      <c r="G46" s="1098"/>
      <c r="H46" s="1098"/>
      <c r="I46" s="1098"/>
      <c r="J46" s="1098"/>
      <c r="K46" s="1098"/>
      <c r="L46" s="1098"/>
      <c r="M46" s="1098"/>
      <c r="N46" s="1098"/>
      <c r="O46" s="1098"/>
      <c r="P46" s="1098"/>
      <c r="Q46" s="1098"/>
      <c r="R46" s="1098"/>
      <c r="S46" s="1098"/>
      <c r="T46" s="1098"/>
      <c r="U46" s="1098"/>
      <c r="V46" s="1098"/>
      <c r="W46" s="1038"/>
      <c r="X46" s="1038"/>
      <c r="Y46" s="1038"/>
      <c r="Z46" s="1038"/>
      <c r="AA46" s="1038"/>
      <c r="AB46" s="1038"/>
      <c r="AC46" s="1038"/>
      <c r="AD46" s="1038"/>
      <c r="AE46" s="1038"/>
      <c r="AF46" s="1038"/>
      <c r="AG46" s="1038"/>
      <c r="AH46" s="1036"/>
    </row>
    <row r="47" spans="1:34">
      <c r="A47" s="1104" t="s">
        <v>1388</v>
      </c>
      <c r="B47" s="1100" t="s">
        <v>1387</v>
      </c>
      <c r="C47" s="1065"/>
      <c r="D47" s="1065"/>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6"/>
    </row>
    <row r="48" spans="1:34" ht="22.5">
      <c r="A48" s="1104" t="s">
        <v>1386</v>
      </c>
      <c r="B48" s="782" t="s">
        <v>1465</v>
      </c>
      <c r="C48" s="1065"/>
      <c r="D48" s="1065"/>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6"/>
    </row>
    <row r="49" spans="1:34">
      <c r="A49" s="1104" t="s">
        <v>1384</v>
      </c>
      <c r="B49" s="782" t="s">
        <v>1464</v>
      </c>
      <c r="C49" s="782"/>
      <c r="D49" s="782"/>
      <c r="E49" s="1038"/>
      <c r="F49" s="1038"/>
      <c r="G49" s="1038"/>
      <c r="H49" s="1038"/>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c r="AE49" s="1038"/>
      <c r="AF49" s="1038"/>
      <c r="AG49" s="1038"/>
      <c r="AH49" s="1036"/>
    </row>
    <row r="50" spans="1:34" ht="22.5">
      <c r="A50" s="1104" t="s">
        <v>1382</v>
      </c>
      <c r="B50" s="782" t="s">
        <v>1463</v>
      </c>
      <c r="C50" s="782"/>
      <c r="D50" s="782"/>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6"/>
    </row>
    <row r="51" spans="1:34">
      <c r="A51" s="1103" t="s">
        <v>336</v>
      </c>
      <c r="B51" s="778" t="s">
        <v>1462</v>
      </c>
      <c r="C51" s="782"/>
      <c r="D51" s="782"/>
      <c r="E51" s="1038"/>
      <c r="F51" s="1038"/>
      <c r="G51" s="1038"/>
      <c r="H51" s="1038"/>
      <c r="I51" s="1038"/>
      <c r="J51" s="1038"/>
      <c r="K51" s="1038"/>
      <c r="L51" s="1038"/>
      <c r="M51" s="1038"/>
      <c r="N51" s="1038"/>
      <c r="O51" s="1038"/>
      <c r="P51" s="1038"/>
      <c r="Q51" s="1038"/>
      <c r="R51" s="1038"/>
      <c r="S51" s="1038"/>
      <c r="T51" s="1038"/>
      <c r="U51" s="1038"/>
      <c r="V51" s="1038"/>
      <c r="W51" s="1038"/>
      <c r="X51" s="1038"/>
      <c r="Y51" s="1038"/>
      <c r="Z51" s="1038"/>
      <c r="AA51" s="1038"/>
      <c r="AB51" s="1038"/>
      <c r="AC51" s="1038"/>
      <c r="AD51" s="1038"/>
      <c r="AE51" s="1038"/>
      <c r="AF51" s="1038"/>
      <c r="AG51" s="1038"/>
      <c r="AH51" s="1036"/>
    </row>
    <row r="52" spans="1:34">
      <c r="A52" s="1101" t="s">
        <v>262</v>
      </c>
      <c r="B52" s="1100" t="s">
        <v>1379</v>
      </c>
      <c r="C52" s="1099"/>
      <c r="D52" s="1099"/>
      <c r="E52" s="1098"/>
      <c r="F52" s="1098"/>
      <c r="G52" s="1098"/>
      <c r="H52" s="1098"/>
      <c r="I52" s="1098"/>
      <c r="J52" s="1098"/>
      <c r="K52" s="1098"/>
      <c r="L52" s="1098"/>
      <c r="M52" s="1098"/>
      <c r="N52" s="1098"/>
      <c r="O52" s="1098"/>
      <c r="P52" s="1098"/>
      <c r="Q52" s="1098"/>
      <c r="R52" s="1098"/>
      <c r="S52" s="1098"/>
      <c r="T52" s="1098"/>
      <c r="U52" s="1098"/>
      <c r="V52" s="1098"/>
      <c r="W52" s="1038"/>
      <c r="X52" s="1038"/>
      <c r="Y52" s="1038"/>
      <c r="Z52" s="1038"/>
      <c r="AA52" s="1038"/>
      <c r="AB52" s="1038"/>
      <c r="AC52" s="1038"/>
      <c r="AD52" s="1038"/>
      <c r="AE52" s="1038"/>
      <c r="AF52" s="1038"/>
      <c r="AG52" s="1038"/>
      <c r="AH52" s="1036"/>
    </row>
    <row r="53" spans="1:34">
      <c r="A53" s="1041" t="s">
        <v>263</v>
      </c>
      <c r="B53" s="1100" t="s">
        <v>1378</v>
      </c>
      <c r="C53" s="1065"/>
      <c r="D53" s="1065"/>
      <c r="E53" s="1038"/>
      <c r="F53" s="1038"/>
      <c r="G53" s="1038"/>
      <c r="H53" s="1038"/>
      <c r="I53" s="1038"/>
      <c r="J53" s="1038"/>
      <c r="K53" s="1038"/>
      <c r="L53" s="1038"/>
      <c r="M53" s="1038"/>
      <c r="N53" s="1038"/>
      <c r="O53" s="1038"/>
      <c r="P53" s="1038"/>
      <c r="Q53" s="1038"/>
      <c r="R53" s="1038"/>
      <c r="S53" s="1038"/>
      <c r="T53" s="1038"/>
      <c r="U53" s="1038"/>
      <c r="V53" s="1038"/>
      <c r="W53" s="1038"/>
      <c r="X53" s="1038"/>
      <c r="Y53" s="1038"/>
      <c r="Z53" s="1038"/>
      <c r="AA53" s="1038"/>
      <c r="AB53" s="1038"/>
      <c r="AC53" s="1038"/>
      <c r="AD53" s="1038"/>
      <c r="AE53" s="1038"/>
      <c r="AF53" s="1038"/>
      <c r="AG53" s="1038"/>
      <c r="AH53" s="1036"/>
    </row>
    <row r="54" spans="1:34">
      <c r="A54" s="1103" t="s">
        <v>266</v>
      </c>
      <c r="B54" s="778" t="s">
        <v>1377</v>
      </c>
      <c r="C54" s="1065"/>
      <c r="D54" s="1065"/>
      <c r="E54" s="1038"/>
      <c r="F54" s="1038"/>
      <c r="G54" s="1038"/>
      <c r="H54" s="1038"/>
      <c r="I54" s="1038"/>
      <c r="J54" s="1038"/>
      <c r="K54" s="1038"/>
      <c r="L54" s="1038"/>
      <c r="M54" s="1038"/>
      <c r="N54" s="1038"/>
      <c r="O54" s="1038"/>
      <c r="P54" s="1038"/>
      <c r="Q54" s="1038"/>
      <c r="R54" s="1038"/>
      <c r="S54" s="1038"/>
      <c r="T54" s="1038"/>
      <c r="U54" s="1038"/>
      <c r="V54" s="1038"/>
      <c r="W54" s="1038"/>
      <c r="X54" s="1038"/>
      <c r="Y54" s="1038"/>
      <c r="Z54" s="1038"/>
      <c r="AA54" s="1038"/>
      <c r="AB54" s="1038"/>
      <c r="AC54" s="1038"/>
      <c r="AD54" s="1038"/>
      <c r="AE54" s="1038"/>
      <c r="AF54" s="1038"/>
      <c r="AG54" s="1038"/>
      <c r="AH54" s="1036"/>
    </row>
    <row r="55" spans="1:34">
      <c r="A55" s="1101" t="s">
        <v>267</v>
      </c>
      <c r="B55" s="1100" t="s">
        <v>1376</v>
      </c>
      <c r="C55" s="1099"/>
      <c r="D55" s="1099"/>
      <c r="E55" s="1098"/>
      <c r="F55" s="1098"/>
      <c r="G55" s="1098"/>
      <c r="H55" s="1098"/>
      <c r="I55" s="1098"/>
      <c r="J55" s="1098"/>
      <c r="K55" s="1098"/>
      <c r="L55" s="1098"/>
      <c r="M55" s="1098"/>
      <c r="N55" s="1098"/>
      <c r="O55" s="1098"/>
      <c r="P55" s="1098"/>
      <c r="Q55" s="1098"/>
      <c r="R55" s="1098"/>
      <c r="S55" s="1098"/>
      <c r="T55" s="1098"/>
      <c r="U55" s="1098"/>
      <c r="V55" s="1098"/>
      <c r="W55" s="1038"/>
      <c r="X55" s="1038"/>
      <c r="Y55" s="1038"/>
      <c r="Z55" s="1038"/>
      <c r="AA55" s="1038"/>
      <c r="AB55" s="1038"/>
      <c r="AC55" s="1038"/>
      <c r="AD55" s="1038"/>
      <c r="AE55" s="1038"/>
      <c r="AF55" s="1038"/>
      <c r="AG55" s="1038"/>
      <c r="AH55" s="1036"/>
    </row>
    <row r="56" spans="1:34">
      <c r="A56" s="1041" t="s">
        <v>268</v>
      </c>
      <c r="B56" s="1100" t="s">
        <v>1461</v>
      </c>
      <c r="C56" s="1065"/>
      <c r="D56" s="1065"/>
      <c r="E56" s="1038"/>
      <c r="F56" s="1038"/>
      <c r="G56" s="1038"/>
      <c r="H56" s="1038"/>
      <c r="I56" s="1038"/>
      <c r="J56" s="1038"/>
      <c r="K56" s="1038"/>
      <c r="L56" s="1038"/>
      <c r="M56" s="1038"/>
      <c r="N56" s="1038"/>
      <c r="O56" s="1038"/>
      <c r="P56" s="1038"/>
      <c r="Q56" s="1038"/>
      <c r="R56" s="1038"/>
      <c r="S56" s="1038"/>
      <c r="T56" s="1038"/>
      <c r="U56" s="1038"/>
      <c r="V56" s="1038"/>
      <c r="W56" s="1038"/>
      <c r="X56" s="1038"/>
      <c r="Y56" s="1038"/>
      <c r="Z56" s="1038"/>
      <c r="AA56" s="1038"/>
      <c r="AB56" s="1038"/>
      <c r="AC56" s="1038"/>
      <c r="AD56" s="1038"/>
      <c r="AE56" s="1038"/>
      <c r="AF56" s="1038"/>
      <c r="AG56" s="1038"/>
      <c r="AH56" s="1036"/>
    </row>
    <row r="57" spans="1:34">
      <c r="A57" s="1041" t="s">
        <v>269</v>
      </c>
      <c r="B57" s="1100" t="s">
        <v>1374</v>
      </c>
      <c r="C57" s="1065"/>
      <c r="D57" s="1065"/>
      <c r="E57" s="1038"/>
      <c r="F57" s="1038"/>
      <c r="G57" s="1038"/>
      <c r="H57" s="1038"/>
      <c r="I57" s="1038"/>
      <c r="J57" s="1038"/>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6"/>
    </row>
    <row r="58" spans="1:34">
      <c r="A58" s="1041" t="s">
        <v>270</v>
      </c>
      <c r="B58" s="1100" t="s">
        <v>1373</v>
      </c>
      <c r="C58" s="1065"/>
      <c r="D58" s="1065"/>
      <c r="E58" s="1038"/>
      <c r="F58" s="1038"/>
      <c r="G58" s="1038"/>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6"/>
    </row>
    <row r="59" spans="1:34">
      <c r="A59" s="1041" t="s">
        <v>1372</v>
      </c>
      <c r="B59" s="1100" t="s">
        <v>1371</v>
      </c>
      <c r="C59" s="1065"/>
      <c r="D59" s="1065"/>
      <c r="E59" s="1038"/>
      <c r="F59" s="1038"/>
      <c r="G59" s="1038"/>
      <c r="H59" s="1038"/>
      <c r="I59" s="1038"/>
      <c r="J59" s="1038"/>
      <c r="K59" s="1038"/>
      <c r="L59" s="1038"/>
      <c r="M59" s="1038"/>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6"/>
    </row>
    <row r="60" spans="1:34" ht="22.5">
      <c r="A60" s="1103" t="s">
        <v>271</v>
      </c>
      <c r="B60" s="778" t="s">
        <v>1460</v>
      </c>
      <c r="C60" s="1065"/>
      <c r="D60" s="1065"/>
      <c r="E60" s="1038"/>
      <c r="F60" s="1038"/>
      <c r="G60" s="1038"/>
      <c r="H60" s="1038"/>
      <c r="I60" s="1038"/>
      <c r="J60" s="1038"/>
      <c r="K60" s="1038"/>
      <c r="L60" s="1038"/>
      <c r="M60" s="1038"/>
      <c r="N60" s="1038"/>
      <c r="O60" s="1038"/>
      <c r="P60" s="1038"/>
      <c r="Q60" s="1038"/>
      <c r="R60" s="1038"/>
      <c r="S60" s="1038"/>
      <c r="T60" s="1038"/>
      <c r="U60" s="1038"/>
      <c r="V60" s="1038"/>
      <c r="W60" s="1038"/>
      <c r="X60" s="1038"/>
      <c r="Y60" s="1038"/>
      <c r="Z60" s="1038"/>
      <c r="AA60" s="1038"/>
      <c r="AB60" s="1038"/>
      <c r="AC60" s="1038"/>
      <c r="AD60" s="1038"/>
      <c r="AE60" s="1038"/>
      <c r="AF60" s="1038"/>
      <c r="AG60" s="1038"/>
      <c r="AH60" s="1036"/>
    </row>
    <row r="61" spans="1:34">
      <c r="A61" s="1041" t="s">
        <v>384</v>
      </c>
      <c r="B61" s="1100" t="s">
        <v>1369</v>
      </c>
      <c r="C61" s="1065"/>
      <c r="D61" s="1065"/>
      <c r="E61" s="1038"/>
      <c r="F61" s="1038"/>
      <c r="G61" s="1038"/>
      <c r="H61" s="1038"/>
      <c r="I61" s="1038"/>
      <c r="J61" s="1038"/>
      <c r="K61" s="1038"/>
      <c r="L61" s="1038"/>
      <c r="M61" s="1038"/>
      <c r="N61" s="1038"/>
      <c r="O61" s="1038"/>
      <c r="P61" s="1038"/>
      <c r="Q61" s="1038"/>
      <c r="R61" s="1038"/>
      <c r="S61" s="1038"/>
      <c r="T61" s="1038"/>
      <c r="U61" s="1038"/>
      <c r="V61" s="1038"/>
      <c r="W61" s="1038"/>
      <c r="X61" s="1038"/>
      <c r="Y61" s="1038"/>
      <c r="Z61" s="1038"/>
      <c r="AA61" s="1038"/>
      <c r="AB61" s="1038"/>
      <c r="AC61" s="1038"/>
      <c r="AD61" s="1038"/>
      <c r="AE61" s="1038"/>
      <c r="AF61" s="1038"/>
      <c r="AG61" s="1038"/>
      <c r="AH61" s="1036"/>
    </row>
    <row r="62" spans="1:34">
      <c r="A62" s="1041" t="s">
        <v>385</v>
      </c>
      <c r="B62" s="1100" t="s">
        <v>1368</v>
      </c>
      <c r="C62" s="1065"/>
      <c r="D62" s="1065"/>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6"/>
    </row>
    <row r="63" spans="1:34">
      <c r="A63" s="1102" t="s">
        <v>272</v>
      </c>
      <c r="B63" s="778" t="s">
        <v>1367</v>
      </c>
      <c r="C63" s="778"/>
      <c r="D63" s="778"/>
      <c r="E63" s="1038"/>
      <c r="F63" s="1038"/>
      <c r="G63" s="1038"/>
      <c r="H63" s="1038"/>
      <c r="I63" s="1038"/>
      <c r="J63" s="1038"/>
      <c r="K63" s="1038"/>
      <c r="L63" s="1038"/>
      <c r="M63" s="1038"/>
      <c r="N63" s="1038"/>
      <c r="O63" s="1038"/>
      <c r="P63" s="1038"/>
      <c r="Q63" s="1038"/>
      <c r="R63" s="1038"/>
      <c r="S63" s="1038"/>
      <c r="T63" s="1038"/>
      <c r="U63" s="1038"/>
      <c r="V63" s="1038"/>
      <c r="W63" s="1038"/>
      <c r="X63" s="1038"/>
      <c r="Y63" s="1038"/>
      <c r="Z63" s="1038"/>
      <c r="AA63" s="1038"/>
      <c r="AB63" s="1038"/>
      <c r="AC63" s="1038"/>
      <c r="AD63" s="1038"/>
      <c r="AE63" s="1038"/>
      <c r="AF63" s="1038"/>
      <c r="AG63" s="1038"/>
      <c r="AH63" s="1036"/>
    </row>
    <row r="64" spans="1:34" ht="22.5">
      <c r="A64" s="1041" t="s">
        <v>1366</v>
      </c>
      <c r="B64" s="1100" t="s">
        <v>1459</v>
      </c>
      <c r="C64" s="782"/>
      <c r="D64" s="782"/>
      <c r="E64" s="1038"/>
      <c r="F64" s="1038"/>
      <c r="G64" s="1038"/>
      <c r="H64" s="1038"/>
      <c r="I64" s="1038"/>
      <c r="J64" s="1038"/>
      <c r="K64" s="1038"/>
      <c r="L64" s="1038"/>
      <c r="M64" s="1038"/>
      <c r="N64" s="1038"/>
      <c r="O64" s="1038"/>
      <c r="P64" s="1038"/>
      <c r="Q64" s="1038"/>
      <c r="R64" s="1038"/>
      <c r="S64" s="1038"/>
      <c r="T64" s="1038"/>
      <c r="U64" s="1038"/>
      <c r="V64" s="1038"/>
      <c r="W64" s="1038"/>
      <c r="X64" s="1038"/>
      <c r="Y64" s="1038"/>
      <c r="Z64" s="1038"/>
      <c r="AA64" s="1038"/>
      <c r="AB64" s="1038"/>
      <c r="AC64" s="1038"/>
      <c r="AD64" s="1038"/>
      <c r="AE64" s="1038"/>
      <c r="AF64" s="1038"/>
      <c r="AG64" s="1038"/>
      <c r="AH64" s="1036"/>
    </row>
    <row r="65" spans="1:256">
      <c r="A65" s="1041" t="s">
        <v>1364</v>
      </c>
      <c r="B65" s="1100" t="s">
        <v>1458</v>
      </c>
      <c r="C65" s="782"/>
      <c r="D65" s="782"/>
      <c r="E65" s="1038"/>
      <c r="F65" s="1038"/>
      <c r="G65" s="1038"/>
      <c r="H65" s="1038"/>
      <c r="I65" s="1038"/>
      <c r="J65" s="1038"/>
      <c r="K65" s="1038"/>
      <c r="L65" s="1038"/>
      <c r="M65" s="1038"/>
      <c r="N65" s="1038"/>
      <c r="O65" s="1038"/>
      <c r="P65" s="1038"/>
      <c r="Q65" s="1038"/>
      <c r="R65" s="1038"/>
      <c r="S65" s="1038"/>
      <c r="T65" s="1038"/>
      <c r="U65" s="1038"/>
      <c r="V65" s="1038"/>
      <c r="W65" s="1038"/>
      <c r="X65" s="1038"/>
      <c r="Y65" s="1038"/>
      <c r="Z65" s="1038"/>
      <c r="AA65" s="1038"/>
      <c r="AB65" s="1038"/>
      <c r="AC65" s="1038"/>
      <c r="AD65" s="1038"/>
      <c r="AE65" s="1038"/>
      <c r="AF65" s="1038"/>
      <c r="AG65" s="1038"/>
      <c r="AH65" s="1036"/>
    </row>
    <row r="66" spans="1:256">
      <c r="A66" s="1101" t="s">
        <v>1362</v>
      </c>
      <c r="B66" s="1100" t="s">
        <v>1361</v>
      </c>
      <c r="C66" s="1099"/>
      <c r="D66" s="1099"/>
      <c r="E66" s="1098"/>
      <c r="F66" s="1098"/>
      <c r="G66" s="1098"/>
      <c r="H66" s="1098"/>
      <c r="I66" s="1098"/>
      <c r="J66" s="1098"/>
      <c r="K66" s="1098"/>
      <c r="L66" s="1098"/>
      <c r="M66" s="1098"/>
      <c r="N66" s="1098"/>
      <c r="O66" s="1098"/>
      <c r="P66" s="1098"/>
      <c r="Q66" s="1098"/>
      <c r="R66" s="1098"/>
      <c r="S66" s="1098"/>
      <c r="T66" s="1098"/>
      <c r="U66" s="1098"/>
      <c r="V66" s="1098"/>
      <c r="W66" s="1038"/>
      <c r="X66" s="1038"/>
      <c r="Y66" s="1038"/>
      <c r="Z66" s="1038"/>
      <c r="AA66" s="1038"/>
      <c r="AB66" s="1038"/>
      <c r="AC66" s="1038"/>
      <c r="AD66" s="1038"/>
      <c r="AE66" s="1038"/>
      <c r="AF66" s="1038"/>
      <c r="AG66" s="1038"/>
      <c r="AH66" s="1036"/>
    </row>
    <row r="67" spans="1:256">
      <c r="A67" s="1041" t="s">
        <v>1360</v>
      </c>
      <c r="B67" s="1065" t="s">
        <v>1457</v>
      </c>
      <c r="C67" s="782"/>
      <c r="D67" s="782"/>
      <c r="E67" s="1038"/>
      <c r="F67" s="1038"/>
      <c r="G67" s="1038"/>
      <c r="H67" s="1038"/>
      <c r="I67" s="1038"/>
      <c r="J67" s="1038"/>
      <c r="K67" s="1038"/>
      <c r="L67" s="1038"/>
      <c r="M67" s="1038"/>
      <c r="N67" s="1038"/>
      <c r="O67" s="1038"/>
      <c r="P67" s="1038"/>
      <c r="Q67" s="1038"/>
      <c r="R67" s="1038"/>
      <c r="S67" s="1038"/>
      <c r="T67" s="1038"/>
      <c r="U67" s="1038"/>
      <c r="V67" s="1038"/>
      <c r="W67" s="1038"/>
      <c r="X67" s="1038"/>
      <c r="Y67" s="1038"/>
      <c r="Z67" s="1038"/>
      <c r="AA67" s="1038"/>
      <c r="AB67" s="1038"/>
      <c r="AC67" s="1038"/>
      <c r="AD67" s="1038"/>
      <c r="AE67" s="1038"/>
      <c r="AF67" s="1038"/>
      <c r="AG67" s="1038"/>
      <c r="AH67" s="1036"/>
    </row>
    <row r="68" spans="1:256">
      <c r="A68" s="1041" t="s">
        <v>1358</v>
      </c>
      <c r="B68" s="1065" t="s">
        <v>1357</v>
      </c>
      <c r="C68" s="782"/>
      <c r="D68" s="782"/>
      <c r="E68" s="1038"/>
      <c r="F68" s="1038"/>
      <c r="G68" s="1038"/>
      <c r="H68" s="1038"/>
      <c r="I68" s="1038"/>
      <c r="J68" s="1038"/>
      <c r="K68" s="1038"/>
      <c r="L68" s="1038"/>
      <c r="M68" s="1038"/>
      <c r="N68" s="1038"/>
      <c r="O68" s="1038"/>
      <c r="P68" s="1038"/>
      <c r="Q68" s="1038"/>
      <c r="R68" s="1038"/>
      <c r="S68" s="1038"/>
      <c r="T68" s="1038"/>
      <c r="U68" s="1038"/>
      <c r="V68" s="1038"/>
      <c r="W68" s="1038"/>
      <c r="X68" s="1038"/>
      <c r="Y68" s="1038"/>
      <c r="Z68" s="1038"/>
      <c r="AA68" s="1038"/>
      <c r="AB68" s="1038"/>
      <c r="AC68" s="1038"/>
      <c r="AD68" s="1038"/>
      <c r="AE68" s="1038"/>
      <c r="AF68" s="1038"/>
      <c r="AG68" s="1038"/>
      <c r="AH68" s="1036"/>
    </row>
    <row r="69" spans="1:256" ht="13.5" thickBot="1">
      <c r="A69" s="1097" t="s">
        <v>1356</v>
      </c>
      <c r="B69" s="1061" t="s">
        <v>1355</v>
      </c>
      <c r="C69" s="1061"/>
      <c r="D69" s="1061"/>
      <c r="E69" s="1088"/>
      <c r="F69" s="1088"/>
      <c r="G69" s="1088"/>
      <c r="H69" s="1088"/>
      <c r="I69" s="1088"/>
      <c r="J69" s="1088"/>
      <c r="K69" s="1088"/>
      <c r="L69" s="1088"/>
      <c r="M69" s="1088"/>
      <c r="N69" s="1088"/>
      <c r="O69" s="1088"/>
      <c r="P69" s="1088"/>
      <c r="Q69" s="1088"/>
      <c r="R69" s="1088"/>
      <c r="S69" s="1088"/>
      <c r="T69" s="1088"/>
      <c r="U69" s="1088"/>
      <c r="V69" s="1088"/>
      <c r="W69" s="1088"/>
      <c r="X69" s="1088"/>
      <c r="Y69" s="1088"/>
      <c r="Z69" s="1088"/>
      <c r="AA69" s="1088"/>
      <c r="AB69" s="1088"/>
      <c r="AC69" s="1088"/>
      <c r="AD69" s="1088"/>
      <c r="AE69" s="1088"/>
      <c r="AF69" s="1088"/>
      <c r="AG69" s="1088"/>
      <c r="AH69" s="1087"/>
    </row>
    <row r="71" spans="1:256" ht="14.45" customHeight="1">
      <c r="A71" s="1962" t="s">
        <v>1456</v>
      </c>
      <c r="B71" s="1962"/>
      <c r="C71" s="1962"/>
      <c r="D71" s="1962"/>
      <c r="E71" s="1962"/>
      <c r="F71" s="1962"/>
      <c r="G71" s="1962"/>
      <c r="H71" s="1962"/>
      <c r="I71" s="1962"/>
      <c r="J71" s="1962"/>
      <c r="K71" s="1962"/>
      <c r="L71" s="1962"/>
      <c r="M71" s="1962"/>
      <c r="N71" s="1962"/>
      <c r="O71" s="1962"/>
      <c r="P71" s="1962"/>
      <c r="Q71" s="1962"/>
      <c r="R71" s="1962"/>
      <c r="S71" s="1962"/>
      <c r="T71" s="1962"/>
      <c r="U71" s="1962"/>
      <c r="V71" s="1962"/>
      <c r="W71" s="1962"/>
      <c r="X71" s="1962"/>
      <c r="Y71" s="1962"/>
      <c r="Z71" s="1962"/>
      <c r="AA71" s="1962"/>
      <c r="AB71" s="1962"/>
      <c r="AC71" s="1962"/>
      <c r="AD71" s="1962"/>
      <c r="AE71" s="1962"/>
      <c r="AF71" s="1962"/>
      <c r="AG71" s="1962"/>
      <c r="AH71" s="1962"/>
    </row>
    <row r="72" spans="1:256" ht="14.45" customHeight="1">
      <c r="A72" s="806"/>
      <c r="B72" s="806"/>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row>
    <row r="73" spans="1:256" ht="13.5" thickBot="1">
      <c r="AH73" s="1096" t="s">
        <v>424</v>
      </c>
    </row>
    <row r="74" spans="1:256" ht="27.75" customHeight="1">
      <c r="A74" s="2172" t="s">
        <v>426</v>
      </c>
      <c r="B74" s="2174" t="s">
        <v>813</v>
      </c>
      <c r="C74" s="2176" t="s">
        <v>1492</v>
      </c>
      <c r="D74" s="2177"/>
      <c r="E74" s="2177"/>
      <c r="F74" s="2178"/>
      <c r="G74" s="2165" t="s">
        <v>1491</v>
      </c>
      <c r="H74" s="2165"/>
      <c r="I74" s="2165"/>
      <c r="J74" s="2165"/>
      <c r="K74" s="2165" t="s">
        <v>1490</v>
      </c>
      <c r="L74" s="2165"/>
      <c r="M74" s="2165"/>
      <c r="N74" s="2165"/>
      <c r="O74" s="2165" t="s">
        <v>1489</v>
      </c>
      <c r="P74" s="2165"/>
      <c r="Q74" s="2165"/>
      <c r="R74" s="2165"/>
      <c r="S74" s="2165" t="s">
        <v>1488</v>
      </c>
      <c r="T74" s="2165"/>
      <c r="U74" s="2165"/>
      <c r="V74" s="2165"/>
      <c r="W74" s="2165" t="s">
        <v>1487</v>
      </c>
      <c r="X74" s="2165"/>
      <c r="Y74" s="2165"/>
      <c r="Z74" s="2165"/>
      <c r="AA74" s="2165" t="s">
        <v>1486</v>
      </c>
      <c r="AB74" s="2165"/>
      <c r="AC74" s="2165"/>
      <c r="AD74" s="2165"/>
      <c r="AE74" s="2165" t="s">
        <v>1485</v>
      </c>
      <c r="AF74" s="2165"/>
      <c r="AG74" s="2165"/>
      <c r="AH74" s="2166"/>
      <c r="AI74" s="1092"/>
      <c r="AJ74" s="1092"/>
      <c r="AK74" s="1092"/>
      <c r="AL74" s="1092"/>
      <c r="AM74" s="1092"/>
      <c r="AN74" s="1092"/>
      <c r="AO74" s="1092"/>
      <c r="AP74" s="1092"/>
      <c r="AQ74" s="1092"/>
      <c r="AR74" s="1092"/>
      <c r="AS74" s="1092"/>
      <c r="AT74" s="1092"/>
      <c r="AU74" s="1092"/>
      <c r="AV74" s="1092"/>
      <c r="AW74" s="1092"/>
      <c r="AX74" s="1092"/>
      <c r="AY74" s="1092"/>
      <c r="AZ74" s="1092"/>
      <c r="BA74" s="1092"/>
      <c r="BB74" s="1092"/>
      <c r="BC74" s="1092"/>
      <c r="BD74" s="1092"/>
      <c r="BE74" s="1092"/>
      <c r="BF74" s="1092"/>
      <c r="BG74" s="1092"/>
      <c r="BH74" s="1092"/>
      <c r="BI74" s="1092"/>
      <c r="BJ74" s="1092"/>
      <c r="BK74" s="1092"/>
      <c r="BL74" s="1092"/>
      <c r="BM74" s="1092"/>
      <c r="BN74" s="1092"/>
      <c r="BO74" s="1092"/>
      <c r="BP74" s="1092"/>
      <c r="BQ74" s="1092"/>
      <c r="BR74" s="1092"/>
      <c r="BS74" s="1092"/>
      <c r="BT74" s="1092"/>
      <c r="BU74" s="1092"/>
      <c r="BV74" s="1092"/>
      <c r="BW74" s="1092"/>
      <c r="BX74" s="1092"/>
      <c r="BY74" s="1092"/>
      <c r="BZ74" s="1092"/>
      <c r="CA74" s="1092"/>
      <c r="CB74" s="1092"/>
      <c r="CC74" s="1092"/>
      <c r="CD74" s="1092"/>
      <c r="CE74" s="1092"/>
      <c r="CF74" s="1092"/>
      <c r="CG74" s="1092"/>
      <c r="CH74" s="1092"/>
      <c r="CI74" s="1092"/>
      <c r="CJ74" s="1092"/>
      <c r="CK74" s="1092"/>
      <c r="CL74" s="1092"/>
      <c r="CM74" s="1092"/>
      <c r="CN74" s="1092"/>
      <c r="CO74" s="1092"/>
      <c r="CP74" s="1092"/>
      <c r="CQ74" s="1092"/>
      <c r="CR74" s="1092"/>
      <c r="CS74" s="1092"/>
      <c r="CT74" s="1092"/>
      <c r="CU74" s="1092"/>
      <c r="CV74" s="1092"/>
      <c r="CW74" s="1092"/>
      <c r="CX74" s="1092"/>
      <c r="CY74" s="1092"/>
      <c r="CZ74" s="1092"/>
      <c r="DA74" s="1092"/>
      <c r="DB74" s="1092"/>
      <c r="DC74" s="1092"/>
      <c r="DD74" s="1092"/>
      <c r="DE74" s="1092"/>
      <c r="DF74" s="1092"/>
      <c r="DG74" s="1092"/>
      <c r="DH74" s="1092"/>
      <c r="DI74" s="1092"/>
      <c r="DJ74" s="1092"/>
      <c r="DK74" s="1092"/>
      <c r="DL74" s="1092"/>
      <c r="DM74" s="1092"/>
      <c r="DN74" s="1092"/>
      <c r="DO74" s="1092"/>
      <c r="DP74" s="1092"/>
      <c r="DQ74" s="1092"/>
      <c r="DR74" s="1092"/>
      <c r="DS74" s="1092"/>
      <c r="DT74" s="1092"/>
      <c r="DU74" s="1092"/>
      <c r="DV74" s="1092"/>
      <c r="DW74" s="1092"/>
      <c r="DX74" s="1092"/>
      <c r="DY74" s="1092"/>
      <c r="DZ74" s="1092"/>
      <c r="EA74" s="1092"/>
      <c r="EB74" s="1092"/>
      <c r="EC74" s="1092"/>
      <c r="ED74" s="1092"/>
      <c r="EE74" s="1092"/>
      <c r="EF74" s="1092"/>
      <c r="EG74" s="1092"/>
      <c r="EH74" s="1092"/>
      <c r="EI74" s="1092"/>
      <c r="EJ74" s="1092"/>
      <c r="EK74" s="1092"/>
      <c r="EL74" s="1092"/>
      <c r="EM74" s="1092"/>
      <c r="EN74" s="1092"/>
      <c r="EO74" s="1092"/>
      <c r="EP74" s="1092"/>
      <c r="EQ74" s="1092"/>
      <c r="ER74" s="1092"/>
      <c r="ES74" s="1092"/>
      <c r="ET74" s="1092"/>
      <c r="EU74" s="1092"/>
      <c r="EV74" s="1092"/>
      <c r="EW74" s="1092"/>
      <c r="EX74" s="1092"/>
      <c r="EY74" s="1092"/>
      <c r="EZ74" s="1092"/>
      <c r="FA74" s="1092"/>
      <c r="FB74" s="1092"/>
      <c r="FC74" s="1092"/>
      <c r="FD74" s="1092"/>
      <c r="FE74" s="1092"/>
      <c r="FF74" s="1092"/>
      <c r="FG74" s="1092"/>
      <c r="FH74" s="1092"/>
      <c r="FI74" s="1092"/>
      <c r="FJ74" s="1092"/>
      <c r="FK74" s="1092"/>
      <c r="FL74" s="1092"/>
      <c r="FM74" s="1092"/>
      <c r="FN74" s="1092"/>
      <c r="FO74" s="1092"/>
      <c r="FP74" s="1092"/>
      <c r="FQ74" s="1092"/>
      <c r="FR74" s="1092"/>
      <c r="FS74" s="1092"/>
      <c r="FT74" s="1092"/>
      <c r="FU74" s="1092"/>
      <c r="FV74" s="1092"/>
      <c r="FW74" s="1092"/>
      <c r="FX74" s="1092"/>
      <c r="FY74" s="1092"/>
      <c r="FZ74" s="1092"/>
      <c r="GA74" s="1092"/>
      <c r="GB74" s="1092"/>
      <c r="GC74" s="1092"/>
      <c r="GD74" s="1092"/>
      <c r="GE74" s="1092"/>
      <c r="GF74" s="1092"/>
      <c r="GG74" s="1092"/>
      <c r="GH74" s="1092"/>
      <c r="GI74" s="1092"/>
      <c r="GJ74" s="1092"/>
      <c r="GK74" s="1092"/>
      <c r="GL74" s="1092"/>
      <c r="GM74" s="1092"/>
      <c r="GN74" s="1092"/>
      <c r="GO74" s="1092"/>
      <c r="GP74" s="1092"/>
      <c r="GQ74" s="1092"/>
      <c r="GR74" s="1092"/>
      <c r="GS74" s="1092"/>
      <c r="GT74" s="1092"/>
      <c r="GU74" s="1092"/>
      <c r="GV74" s="1092"/>
      <c r="GW74" s="1092"/>
      <c r="GX74" s="1092"/>
      <c r="GY74" s="1092"/>
      <c r="GZ74" s="1092"/>
      <c r="HA74" s="1092"/>
      <c r="HB74" s="1092"/>
      <c r="HC74" s="1092"/>
      <c r="HD74" s="1092"/>
      <c r="HE74" s="1092"/>
      <c r="HF74" s="1092"/>
      <c r="HG74" s="1092"/>
      <c r="HH74" s="1092"/>
      <c r="HI74" s="1092"/>
      <c r="HJ74" s="1092"/>
      <c r="HK74" s="1092"/>
      <c r="HL74" s="1092"/>
      <c r="HM74" s="1092"/>
      <c r="HN74" s="1092"/>
      <c r="HO74" s="1092"/>
      <c r="HP74" s="1092"/>
      <c r="HQ74" s="1092"/>
      <c r="HR74" s="1092"/>
      <c r="HS74" s="1092"/>
      <c r="HT74" s="1092"/>
      <c r="HU74" s="1092"/>
      <c r="HV74" s="1092"/>
      <c r="HW74" s="1092"/>
      <c r="HX74" s="1092"/>
      <c r="HY74" s="1092"/>
      <c r="HZ74" s="1092"/>
      <c r="IA74" s="1092"/>
      <c r="IB74" s="1092"/>
      <c r="IC74" s="1092"/>
      <c r="ID74" s="1092"/>
      <c r="IE74" s="1092"/>
      <c r="IF74" s="1092"/>
      <c r="IG74" s="1092"/>
      <c r="IH74" s="1092"/>
      <c r="II74" s="1092"/>
      <c r="IJ74" s="1092"/>
      <c r="IK74" s="1092"/>
      <c r="IL74" s="1092"/>
      <c r="IM74" s="1092"/>
      <c r="IN74" s="1092"/>
      <c r="IO74" s="1092"/>
      <c r="IP74" s="1092"/>
      <c r="IQ74" s="1092"/>
      <c r="IR74" s="1092"/>
      <c r="IS74" s="1092"/>
      <c r="IT74" s="1092"/>
      <c r="IU74" s="1092"/>
      <c r="IV74" s="1092"/>
    </row>
    <row r="75" spans="1:256" s="613" customFormat="1" ht="55.5" customHeight="1">
      <c r="A75" s="2173"/>
      <c r="B75" s="2175"/>
      <c r="C75" s="2167" t="s">
        <v>1452</v>
      </c>
      <c r="D75" s="2167"/>
      <c r="E75" s="2168" t="s">
        <v>1484</v>
      </c>
      <c r="F75" s="2169"/>
      <c r="G75" s="2167" t="s">
        <v>1452</v>
      </c>
      <c r="H75" s="2170"/>
      <c r="I75" s="2168" t="s">
        <v>1484</v>
      </c>
      <c r="J75" s="2169"/>
      <c r="K75" s="2167" t="s">
        <v>1452</v>
      </c>
      <c r="L75" s="2170"/>
      <c r="M75" s="2168" t="s">
        <v>1484</v>
      </c>
      <c r="N75" s="2169"/>
      <c r="O75" s="2167" t="s">
        <v>1452</v>
      </c>
      <c r="P75" s="2170"/>
      <c r="Q75" s="2168" t="s">
        <v>1484</v>
      </c>
      <c r="R75" s="2168"/>
      <c r="S75" s="2167" t="s">
        <v>1452</v>
      </c>
      <c r="T75" s="2170"/>
      <c r="U75" s="2168" t="s">
        <v>1484</v>
      </c>
      <c r="V75" s="2169"/>
      <c r="W75" s="2167" t="s">
        <v>1452</v>
      </c>
      <c r="X75" s="2167"/>
      <c r="Y75" s="2168" t="s">
        <v>1484</v>
      </c>
      <c r="Z75" s="2169"/>
      <c r="AA75" s="2167" t="s">
        <v>1452</v>
      </c>
      <c r="AB75" s="2170"/>
      <c r="AC75" s="2168" t="s">
        <v>1484</v>
      </c>
      <c r="AD75" s="2168"/>
      <c r="AE75" s="2167" t="s">
        <v>1452</v>
      </c>
      <c r="AF75" s="2167"/>
      <c r="AG75" s="2168" t="s">
        <v>1484</v>
      </c>
      <c r="AH75" s="2171"/>
      <c r="AI75" s="1092"/>
      <c r="AJ75" s="1092"/>
      <c r="AK75" s="1092"/>
      <c r="AL75" s="1092"/>
      <c r="AM75" s="1092"/>
      <c r="AN75" s="1092"/>
      <c r="AO75" s="1092"/>
      <c r="AP75" s="1092"/>
      <c r="AQ75" s="1092"/>
      <c r="AR75" s="1092"/>
      <c r="AS75" s="1092"/>
      <c r="AT75" s="1092"/>
      <c r="AU75" s="1092"/>
      <c r="AV75" s="1092"/>
      <c r="AW75" s="1092"/>
      <c r="AX75" s="1092"/>
      <c r="AY75" s="1092"/>
      <c r="AZ75" s="1092"/>
      <c r="BA75" s="1092"/>
      <c r="BB75" s="1092"/>
      <c r="BC75" s="1092"/>
      <c r="BD75" s="1092"/>
      <c r="BE75" s="1092"/>
      <c r="BF75" s="1092"/>
      <c r="BG75" s="1092"/>
      <c r="BH75" s="1092"/>
      <c r="BI75" s="1092"/>
      <c r="BJ75" s="1092"/>
      <c r="BK75" s="1092"/>
      <c r="BL75" s="1092"/>
      <c r="BM75" s="1092"/>
      <c r="BN75" s="1092"/>
      <c r="BO75" s="1092"/>
      <c r="BP75" s="1092"/>
      <c r="BQ75" s="1092"/>
      <c r="BR75" s="1092"/>
      <c r="BS75" s="1092"/>
      <c r="BT75" s="1092"/>
      <c r="BU75" s="1092"/>
      <c r="BV75" s="1092"/>
      <c r="BW75" s="1092"/>
      <c r="BX75" s="1092"/>
      <c r="BY75" s="1092"/>
      <c r="BZ75" s="1092"/>
      <c r="CA75" s="1092"/>
      <c r="CB75" s="1092"/>
      <c r="CC75" s="1092"/>
      <c r="CD75" s="1092"/>
      <c r="CE75" s="1092"/>
      <c r="CF75" s="1092"/>
      <c r="CG75" s="1092"/>
      <c r="CH75" s="1092"/>
      <c r="CI75" s="1092"/>
      <c r="CJ75" s="1092"/>
      <c r="CK75" s="1092"/>
      <c r="CL75" s="1092"/>
      <c r="CM75" s="1092"/>
      <c r="CN75" s="1092"/>
      <c r="CO75" s="1092"/>
      <c r="CP75" s="1092"/>
      <c r="CQ75" s="1092"/>
      <c r="CR75" s="1092"/>
      <c r="CS75" s="1092"/>
      <c r="CT75" s="1092"/>
      <c r="CU75" s="1092"/>
      <c r="CV75" s="1092"/>
      <c r="CW75" s="1092"/>
      <c r="CX75" s="1092"/>
      <c r="CY75" s="1092"/>
      <c r="CZ75" s="1092"/>
      <c r="DA75" s="1092"/>
      <c r="DB75" s="1092"/>
      <c r="DC75" s="1092"/>
      <c r="DD75" s="1092"/>
      <c r="DE75" s="1092"/>
      <c r="DF75" s="1092"/>
      <c r="DG75" s="1092"/>
      <c r="DH75" s="1092"/>
      <c r="DI75" s="1092"/>
      <c r="DJ75" s="1092"/>
      <c r="DK75" s="1092"/>
      <c r="DL75" s="1092"/>
      <c r="DM75" s="1092"/>
      <c r="DN75" s="1092"/>
      <c r="DO75" s="1092"/>
      <c r="DP75" s="1092"/>
      <c r="DQ75" s="1092"/>
      <c r="DR75" s="1092"/>
      <c r="DS75" s="1092"/>
      <c r="DT75" s="1092"/>
      <c r="DU75" s="1092"/>
      <c r="DV75" s="1092"/>
      <c r="DW75" s="1092"/>
      <c r="DX75" s="1092"/>
      <c r="DY75" s="1092"/>
      <c r="DZ75" s="1092"/>
      <c r="EA75" s="1092"/>
      <c r="EB75" s="1092"/>
      <c r="EC75" s="1092"/>
      <c r="ED75" s="1092"/>
      <c r="EE75" s="1092"/>
      <c r="EF75" s="1092"/>
      <c r="EG75" s="1092"/>
      <c r="EH75" s="1092"/>
      <c r="EI75" s="1092"/>
      <c r="EJ75" s="1092"/>
      <c r="EK75" s="1092"/>
      <c r="EL75" s="1092"/>
      <c r="EM75" s="1092"/>
      <c r="EN75" s="1092"/>
      <c r="EO75" s="1092"/>
      <c r="EP75" s="1092"/>
      <c r="EQ75" s="1092"/>
      <c r="ER75" s="1092"/>
      <c r="ES75" s="1092"/>
      <c r="ET75" s="1092"/>
      <c r="EU75" s="1092"/>
      <c r="EV75" s="1092"/>
      <c r="EW75" s="1092"/>
      <c r="EX75" s="1092"/>
      <c r="EY75" s="1092"/>
      <c r="EZ75" s="1092"/>
      <c r="FA75" s="1092"/>
      <c r="FB75" s="1092"/>
      <c r="FC75" s="1092"/>
      <c r="FD75" s="1092"/>
      <c r="FE75" s="1092"/>
      <c r="FF75" s="1092"/>
      <c r="FG75" s="1092"/>
      <c r="FH75" s="1092"/>
      <c r="FI75" s="1092"/>
      <c r="FJ75" s="1092"/>
      <c r="FK75" s="1092"/>
      <c r="FL75" s="1092"/>
      <c r="FM75" s="1092"/>
      <c r="FN75" s="1092"/>
      <c r="FO75" s="1092"/>
      <c r="FP75" s="1092"/>
      <c r="FQ75" s="1092"/>
      <c r="FR75" s="1092"/>
      <c r="FS75" s="1092"/>
      <c r="FT75" s="1092"/>
      <c r="FU75" s="1092"/>
      <c r="FV75" s="1092"/>
      <c r="FW75" s="1092"/>
      <c r="FX75" s="1092"/>
      <c r="FY75" s="1092"/>
      <c r="FZ75" s="1092"/>
      <c r="GA75" s="1092"/>
      <c r="GB75" s="1092"/>
      <c r="GC75" s="1092"/>
      <c r="GD75" s="1092"/>
      <c r="GE75" s="1092"/>
      <c r="GF75" s="1092"/>
      <c r="GG75" s="1092"/>
      <c r="GH75" s="1092"/>
      <c r="GI75" s="1092"/>
      <c r="GJ75" s="1092"/>
      <c r="GK75" s="1092"/>
      <c r="GL75" s="1092"/>
      <c r="GM75" s="1092"/>
      <c r="GN75" s="1092"/>
      <c r="GO75" s="1092"/>
      <c r="GP75" s="1092"/>
      <c r="GQ75" s="1092"/>
      <c r="GR75" s="1092"/>
      <c r="GS75" s="1092"/>
      <c r="GT75" s="1092"/>
      <c r="GU75" s="1092"/>
      <c r="GV75" s="1092"/>
      <c r="GW75" s="1092"/>
      <c r="GX75" s="1092"/>
      <c r="GY75" s="1092"/>
      <c r="GZ75" s="1092"/>
      <c r="HA75" s="1092"/>
      <c r="HB75" s="1092"/>
      <c r="HC75" s="1092"/>
      <c r="HD75" s="1092"/>
      <c r="HE75" s="1092"/>
      <c r="HF75" s="1092"/>
      <c r="HG75" s="1092"/>
      <c r="HH75" s="1092"/>
      <c r="HI75" s="1092"/>
      <c r="HJ75" s="1092"/>
      <c r="HK75" s="1092"/>
      <c r="HL75" s="1092"/>
      <c r="HM75" s="1092"/>
      <c r="HN75" s="1092"/>
      <c r="HO75" s="1092"/>
      <c r="HP75" s="1092"/>
      <c r="HQ75" s="1092"/>
      <c r="HR75" s="1092"/>
      <c r="HS75" s="1092"/>
      <c r="HT75" s="1092"/>
      <c r="HU75" s="1092"/>
      <c r="HV75" s="1092"/>
      <c r="HW75" s="1092"/>
      <c r="HX75" s="1092"/>
      <c r="HY75" s="1092"/>
      <c r="HZ75" s="1092"/>
      <c r="IA75" s="1092"/>
      <c r="IB75" s="1092"/>
      <c r="IC75" s="1092"/>
      <c r="ID75" s="1092"/>
      <c r="IE75" s="1092"/>
      <c r="IF75" s="1092"/>
      <c r="IG75" s="1092"/>
      <c r="IH75" s="1092"/>
      <c r="II75" s="1092"/>
      <c r="IJ75" s="1092"/>
      <c r="IK75" s="1092"/>
      <c r="IL75" s="1092"/>
      <c r="IM75" s="1092"/>
      <c r="IN75" s="1092"/>
      <c r="IO75" s="1092"/>
      <c r="IP75" s="1092"/>
      <c r="IQ75" s="1092"/>
      <c r="IR75" s="1092"/>
      <c r="IS75" s="1092"/>
      <c r="IT75" s="1092"/>
      <c r="IU75" s="1092"/>
      <c r="IV75" s="1092"/>
    </row>
    <row r="76" spans="1:256" ht="101.25" customHeight="1">
      <c r="A76" s="2173"/>
      <c r="B76" s="2175"/>
      <c r="C76" s="1095"/>
      <c r="D76" s="796" t="s">
        <v>1483</v>
      </c>
      <c r="E76" s="1095"/>
      <c r="F76" s="796" t="s">
        <v>1482</v>
      </c>
      <c r="G76" s="1095"/>
      <c r="H76" s="796" t="s">
        <v>1483</v>
      </c>
      <c r="I76" s="1095"/>
      <c r="J76" s="796" t="s">
        <v>1482</v>
      </c>
      <c r="K76" s="1095"/>
      <c r="L76" s="796" t="s">
        <v>1483</v>
      </c>
      <c r="M76" s="1095"/>
      <c r="N76" s="796" t="s">
        <v>1482</v>
      </c>
      <c r="O76" s="1095"/>
      <c r="P76" s="796" t="s">
        <v>1483</v>
      </c>
      <c r="Q76" s="1095"/>
      <c r="R76" s="796" t="s">
        <v>1482</v>
      </c>
      <c r="S76" s="1095"/>
      <c r="T76" s="796" t="s">
        <v>1483</v>
      </c>
      <c r="U76" s="1095"/>
      <c r="V76" s="796" t="s">
        <v>1482</v>
      </c>
      <c r="W76" s="1095"/>
      <c r="X76" s="796" t="s">
        <v>1483</v>
      </c>
      <c r="Y76" s="1095"/>
      <c r="Z76" s="796" t="s">
        <v>1482</v>
      </c>
      <c r="AA76" s="1095"/>
      <c r="AB76" s="796" t="s">
        <v>1483</v>
      </c>
      <c r="AC76" s="1095"/>
      <c r="AD76" s="796" t="s">
        <v>1482</v>
      </c>
      <c r="AE76" s="1095"/>
      <c r="AF76" s="796" t="s">
        <v>1483</v>
      </c>
      <c r="AG76" s="1095"/>
      <c r="AH76" s="796" t="s">
        <v>1482</v>
      </c>
      <c r="AI76" s="1092"/>
      <c r="AJ76" s="1092"/>
      <c r="AK76" s="1092"/>
      <c r="AL76" s="1092"/>
      <c r="AM76" s="1092"/>
      <c r="AN76" s="1092"/>
      <c r="AO76" s="1092"/>
      <c r="AP76" s="1092"/>
      <c r="AQ76" s="1092"/>
      <c r="AR76" s="1092"/>
      <c r="AS76" s="1092"/>
      <c r="AT76" s="1092"/>
      <c r="AU76" s="1092"/>
      <c r="AV76" s="1092"/>
      <c r="AW76" s="1092"/>
      <c r="AX76" s="1092"/>
      <c r="AY76" s="1092"/>
      <c r="AZ76" s="1092"/>
      <c r="BA76" s="1092"/>
      <c r="BB76" s="1092"/>
      <c r="BC76" s="1092"/>
      <c r="BD76" s="1092"/>
      <c r="BE76" s="1092"/>
      <c r="BF76" s="1092"/>
      <c r="BG76" s="1092"/>
      <c r="BH76" s="1092"/>
      <c r="BI76" s="1092"/>
      <c r="BJ76" s="1092"/>
      <c r="BK76" s="1092"/>
      <c r="BL76" s="1092"/>
      <c r="BM76" s="1092"/>
      <c r="BN76" s="1092"/>
      <c r="BO76" s="1092"/>
      <c r="BP76" s="1092"/>
      <c r="BQ76" s="1092"/>
      <c r="BR76" s="1092"/>
      <c r="BS76" s="1092"/>
      <c r="BT76" s="1092"/>
      <c r="BU76" s="1092"/>
      <c r="BV76" s="1092"/>
      <c r="BW76" s="1092"/>
      <c r="BX76" s="1092"/>
      <c r="BY76" s="1092"/>
      <c r="BZ76" s="1092"/>
      <c r="CA76" s="1092"/>
      <c r="CB76" s="1092"/>
      <c r="CC76" s="1092"/>
      <c r="CD76" s="1092"/>
      <c r="CE76" s="1092"/>
      <c r="CF76" s="1092"/>
      <c r="CG76" s="1092"/>
      <c r="CH76" s="1092"/>
      <c r="CI76" s="1092"/>
      <c r="CJ76" s="1092"/>
      <c r="CK76" s="1092"/>
      <c r="CL76" s="1092"/>
      <c r="CM76" s="1092"/>
      <c r="CN76" s="1092"/>
      <c r="CO76" s="1092"/>
      <c r="CP76" s="1092"/>
      <c r="CQ76" s="1092"/>
      <c r="CR76" s="1092"/>
      <c r="CS76" s="1092"/>
      <c r="CT76" s="1092"/>
      <c r="CU76" s="1092"/>
      <c r="CV76" s="1092"/>
      <c r="CW76" s="1092"/>
      <c r="CX76" s="1092"/>
      <c r="CY76" s="1092"/>
      <c r="CZ76" s="1092"/>
      <c r="DA76" s="1092"/>
      <c r="DB76" s="1092"/>
      <c r="DC76" s="1092"/>
      <c r="DD76" s="1092"/>
      <c r="DE76" s="1092"/>
      <c r="DF76" s="1092"/>
      <c r="DG76" s="1092"/>
      <c r="DH76" s="1092"/>
      <c r="DI76" s="1092"/>
      <c r="DJ76" s="1092"/>
      <c r="DK76" s="1092"/>
      <c r="DL76" s="1092"/>
      <c r="DM76" s="1092"/>
      <c r="DN76" s="1092"/>
      <c r="DO76" s="1092"/>
      <c r="DP76" s="1092"/>
      <c r="DQ76" s="1092"/>
      <c r="DR76" s="1092"/>
      <c r="DS76" s="1092"/>
      <c r="DT76" s="1092"/>
      <c r="DU76" s="1092"/>
      <c r="DV76" s="1092"/>
      <c r="DW76" s="1092"/>
      <c r="DX76" s="1092"/>
      <c r="DY76" s="1092"/>
      <c r="DZ76" s="1092"/>
      <c r="EA76" s="1092"/>
      <c r="EB76" s="1092"/>
      <c r="EC76" s="1092"/>
      <c r="ED76" s="1092"/>
      <c r="EE76" s="1092"/>
      <c r="EF76" s="1092"/>
      <c r="EG76" s="1092"/>
      <c r="EH76" s="1092"/>
      <c r="EI76" s="1092"/>
      <c r="EJ76" s="1092"/>
      <c r="EK76" s="1092"/>
      <c r="EL76" s="1092"/>
      <c r="EM76" s="1092"/>
      <c r="EN76" s="1092"/>
      <c r="EO76" s="1092"/>
      <c r="EP76" s="1092"/>
      <c r="EQ76" s="1092"/>
      <c r="ER76" s="1092"/>
      <c r="ES76" s="1092"/>
      <c r="ET76" s="1092"/>
      <c r="EU76" s="1092"/>
      <c r="EV76" s="1092"/>
      <c r="EW76" s="1092"/>
      <c r="EX76" s="1092"/>
      <c r="EY76" s="1092"/>
      <c r="EZ76" s="1092"/>
      <c r="FA76" s="1092"/>
      <c r="FB76" s="1092"/>
      <c r="FC76" s="1092"/>
      <c r="FD76" s="1092"/>
      <c r="FE76" s="1092"/>
      <c r="FF76" s="1092"/>
      <c r="FG76" s="1092"/>
      <c r="FH76" s="1092"/>
      <c r="FI76" s="1092"/>
      <c r="FJ76" s="1092"/>
      <c r="FK76" s="1092"/>
      <c r="FL76" s="1092"/>
      <c r="FM76" s="1092"/>
      <c r="FN76" s="1092"/>
      <c r="FO76" s="1092"/>
      <c r="FP76" s="1092"/>
      <c r="FQ76" s="1092"/>
      <c r="FR76" s="1092"/>
      <c r="FS76" s="1092"/>
      <c r="FT76" s="1092"/>
      <c r="FU76" s="1092"/>
      <c r="FV76" s="1092"/>
      <c r="FW76" s="1092"/>
      <c r="FX76" s="1092"/>
      <c r="FY76" s="1092"/>
      <c r="FZ76" s="1092"/>
      <c r="GA76" s="1092"/>
      <c r="GB76" s="1092"/>
      <c r="GC76" s="1092"/>
      <c r="GD76" s="1092"/>
      <c r="GE76" s="1092"/>
      <c r="GF76" s="1092"/>
      <c r="GG76" s="1092"/>
      <c r="GH76" s="1092"/>
      <c r="GI76" s="1092"/>
      <c r="GJ76" s="1092"/>
      <c r="GK76" s="1092"/>
      <c r="GL76" s="1092"/>
      <c r="GM76" s="1092"/>
      <c r="GN76" s="1092"/>
      <c r="GO76" s="1092"/>
      <c r="GP76" s="1092"/>
      <c r="GQ76" s="1092"/>
      <c r="GR76" s="1092"/>
      <c r="GS76" s="1092"/>
      <c r="GT76" s="1092"/>
      <c r="GU76" s="1092"/>
      <c r="GV76" s="1092"/>
      <c r="GW76" s="1092"/>
      <c r="GX76" s="1092"/>
      <c r="GY76" s="1092"/>
      <c r="GZ76" s="1092"/>
      <c r="HA76" s="1092"/>
      <c r="HB76" s="1092"/>
      <c r="HC76" s="1092"/>
      <c r="HD76" s="1092"/>
      <c r="HE76" s="1092"/>
      <c r="HF76" s="1092"/>
      <c r="HG76" s="1092"/>
      <c r="HH76" s="1092"/>
      <c r="HI76" s="1092"/>
      <c r="HJ76" s="1092"/>
      <c r="HK76" s="1092"/>
      <c r="HL76" s="1092"/>
      <c r="HM76" s="1092"/>
      <c r="HN76" s="1092"/>
      <c r="HO76" s="1092"/>
      <c r="HP76" s="1092"/>
      <c r="HQ76" s="1092"/>
      <c r="HR76" s="1092"/>
      <c r="HS76" s="1092"/>
      <c r="HT76" s="1092"/>
      <c r="HU76" s="1092"/>
      <c r="HV76" s="1092"/>
      <c r="HW76" s="1092"/>
      <c r="HX76" s="1092"/>
      <c r="HY76" s="1092"/>
      <c r="HZ76" s="1092"/>
      <c r="IA76" s="1092"/>
      <c r="IB76" s="1092"/>
      <c r="IC76" s="1092"/>
      <c r="ID76" s="1092"/>
      <c r="IE76" s="1092"/>
      <c r="IF76" s="1092"/>
      <c r="IG76" s="1092"/>
      <c r="IH76" s="1092"/>
      <c r="II76" s="1092"/>
      <c r="IJ76" s="1092"/>
      <c r="IK76" s="1092"/>
      <c r="IL76" s="1092"/>
      <c r="IM76" s="1092"/>
      <c r="IN76" s="1092"/>
      <c r="IO76" s="1092"/>
      <c r="IP76" s="1092"/>
      <c r="IQ76" s="1092"/>
      <c r="IR76" s="1092"/>
      <c r="IS76" s="1092"/>
      <c r="IT76" s="1092"/>
      <c r="IU76" s="1092"/>
      <c r="IV76" s="1092"/>
    </row>
    <row r="77" spans="1:256">
      <c r="A77" s="2173"/>
      <c r="B77" s="2175"/>
      <c r="C77" s="1094">
        <v>1</v>
      </c>
      <c r="D77" s="1094">
        <v>2</v>
      </c>
      <c r="E77" s="1094">
        <v>3</v>
      </c>
      <c r="F77" s="1094">
        <v>4</v>
      </c>
      <c r="G77" s="1094">
        <v>5</v>
      </c>
      <c r="H77" s="1094">
        <v>6</v>
      </c>
      <c r="I77" s="1094">
        <v>7</v>
      </c>
      <c r="J77" s="1094">
        <v>8</v>
      </c>
      <c r="K77" s="1094">
        <v>9</v>
      </c>
      <c r="L77" s="1094">
        <v>10</v>
      </c>
      <c r="M77" s="1094">
        <v>11</v>
      </c>
      <c r="N77" s="1094">
        <v>12</v>
      </c>
      <c r="O77" s="1094">
        <v>13</v>
      </c>
      <c r="P77" s="1094">
        <v>14</v>
      </c>
      <c r="Q77" s="1094">
        <v>15</v>
      </c>
      <c r="R77" s="1094">
        <v>16</v>
      </c>
      <c r="S77" s="1094">
        <v>17</v>
      </c>
      <c r="T77" s="1094">
        <v>18</v>
      </c>
      <c r="U77" s="1094">
        <v>19</v>
      </c>
      <c r="V77" s="1094">
        <v>20</v>
      </c>
      <c r="W77" s="1094">
        <v>21</v>
      </c>
      <c r="X77" s="1094">
        <v>22</v>
      </c>
      <c r="Y77" s="1094">
        <v>23</v>
      </c>
      <c r="Z77" s="1094">
        <v>24</v>
      </c>
      <c r="AA77" s="1094">
        <v>25</v>
      </c>
      <c r="AB77" s="1094">
        <v>26</v>
      </c>
      <c r="AC77" s="1094">
        <v>27</v>
      </c>
      <c r="AD77" s="1094">
        <v>28</v>
      </c>
      <c r="AE77" s="1094">
        <v>29</v>
      </c>
      <c r="AF77" s="1094">
        <v>30</v>
      </c>
      <c r="AG77" s="1094">
        <v>31</v>
      </c>
      <c r="AH77" s="1093">
        <v>32</v>
      </c>
      <c r="AI77" s="1092"/>
      <c r="AJ77" s="1092"/>
      <c r="AK77" s="1092"/>
      <c r="AL77" s="1092"/>
      <c r="AM77" s="1092"/>
      <c r="AN77" s="1092"/>
      <c r="AO77" s="1092"/>
      <c r="AP77" s="1092"/>
      <c r="AQ77" s="1092"/>
      <c r="AR77" s="1092"/>
      <c r="AS77" s="1092"/>
      <c r="AT77" s="1092"/>
      <c r="AU77" s="1092"/>
      <c r="AV77" s="1092"/>
      <c r="AW77" s="1092"/>
      <c r="AX77" s="1092"/>
      <c r="AY77" s="1092"/>
      <c r="AZ77" s="1092"/>
      <c r="BA77" s="1092"/>
      <c r="BB77" s="1092"/>
      <c r="BC77" s="1092"/>
      <c r="BD77" s="1092"/>
      <c r="BE77" s="1092"/>
      <c r="BF77" s="1092"/>
      <c r="BG77" s="1092"/>
      <c r="BH77" s="1092"/>
      <c r="BI77" s="1092"/>
      <c r="BJ77" s="1092"/>
      <c r="BK77" s="1092"/>
      <c r="BL77" s="1092"/>
      <c r="BM77" s="1092"/>
      <c r="BN77" s="1092"/>
      <c r="BO77" s="1092"/>
      <c r="BP77" s="1092"/>
      <c r="BQ77" s="1092"/>
      <c r="BR77" s="1092"/>
      <c r="BS77" s="1092"/>
      <c r="BT77" s="1092"/>
      <c r="BU77" s="1092"/>
      <c r="BV77" s="1092"/>
      <c r="BW77" s="1092"/>
      <c r="BX77" s="1092"/>
      <c r="BY77" s="1092"/>
      <c r="BZ77" s="1092"/>
      <c r="CA77" s="1092"/>
      <c r="CB77" s="1092"/>
      <c r="CC77" s="1092"/>
      <c r="CD77" s="1092"/>
      <c r="CE77" s="1092"/>
      <c r="CF77" s="1092"/>
      <c r="CG77" s="1092"/>
      <c r="CH77" s="1092"/>
      <c r="CI77" s="1092"/>
      <c r="CJ77" s="1092"/>
      <c r="CK77" s="1092"/>
      <c r="CL77" s="1092"/>
      <c r="CM77" s="1092"/>
      <c r="CN77" s="1092"/>
      <c r="CO77" s="1092"/>
      <c r="CP77" s="1092"/>
      <c r="CQ77" s="1092"/>
      <c r="CR77" s="1092"/>
      <c r="CS77" s="1092"/>
      <c r="CT77" s="1092"/>
      <c r="CU77" s="1092"/>
      <c r="CV77" s="1092"/>
      <c r="CW77" s="1092"/>
      <c r="CX77" s="1092"/>
      <c r="CY77" s="1092"/>
      <c r="CZ77" s="1092"/>
      <c r="DA77" s="1092"/>
      <c r="DB77" s="1092"/>
      <c r="DC77" s="1092"/>
      <c r="DD77" s="1092"/>
      <c r="DE77" s="1092"/>
      <c r="DF77" s="1092"/>
      <c r="DG77" s="1092"/>
      <c r="DH77" s="1092"/>
      <c r="DI77" s="1092"/>
      <c r="DJ77" s="1092"/>
      <c r="DK77" s="1092"/>
      <c r="DL77" s="1092"/>
      <c r="DM77" s="1092"/>
      <c r="DN77" s="1092"/>
      <c r="DO77" s="1092"/>
      <c r="DP77" s="1092"/>
      <c r="DQ77" s="1092"/>
      <c r="DR77" s="1092"/>
      <c r="DS77" s="1092"/>
      <c r="DT77" s="1092"/>
      <c r="DU77" s="1092"/>
      <c r="DV77" s="1092"/>
      <c r="DW77" s="1092"/>
      <c r="DX77" s="1092"/>
      <c r="DY77" s="1092"/>
      <c r="DZ77" s="1092"/>
      <c r="EA77" s="1092"/>
      <c r="EB77" s="1092"/>
      <c r="EC77" s="1092"/>
      <c r="ED77" s="1092"/>
      <c r="EE77" s="1092"/>
      <c r="EF77" s="1092"/>
      <c r="EG77" s="1092"/>
      <c r="EH77" s="1092"/>
      <c r="EI77" s="1092"/>
      <c r="EJ77" s="1092"/>
      <c r="EK77" s="1092"/>
      <c r="EL77" s="1092"/>
      <c r="EM77" s="1092"/>
      <c r="EN77" s="1092"/>
      <c r="EO77" s="1092"/>
      <c r="EP77" s="1092"/>
      <c r="EQ77" s="1092"/>
      <c r="ER77" s="1092"/>
      <c r="ES77" s="1092"/>
      <c r="ET77" s="1092"/>
      <c r="EU77" s="1092"/>
      <c r="EV77" s="1092"/>
      <c r="EW77" s="1092"/>
      <c r="EX77" s="1092"/>
      <c r="EY77" s="1092"/>
      <c r="EZ77" s="1092"/>
      <c r="FA77" s="1092"/>
      <c r="FB77" s="1092"/>
      <c r="FC77" s="1092"/>
      <c r="FD77" s="1092"/>
      <c r="FE77" s="1092"/>
      <c r="FF77" s="1092"/>
      <c r="FG77" s="1092"/>
      <c r="FH77" s="1092"/>
      <c r="FI77" s="1092"/>
      <c r="FJ77" s="1092"/>
      <c r="FK77" s="1092"/>
      <c r="FL77" s="1092"/>
      <c r="FM77" s="1092"/>
      <c r="FN77" s="1092"/>
      <c r="FO77" s="1092"/>
      <c r="FP77" s="1092"/>
      <c r="FQ77" s="1092"/>
      <c r="FR77" s="1092"/>
      <c r="FS77" s="1092"/>
      <c r="FT77" s="1092"/>
      <c r="FU77" s="1092"/>
      <c r="FV77" s="1092"/>
      <c r="FW77" s="1092"/>
      <c r="FX77" s="1092"/>
      <c r="FY77" s="1092"/>
      <c r="FZ77" s="1092"/>
      <c r="GA77" s="1092"/>
      <c r="GB77" s="1092"/>
      <c r="GC77" s="1092"/>
      <c r="GD77" s="1092"/>
      <c r="GE77" s="1092"/>
      <c r="GF77" s="1092"/>
      <c r="GG77" s="1092"/>
      <c r="GH77" s="1092"/>
      <c r="GI77" s="1092"/>
      <c r="GJ77" s="1092"/>
      <c r="GK77" s="1092"/>
      <c r="GL77" s="1092"/>
      <c r="GM77" s="1092"/>
      <c r="GN77" s="1092"/>
      <c r="GO77" s="1092"/>
      <c r="GP77" s="1092"/>
      <c r="GQ77" s="1092"/>
      <c r="GR77" s="1092"/>
      <c r="GS77" s="1092"/>
      <c r="GT77" s="1092"/>
      <c r="GU77" s="1092"/>
      <c r="GV77" s="1092"/>
      <c r="GW77" s="1092"/>
      <c r="GX77" s="1092"/>
      <c r="GY77" s="1092"/>
      <c r="GZ77" s="1092"/>
      <c r="HA77" s="1092"/>
      <c r="HB77" s="1092"/>
      <c r="HC77" s="1092"/>
      <c r="HD77" s="1092"/>
      <c r="HE77" s="1092"/>
      <c r="HF77" s="1092"/>
      <c r="HG77" s="1092"/>
      <c r="HH77" s="1092"/>
      <c r="HI77" s="1092"/>
      <c r="HJ77" s="1092"/>
      <c r="HK77" s="1092"/>
      <c r="HL77" s="1092"/>
      <c r="HM77" s="1092"/>
      <c r="HN77" s="1092"/>
      <c r="HO77" s="1092"/>
      <c r="HP77" s="1092"/>
      <c r="HQ77" s="1092"/>
      <c r="HR77" s="1092"/>
      <c r="HS77" s="1092"/>
      <c r="HT77" s="1092"/>
      <c r="HU77" s="1092"/>
      <c r="HV77" s="1092"/>
      <c r="HW77" s="1092"/>
      <c r="HX77" s="1092"/>
      <c r="HY77" s="1092"/>
      <c r="HZ77" s="1092"/>
      <c r="IA77" s="1092"/>
      <c r="IB77" s="1092"/>
      <c r="IC77" s="1092"/>
      <c r="ID77" s="1092"/>
      <c r="IE77" s="1092"/>
      <c r="IF77" s="1092"/>
      <c r="IG77" s="1092"/>
      <c r="IH77" s="1092"/>
      <c r="II77" s="1092"/>
      <c r="IJ77" s="1092"/>
      <c r="IK77" s="1092"/>
      <c r="IL77" s="1092"/>
      <c r="IM77" s="1092"/>
      <c r="IN77" s="1092"/>
      <c r="IO77" s="1092"/>
      <c r="IP77" s="1092"/>
      <c r="IQ77" s="1092"/>
      <c r="IR77" s="1092"/>
      <c r="IS77" s="1092"/>
      <c r="IT77" s="1092"/>
      <c r="IU77" s="1092"/>
      <c r="IV77" s="1092"/>
    </row>
    <row r="78" spans="1:256">
      <c r="A78" s="1041" t="s">
        <v>9</v>
      </c>
      <c r="B78" s="1089" t="s">
        <v>1446</v>
      </c>
      <c r="C78" s="1038"/>
      <c r="D78" s="1038"/>
      <c r="E78" s="1038"/>
      <c r="F78" s="1038"/>
      <c r="G78" s="1038"/>
      <c r="H78" s="1038"/>
      <c r="I78" s="1038"/>
      <c r="J78" s="1038"/>
      <c r="K78" s="1038"/>
      <c r="L78" s="1038"/>
      <c r="M78" s="1038"/>
      <c r="N78" s="1038"/>
      <c r="O78" s="1038"/>
      <c r="P78" s="1038"/>
      <c r="Q78" s="1038"/>
      <c r="R78" s="1038"/>
      <c r="S78" s="1038"/>
      <c r="T78" s="1038"/>
      <c r="U78" s="1038"/>
      <c r="V78" s="1038"/>
      <c r="W78" s="1038"/>
      <c r="X78" s="1038"/>
      <c r="Y78" s="1038"/>
      <c r="Z78" s="1038"/>
      <c r="AA78" s="1038"/>
      <c r="AB78" s="1038"/>
      <c r="AC78" s="1038"/>
      <c r="AD78" s="1038"/>
      <c r="AE78" s="1038"/>
      <c r="AF78" s="1038"/>
      <c r="AG78" s="1038"/>
      <c r="AH78" s="1036"/>
    </row>
    <row r="79" spans="1:256">
      <c r="A79" s="1041" t="s">
        <v>154</v>
      </c>
      <c r="B79" s="1089" t="s">
        <v>585</v>
      </c>
      <c r="C79" s="1038"/>
      <c r="D79" s="1038"/>
      <c r="E79" s="1038"/>
      <c r="F79" s="1038"/>
      <c r="G79" s="1038"/>
      <c r="H79" s="1038"/>
      <c r="I79" s="1038"/>
      <c r="J79" s="1038"/>
      <c r="K79" s="1038"/>
      <c r="L79" s="1038"/>
      <c r="M79" s="1038"/>
      <c r="N79" s="1038"/>
      <c r="O79" s="1038"/>
      <c r="P79" s="1038"/>
      <c r="Q79" s="1038"/>
      <c r="R79" s="1038"/>
      <c r="S79" s="1038"/>
      <c r="T79" s="1038"/>
      <c r="U79" s="1038"/>
      <c r="V79" s="1038"/>
      <c r="W79" s="1038"/>
      <c r="X79" s="1038"/>
      <c r="Y79" s="1038"/>
      <c r="Z79" s="1038"/>
      <c r="AA79" s="1038"/>
      <c r="AB79" s="1038"/>
      <c r="AC79" s="1038"/>
      <c r="AD79" s="1038"/>
      <c r="AE79" s="1038"/>
      <c r="AF79" s="1038"/>
      <c r="AG79" s="1038"/>
      <c r="AH79" s="1036"/>
    </row>
    <row r="80" spans="1:256">
      <c r="A80" s="1041" t="s">
        <v>163</v>
      </c>
      <c r="B80" s="1089" t="s">
        <v>586</v>
      </c>
      <c r="C80" s="1091"/>
      <c r="D80" s="1091"/>
      <c r="E80" s="1038"/>
      <c r="F80" s="1038"/>
      <c r="G80" s="1038"/>
      <c r="H80" s="1038"/>
      <c r="I80" s="1038"/>
      <c r="J80" s="1038"/>
      <c r="K80" s="1038"/>
      <c r="L80" s="1038"/>
      <c r="M80" s="1038"/>
      <c r="N80" s="1038"/>
      <c r="O80" s="1038"/>
      <c r="P80" s="1038"/>
      <c r="Q80" s="1038"/>
      <c r="R80" s="1038"/>
      <c r="S80" s="1038"/>
      <c r="T80" s="1038"/>
      <c r="U80" s="1038"/>
      <c r="V80" s="1038"/>
      <c r="W80" s="1038"/>
      <c r="X80" s="1038"/>
      <c r="Y80" s="1038"/>
      <c r="Z80" s="1038"/>
      <c r="AA80" s="1038"/>
      <c r="AB80" s="1038"/>
      <c r="AC80" s="1038"/>
      <c r="AD80" s="1038"/>
      <c r="AE80" s="1038"/>
      <c r="AF80" s="1038"/>
      <c r="AG80" s="1038"/>
      <c r="AH80" s="1036"/>
    </row>
    <row r="81" spans="1:256">
      <c r="A81" s="1041" t="s">
        <v>171</v>
      </c>
      <c r="B81" s="1089" t="s">
        <v>1445</v>
      </c>
      <c r="C81" s="1038"/>
      <c r="D81" s="1038"/>
      <c r="E81" s="1038"/>
      <c r="F81" s="1038"/>
      <c r="G81" s="1038"/>
      <c r="H81" s="1038"/>
      <c r="I81" s="1038"/>
      <c r="J81" s="1038"/>
      <c r="K81" s="1038"/>
      <c r="L81" s="1038"/>
      <c r="M81" s="1038"/>
      <c r="N81" s="1038"/>
      <c r="O81" s="1038"/>
      <c r="P81" s="1038"/>
      <c r="Q81" s="1038"/>
      <c r="R81" s="1038"/>
      <c r="S81" s="1038"/>
      <c r="T81" s="1038"/>
      <c r="U81" s="1038"/>
      <c r="V81" s="1038"/>
      <c r="W81" s="1038"/>
      <c r="X81" s="1038"/>
      <c r="Y81" s="1038"/>
      <c r="Z81" s="1038"/>
      <c r="AA81" s="1038"/>
      <c r="AB81" s="1038"/>
      <c r="AC81" s="1038"/>
      <c r="AD81" s="1038"/>
      <c r="AE81" s="1038"/>
      <c r="AF81" s="1038"/>
      <c r="AG81" s="1038"/>
      <c r="AH81" s="1036"/>
    </row>
    <row r="82" spans="1:256">
      <c r="A82" s="1041" t="s">
        <v>176</v>
      </c>
      <c r="B82" s="1089" t="s">
        <v>1444</v>
      </c>
      <c r="C82" s="1038"/>
      <c r="D82" s="1038"/>
      <c r="E82" s="1038"/>
      <c r="F82" s="1038"/>
      <c r="G82" s="1038"/>
      <c r="H82" s="1038"/>
      <c r="I82" s="1038"/>
      <c r="J82" s="1038"/>
      <c r="K82" s="1038"/>
      <c r="L82" s="1038"/>
      <c r="M82" s="1038"/>
      <c r="N82" s="1038"/>
      <c r="O82" s="1038"/>
      <c r="P82" s="1038"/>
      <c r="Q82" s="1038"/>
      <c r="R82" s="1038"/>
      <c r="S82" s="1038"/>
      <c r="T82" s="1038"/>
      <c r="U82" s="1038"/>
      <c r="V82" s="1038"/>
      <c r="W82" s="1038"/>
      <c r="X82" s="1038"/>
      <c r="Y82" s="1038"/>
      <c r="Z82" s="1038"/>
      <c r="AA82" s="1038"/>
      <c r="AB82" s="1038"/>
      <c r="AC82" s="1038"/>
      <c r="AD82" s="1038"/>
      <c r="AE82" s="1038"/>
      <c r="AF82" s="1038"/>
      <c r="AG82" s="1038"/>
      <c r="AH82" s="1036"/>
    </row>
    <row r="83" spans="1:256">
      <c r="A83" s="1041" t="s">
        <v>336</v>
      </c>
      <c r="B83" s="1089" t="s">
        <v>1443</v>
      </c>
      <c r="C83" s="1038"/>
      <c r="D83" s="1038"/>
      <c r="E83" s="1038"/>
      <c r="F83" s="1038"/>
      <c r="G83" s="1038"/>
      <c r="H83" s="1038"/>
      <c r="I83" s="1038"/>
      <c r="J83" s="1038"/>
      <c r="K83" s="1038"/>
      <c r="L83" s="1038"/>
      <c r="M83" s="1038"/>
      <c r="N83" s="1038"/>
      <c r="O83" s="1038"/>
      <c r="P83" s="1038"/>
      <c r="Q83" s="1038"/>
      <c r="R83" s="1038"/>
      <c r="S83" s="1038"/>
      <c r="T83" s="1038"/>
      <c r="U83" s="1038"/>
      <c r="V83" s="1038"/>
      <c r="W83" s="1038"/>
      <c r="X83" s="1038"/>
      <c r="Y83" s="1038"/>
      <c r="Z83" s="1038"/>
      <c r="AA83" s="1038"/>
      <c r="AB83" s="1038"/>
      <c r="AC83" s="1038"/>
      <c r="AD83" s="1038"/>
      <c r="AE83" s="1038"/>
      <c r="AF83" s="1038"/>
      <c r="AG83" s="1038"/>
      <c r="AH83" s="1036"/>
    </row>
    <row r="84" spans="1:256">
      <c r="A84" s="1041" t="s">
        <v>266</v>
      </c>
      <c r="B84" s="1089" t="s">
        <v>1442</v>
      </c>
      <c r="C84" s="1038"/>
      <c r="D84" s="1038"/>
      <c r="E84" s="1038"/>
      <c r="F84" s="1038"/>
      <c r="G84" s="1038"/>
      <c r="H84" s="1038"/>
      <c r="I84" s="1038"/>
      <c r="J84" s="1038"/>
      <c r="K84" s="1038"/>
      <c r="L84" s="1038"/>
      <c r="M84" s="1038"/>
      <c r="N84" s="1038"/>
      <c r="O84" s="1038"/>
      <c r="P84" s="1038"/>
      <c r="Q84" s="1038"/>
      <c r="R84" s="1038"/>
      <c r="S84" s="1038"/>
      <c r="T84" s="1038"/>
      <c r="U84" s="1038"/>
      <c r="V84" s="1038"/>
      <c r="W84" s="1038"/>
      <c r="X84" s="1038"/>
      <c r="Y84" s="1038"/>
      <c r="Z84" s="1038"/>
      <c r="AA84" s="1038"/>
      <c r="AB84" s="1038"/>
      <c r="AC84" s="1038"/>
      <c r="AD84" s="1038"/>
      <c r="AE84" s="1038"/>
      <c r="AF84" s="1038"/>
      <c r="AG84" s="1038"/>
      <c r="AH84" s="1036"/>
    </row>
    <row r="85" spans="1:256">
      <c r="A85" s="1040" t="s">
        <v>271</v>
      </c>
      <c r="B85" s="1089" t="s">
        <v>1441</v>
      </c>
      <c r="C85" s="1038"/>
      <c r="D85" s="1038"/>
      <c r="E85" s="1038"/>
      <c r="F85" s="1038"/>
      <c r="G85" s="1038"/>
      <c r="H85" s="1038"/>
      <c r="I85" s="1038"/>
      <c r="J85" s="1038"/>
      <c r="K85" s="1038"/>
      <c r="L85" s="1038"/>
      <c r="M85" s="1038"/>
      <c r="N85" s="1038"/>
      <c r="O85" s="1038"/>
      <c r="P85" s="1038"/>
      <c r="Q85" s="1038"/>
      <c r="R85" s="1038"/>
      <c r="S85" s="1038"/>
      <c r="T85" s="1038"/>
      <c r="U85" s="1038"/>
      <c r="V85" s="1038"/>
      <c r="W85" s="1038"/>
      <c r="X85" s="1038"/>
      <c r="Y85" s="1038"/>
      <c r="Z85" s="1038"/>
      <c r="AA85" s="1038"/>
      <c r="AB85" s="1038"/>
      <c r="AC85" s="1038"/>
      <c r="AD85" s="1038"/>
      <c r="AE85" s="1038"/>
      <c r="AF85" s="1038"/>
      <c r="AG85" s="1038"/>
      <c r="AH85" s="1036"/>
    </row>
    <row r="86" spans="1:256" ht="13.5" thickBot="1">
      <c r="A86" s="1090" t="s">
        <v>272</v>
      </c>
      <c r="B86" s="1089" t="s">
        <v>1440</v>
      </c>
      <c r="C86" s="1088"/>
      <c r="D86" s="1088"/>
      <c r="E86" s="1088"/>
      <c r="F86" s="1088"/>
      <c r="G86" s="1088"/>
      <c r="H86" s="1088"/>
      <c r="I86" s="1088"/>
      <c r="J86" s="1088"/>
      <c r="K86" s="1088"/>
      <c r="L86" s="1088"/>
      <c r="M86" s="1088"/>
      <c r="N86" s="1088"/>
      <c r="O86" s="1088"/>
      <c r="P86" s="1088"/>
      <c r="Q86" s="1088"/>
      <c r="R86" s="1088"/>
      <c r="S86" s="1088"/>
      <c r="T86" s="1088"/>
      <c r="U86" s="1088"/>
      <c r="V86" s="1088"/>
      <c r="W86" s="1088"/>
      <c r="X86" s="1088"/>
      <c r="Y86" s="1088"/>
      <c r="Z86" s="1088"/>
      <c r="AA86" s="1088"/>
      <c r="AB86" s="1088"/>
      <c r="AC86" s="1088"/>
      <c r="AD86" s="1088"/>
      <c r="AE86" s="1088"/>
      <c r="AF86" s="1088"/>
      <c r="AG86" s="1088"/>
      <c r="AH86" s="1087"/>
    </row>
    <row r="87" spans="1:256">
      <c r="A87" s="806"/>
      <c r="B87" s="806"/>
      <c r="C87" s="806"/>
      <c r="D87" s="806"/>
      <c r="E87" s="613"/>
      <c r="F87" s="613"/>
      <c r="G87" s="613"/>
      <c r="H87" s="613"/>
      <c r="I87" s="613"/>
      <c r="J87" s="613"/>
      <c r="K87" s="613"/>
      <c r="L87" s="613"/>
      <c r="M87" s="613"/>
      <c r="N87" s="613"/>
      <c r="O87" s="613"/>
      <c r="P87" s="613"/>
      <c r="Q87" s="613"/>
      <c r="R87" s="613"/>
      <c r="S87" s="613"/>
      <c r="T87" s="613"/>
      <c r="U87" s="613"/>
      <c r="V87" s="613"/>
    </row>
    <row r="88" spans="1:256">
      <c r="A88" s="766" t="s">
        <v>988</v>
      </c>
    </row>
    <row r="89" spans="1:256" s="1086" customFormat="1" ht="12.75" customHeight="1">
      <c r="A89" s="2158" t="s">
        <v>1481</v>
      </c>
      <c r="B89" s="2158"/>
      <c r="C89" s="2158"/>
      <c r="D89" s="2158"/>
      <c r="E89" s="2158"/>
      <c r="F89" s="2158"/>
      <c r="G89" s="2158"/>
      <c r="H89" s="2158"/>
      <c r="I89" s="2158"/>
      <c r="J89" s="2158"/>
      <c r="K89" s="2158"/>
      <c r="L89" s="2158"/>
      <c r="M89" s="2158"/>
      <c r="N89" s="2158"/>
      <c r="O89" s="2158"/>
      <c r="P89" s="2158"/>
      <c r="Q89" s="2158"/>
      <c r="R89" s="2158"/>
      <c r="S89" s="2158"/>
      <c r="T89" s="2158"/>
      <c r="U89" s="2158"/>
      <c r="V89" s="2158"/>
    </row>
    <row r="90" spans="1:256" s="1086" customFormat="1" ht="48.6" customHeight="1">
      <c r="A90" s="2158" t="s">
        <v>1438</v>
      </c>
      <c r="B90" s="2158"/>
      <c r="C90" s="2158"/>
      <c r="D90" s="2158"/>
      <c r="E90" s="2158"/>
      <c r="F90" s="2158"/>
      <c r="G90" s="2158"/>
      <c r="H90" s="2158"/>
      <c r="I90" s="2158"/>
      <c r="J90" s="2158"/>
      <c r="K90" s="2158"/>
      <c r="L90" s="2158"/>
      <c r="M90" s="2158"/>
      <c r="N90" s="2158"/>
      <c r="O90" s="2158"/>
      <c r="P90" s="2158"/>
      <c r="Q90" s="2158"/>
      <c r="R90" s="2158"/>
      <c r="S90" s="2158"/>
      <c r="T90" s="2158"/>
      <c r="U90" s="2158"/>
      <c r="V90" s="2158"/>
    </row>
    <row r="91" spans="1:256" s="1086" customFormat="1" ht="26.45" customHeight="1">
      <c r="A91" s="2158" t="s">
        <v>1480</v>
      </c>
      <c r="B91" s="2158"/>
      <c r="C91" s="2158"/>
      <c r="D91" s="2158"/>
      <c r="E91" s="2158"/>
      <c r="F91" s="2158"/>
      <c r="G91" s="2158"/>
      <c r="H91" s="2158"/>
      <c r="I91" s="2158"/>
      <c r="J91" s="2158"/>
      <c r="K91" s="2158"/>
      <c r="L91" s="2158"/>
      <c r="M91" s="2158"/>
      <c r="N91" s="2158"/>
      <c r="O91" s="2158"/>
      <c r="P91" s="2158"/>
      <c r="Q91" s="2158"/>
      <c r="R91" s="2158"/>
      <c r="S91" s="2158"/>
      <c r="T91" s="2158"/>
      <c r="U91" s="2158"/>
      <c r="V91" s="2158"/>
      <c r="W91" s="763"/>
      <c r="X91" s="763"/>
      <c r="Y91" s="763"/>
      <c r="Z91" s="763"/>
      <c r="AA91" s="763"/>
      <c r="AB91" s="763"/>
      <c r="AC91" s="763"/>
      <c r="AD91" s="763"/>
      <c r="AE91" s="763"/>
      <c r="AF91" s="763"/>
      <c r="AG91" s="763"/>
      <c r="AH91" s="763"/>
      <c r="AI91" s="763"/>
      <c r="AJ91" s="763"/>
      <c r="AK91" s="763"/>
      <c r="AL91" s="763"/>
      <c r="AM91" s="763"/>
      <c r="AN91" s="763"/>
      <c r="AO91" s="763"/>
      <c r="AP91" s="763"/>
      <c r="AQ91" s="763"/>
      <c r="AR91" s="763"/>
      <c r="AS91" s="763"/>
      <c r="AT91" s="763"/>
      <c r="AU91" s="763"/>
      <c r="AV91" s="763"/>
      <c r="AW91" s="763"/>
      <c r="AX91" s="763"/>
      <c r="AY91" s="763"/>
      <c r="AZ91" s="763"/>
      <c r="BA91" s="763"/>
      <c r="BB91" s="763"/>
      <c r="BC91" s="763"/>
      <c r="BD91" s="763"/>
      <c r="BE91" s="763"/>
      <c r="BF91" s="763"/>
      <c r="BG91" s="763"/>
      <c r="BH91" s="763"/>
      <c r="BI91" s="763"/>
      <c r="BJ91" s="763"/>
      <c r="BK91" s="763"/>
      <c r="BL91" s="763"/>
      <c r="BM91" s="763"/>
      <c r="BN91" s="763"/>
      <c r="BO91" s="763"/>
      <c r="BP91" s="763"/>
      <c r="BQ91" s="763"/>
      <c r="BR91" s="763"/>
      <c r="BS91" s="763"/>
      <c r="BT91" s="763"/>
      <c r="BU91" s="763"/>
      <c r="BV91" s="763"/>
      <c r="BW91" s="763"/>
      <c r="BX91" s="763"/>
      <c r="BY91" s="763"/>
      <c r="BZ91" s="763"/>
      <c r="CA91" s="763"/>
      <c r="CB91" s="763"/>
      <c r="CC91" s="763"/>
      <c r="CD91" s="763"/>
      <c r="CE91" s="763"/>
      <c r="CF91" s="763"/>
      <c r="CG91" s="763"/>
      <c r="CH91" s="763"/>
      <c r="CI91" s="763"/>
      <c r="CJ91" s="763"/>
      <c r="CK91" s="763"/>
      <c r="CL91" s="763"/>
      <c r="CM91" s="763"/>
      <c r="CN91" s="763"/>
      <c r="CO91" s="763"/>
      <c r="CP91" s="763"/>
      <c r="CQ91" s="763"/>
      <c r="CR91" s="763"/>
      <c r="CS91" s="763"/>
      <c r="CT91" s="763"/>
      <c r="CU91" s="763"/>
      <c r="CV91" s="763"/>
      <c r="CW91" s="763"/>
      <c r="CX91" s="763"/>
      <c r="CY91" s="763"/>
      <c r="CZ91" s="763"/>
      <c r="DA91" s="763"/>
      <c r="DB91" s="763"/>
      <c r="DC91" s="763"/>
      <c r="DD91" s="763"/>
      <c r="DE91" s="763"/>
      <c r="DF91" s="763"/>
      <c r="DG91" s="763"/>
      <c r="DH91" s="763"/>
      <c r="DI91" s="763"/>
      <c r="DJ91" s="763"/>
      <c r="DK91" s="763"/>
      <c r="DL91" s="763"/>
      <c r="DM91" s="763"/>
      <c r="DN91" s="763"/>
      <c r="DO91" s="763"/>
      <c r="DP91" s="763"/>
      <c r="DQ91" s="763"/>
      <c r="DR91" s="763"/>
      <c r="DS91" s="763"/>
      <c r="DT91" s="763"/>
      <c r="DU91" s="763"/>
      <c r="DV91" s="763"/>
      <c r="DW91" s="763"/>
      <c r="DX91" s="763"/>
      <c r="DY91" s="763"/>
      <c r="DZ91" s="763"/>
      <c r="EA91" s="763"/>
      <c r="EB91" s="763"/>
      <c r="EC91" s="763"/>
      <c r="ED91" s="763"/>
      <c r="EE91" s="763"/>
      <c r="EF91" s="763"/>
      <c r="EG91" s="763"/>
      <c r="EH91" s="763"/>
      <c r="EI91" s="763"/>
      <c r="EJ91" s="763"/>
      <c r="EK91" s="763"/>
      <c r="EL91" s="763"/>
      <c r="EM91" s="763"/>
      <c r="EN91" s="763"/>
      <c r="EO91" s="763"/>
      <c r="EP91" s="763"/>
      <c r="EQ91" s="763"/>
      <c r="ER91" s="763"/>
      <c r="ES91" s="763"/>
      <c r="ET91" s="763"/>
      <c r="EU91" s="763"/>
      <c r="EV91" s="763"/>
      <c r="EW91" s="763"/>
      <c r="EX91" s="763"/>
      <c r="EY91" s="763"/>
      <c r="EZ91" s="763"/>
      <c r="FA91" s="763"/>
      <c r="FB91" s="763"/>
      <c r="FC91" s="763"/>
      <c r="FD91" s="763"/>
      <c r="FE91" s="763"/>
      <c r="FF91" s="763"/>
      <c r="FG91" s="763"/>
      <c r="FH91" s="763"/>
      <c r="FI91" s="763"/>
      <c r="FJ91" s="763"/>
      <c r="FK91" s="763"/>
      <c r="FL91" s="763"/>
      <c r="FM91" s="763"/>
      <c r="FN91" s="763"/>
      <c r="FO91" s="763"/>
      <c r="FP91" s="763"/>
      <c r="FQ91" s="763"/>
      <c r="FR91" s="763"/>
      <c r="FS91" s="763"/>
      <c r="FT91" s="763"/>
      <c r="FU91" s="763"/>
      <c r="FV91" s="763"/>
      <c r="FW91" s="763"/>
      <c r="FX91" s="763"/>
      <c r="FY91" s="763"/>
      <c r="FZ91" s="763"/>
      <c r="GA91" s="763"/>
      <c r="GB91" s="763"/>
      <c r="GC91" s="763"/>
      <c r="GD91" s="763"/>
      <c r="GE91" s="763"/>
      <c r="GF91" s="763"/>
      <c r="GG91" s="763"/>
      <c r="GH91" s="763"/>
      <c r="GI91" s="763"/>
      <c r="GJ91" s="763"/>
      <c r="GK91" s="763"/>
      <c r="GL91" s="763"/>
      <c r="GM91" s="763"/>
      <c r="GN91" s="763"/>
      <c r="GO91" s="763"/>
      <c r="GP91" s="763"/>
      <c r="GQ91" s="763"/>
      <c r="GR91" s="763"/>
      <c r="GS91" s="763"/>
      <c r="GT91" s="763"/>
      <c r="GU91" s="763"/>
      <c r="GV91" s="763"/>
      <c r="GW91" s="763"/>
      <c r="GX91" s="763"/>
      <c r="GY91" s="763"/>
      <c r="GZ91" s="763"/>
      <c r="HA91" s="763"/>
      <c r="HB91" s="763"/>
      <c r="HC91" s="763"/>
      <c r="HD91" s="763"/>
      <c r="HE91" s="763"/>
      <c r="HF91" s="763"/>
      <c r="HG91" s="763"/>
      <c r="HH91" s="763"/>
      <c r="HI91" s="763"/>
      <c r="HJ91" s="763"/>
      <c r="HK91" s="763"/>
      <c r="HL91" s="763"/>
      <c r="HM91" s="763"/>
      <c r="HN91" s="763"/>
      <c r="HO91" s="763"/>
      <c r="HP91" s="763"/>
      <c r="HQ91" s="763"/>
      <c r="HR91" s="763"/>
      <c r="HS91" s="763"/>
      <c r="HT91" s="763"/>
      <c r="HU91" s="763"/>
      <c r="HV91" s="763"/>
      <c r="HW91" s="763"/>
      <c r="HX91" s="763"/>
      <c r="HY91" s="763"/>
      <c r="HZ91" s="763"/>
      <c r="IA91" s="763"/>
      <c r="IB91" s="763"/>
      <c r="IC91" s="763"/>
      <c r="ID91" s="763"/>
      <c r="IE91" s="763"/>
      <c r="IF91" s="763"/>
      <c r="IG91" s="763"/>
      <c r="IH91" s="763"/>
      <c r="II91" s="763"/>
      <c r="IJ91" s="763"/>
      <c r="IK91" s="763"/>
      <c r="IL91" s="763"/>
      <c r="IM91" s="763"/>
      <c r="IN91" s="763"/>
      <c r="IO91" s="763"/>
      <c r="IP91" s="763"/>
      <c r="IQ91" s="763"/>
      <c r="IR91" s="763"/>
      <c r="IS91" s="763"/>
      <c r="IT91" s="763"/>
      <c r="IU91" s="763"/>
      <c r="IV91" s="763"/>
    </row>
    <row r="92" spans="1:256">
      <c r="A92" s="764"/>
      <c r="AG92" s="760" t="s">
        <v>1240</v>
      </c>
    </row>
    <row r="93" spans="1:256">
      <c r="A93" s="613" t="s">
        <v>1479</v>
      </c>
      <c r="B93" s="764"/>
      <c r="C93" s="613"/>
      <c r="D93" s="613"/>
      <c r="E93" s="613"/>
      <c r="F93" s="613"/>
      <c r="G93" s="613"/>
      <c r="H93" s="613"/>
      <c r="I93" s="613"/>
      <c r="J93" s="613"/>
      <c r="K93" s="613"/>
      <c r="L93" s="613"/>
      <c r="M93" s="613"/>
      <c r="N93" s="613"/>
      <c r="O93" s="613"/>
      <c r="P93" s="613"/>
      <c r="Q93" s="613"/>
      <c r="S93" s="613"/>
      <c r="T93" s="613"/>
      <c r="U93" s="613"/>
      <c r="V93" s="613"/>
      <c r="W93" s="613"/>
      <c r="X93" s="613"/>
      <c r="Y93" s="613"/>
      <c r="AG93" s="613" t="s">
        <v>1107</v>
      </c>
    </row>
    <row r="94" spans="1:256">
      <c r="A94" s="764" t="s">
        <v>1110</v>
      </c>
      <c r="B94" s="613"/>
      <c r="C94" s="613"/>
      <c r="D94" s="613"/>
      <c r="E94" s="613"/>
      <c r="F94" s="613"/>
      <c r="G94" s="613"/>
      <c r="H94" s="613"/>
      <c r="I94" s="613"/>
      <c r="J94" s="613"/>
      <c r="K94" s="613"/>
      <c r="L94" s="613"/>
      <c r="M94" s="613"/>
      <c r="N94" s="613"/>
      <c r="O94" s="613"/>
      <c r="P94" s="613"/>
      <c r="Q94" s="613"/>
      <c r="S94" s="764"/>
      <c r="T94" s="764"/>
      <c r="U94" s="764"/>
      <c r="V94" s="764"/>
      <c r="W94" s="613"/>
      <c r="X94" s="613"/>
      <c r="Y94" s="613"/>
      <c r="AG94" s="760" t="s">
        <v>1106</v>
      </c>
    </row>
    <row r="95" spans="1:256">
      <c r="A95" s="763" t="s">
        <v>1108</v>
      </c>
      <c r="B95" s="613"/>
      <c r="O95" s="760"/>
      <c r="P95" s="760"/>
      <c r="Q95" s="760"/>
    </row>
    <row r="96" spans="1:256">
      <c r="A96" s="1939" t="s">
        <v>982</v>
      </c>
      <c r="B96" s="1939"/>
      <c r="C96" s="1939"/>
      <c r="D96" s="1939"/>
      <c r="E96" s="1939"/>
      <c r="F96" s="1939"/>
      <c r="G96" s="1939"/>
      <c r="H96" s="1939"/>
      <c r="I96" s="1939"/>
      <c r="J96" s="1939"/>
      <c r="K96" s="1939"/>
      <c r="L96" s="1939"/>
      <c r="M96" s="762"/>
      <c r="N96" s="762"/>
    </row>
    <row r="97" spans="1:1">
      <c r="A97" s="763"/>
    </row>
    <row r="98" spans="1:1">
      <c r="A98" s="763"/>
    </row>
    <row r="99" spans="1:1">
      <c r="A99" s="763"/>
    </row>
    <row r="100" spans="1:1">
      <c r="A100" s="763"/>
    </row>
    <row r="101" spans="1:1">
      <c r="A101" s="763"/>
    </row>
    <row r="102" spans="1:1">
      <c r="A102" s="763"/>
    </row>
    <row r="103" spans="1:1">
      <c r="A103" s="763"/>
    </row>
    <row r="104" spans="1:1">
      <c r="A104" s="763"/>
    </row>
    <row r="105" spans="1:1">
      <c r="A105" s="763"/>
    </row>
    <row r="106" spans="1:1">
      <c r="A106" s="763"/>
    </row>
    <row r="107" spans="1:1">
      <c r="A107" s="763"/>
    </row>
    <row r="108" spans="1:1">
      <c r="A108" s="763"/>
    </row>
    <row r="109" spans="1:1">
      <c r="A109" s="763"/>
    </row>
    <row r="110" spans="1:1">
      <c r="A110" s="763"/>
    </row>
    <row r="111" spans="1:1">
      <c r="A111" s="763"/>
    </row>
    <row r="112" spans="1:1">
      <c r="A112" s="763"/>
    </row>
    <row r="113" spans="1:1">
      <c r="A113" s="763"/>
    </row>
    <row r="114" spans="1:1">
      <c r="A114" s="763"/>
    </row>
    <row r="115" spans="1:1">
      <c r="A115" s="763"/>
    </row>
    <row r="116" spans="1:1">
      <c r="A116" s="763"/>
    </row>
    <row r="117" spans="1:1">
      <c r="A117" s="763"/>
    </row>
    <row r="118" spans="1:1">
      <c r="A118" s="763"/>
    </row>
    <row r="119" spans="1:1">
      <c r="A119" s="763"/>
    </row>
    <row r="120" spans="1:1">
      <c r="A120" s="763"/>
    </row>
    <row r="121" spans="1:1">
      <c r="A121" s="763"/>
    </row>
    <row r="122" spans="1:1">
      <c r="A122" s="763"/>
    </row>
    <row r="123" spans="1:1">
      <c r="A123" s="763"/>
    </row>
    <row r="124" spans="1:1">
      <c r="A124" s="763"/>
    </row>
    <row r="125" spans="1:1">
      <c r="A125" s="763"/>
    </row>
    <row r="126" spans="1:1">
      <c r="A126" s="763"/>
    </row>
    <row r="127" spans="1:1">
      <c r="A127" s="763"/>
    </row>
    <row r="128" spans="1:1">
      <c r="A128" s="763"/>
    </row>
    <row r="129" spans="1:1">
      <c r="A129" s="763"/>
    </row>
    <row r="130" spans="1:1">
      <c r="A130" s="763"/>
    </row>
    <row r="131" spans="1:1">
      <c r="A131" s="763"/>
    </row>
    <row r="132" spans="1:1">
      <c r="A132" s="763"/>
    </row>
    <row r="133" spans="1:1">
      <c r="A133" s="763"/>
    </row>
    <row r="134" spans="1:1">
      <c r="A134" s="763"/>
    </row>
    <row r="135" spans="1:1">
      <c r="A135" s="763"/>
    </row>
    <row r="136" spans="1:1">
      <c r="A136" s="763"/>
    </row>
    <row r="137" spans="1:1">
      <c r="A137" s="763"/>
    </row>
    <row r="138" spans="1:1">
      <c r="A138" s="763"/>
    </row>
    <row r="139" spans="1:1">
      <c r="A139" s="763"/>
    </row>
    <row r="140" spans="1:1">
      <c r="A140" s="763"/>
    </row>
    <row r="141" spans="1:1">
      <c r="A141" s="763"/>
    </row>
    <row r="142" spans="1:1">
      <c r="A142" s="763"/>
    </row>
    <row r="143" spans="1:1">
      <c r="A143" s="763"/>
    </row>
    <row r="144" spans="1:1">
      <c r="A144" s="763"/>
    </row>
    <row r="145" spans="1:1">
      <c r="A145" s="763"/>
    </row>
    <row r="146" spans="1:1">
      <c r="A146" s="763"/>
    </row>
    <row r="147" spans="1:1">
      <c r="A147" s="763"/>
    </row>
    <row r="148" spans="1:1">
      <c r="A148" s="763"/>
    </row>
    <row r="149" spans="1:1">
      <c r="A149" s="763"/>
    </row>
    <row r="150" spans="1:1">
      <c r="A150" s="763"/>
    </row>
  </sheetData>
  <mergeCells count="61">
    <mergeCell ref="A90:V90"/>
    <mergeCell ref="A91:V91"/>
    <mergeCell ref="A96:L96"/>
    <mergeCell ref="Y75:Z75"/>
    <mergeCell ref="B74:B77"/>
    <mergeCell ref="C74:F74"/>
    <mergeCell ref="G74:J74"/>
    <mergeCell ref="K74:N74"/>
    <mergeCell ref="O74:R74"/>
    <mergeCell ref="S74:V74"/>
    <mergeCell ref="AC75:AD75"/>
    <mergeCell ref="AE75:AF75"/>
    <mergeCell ref="AG75:AH75"/>
    <mergeCell ref="AA75:AB75"/>
    <mergeCell ref="W74:Z74"/>
    <mergeCell ref="W75:X75"/>
    <mergeCell ref="A89:V89"/>
    <mergeCell ref="M75:N75"/>
    <mergeCell ref="O75:P75"/>
    <mergeCell ref="Q75:R75"/>
    <mergeCell ref="S75:T75"/>
    <mergeCell ref="U75:V75"/>
    <mergeCell ref="C75:D75"/>
    <mergeCell ref="E75:F75"/>
    <mergeCell ref="G75:H75"/>
    <mergeCell ref="I75:J75"/>
    <mergeCell ref="K75:L75"/>
    <mergeCell ref="A74:A77"/>
    <mergeCell ref="AA74:AD74"/>
    <mergeCell ref="AE74:AH74"/>
    <mergeCell ref="AC13:AD13"/>
    <mergeCell ref="B12:B15"/>
    <mergeCell ref="C12:F12"/>
    <mergeCell ref="A71:AH71"/>
    <mergeCell ref="O13:P13"/>
    <mergeCell ref="Q13:R13"/>
    <mergeCell ref="Y13:Z13"/>
    <mergeCell ref="G13:H13"/>
    <mergeCell ref="K13:L13"/>
    <mergeCell ref="M13:N13"/>
    <mergeCell ref="A1:AH1"/>
    <mergeCell ref="A5:V5"/>
    <mergeCell ref="A6:V6"/>
    <mergeCell ref="A9:AH9"/>
    <mergeCell ref="A12:A15"/>
    <mergeCell ref="W12:Z12"/>
    <mergeCell ref="AA12:AD12"/>
    <mergeCell ref="AE12:AH12"/>
    <mergeCell ref="C13:D13"/>
    <mergeCell ref="E13:F13"/>
    <mergeCell ref="AA13:AB13"/>
    <mergeCell ref="U13:V13"/>
    <mergeCell ref="W13:X13"/>
    <mergeCell ref="AE13:AF13"/>
    <mergeCell ref="AG13:AH13"/>
    <mergeCell ref="G12:J12"/>
    <mergeCell ref="K12:N12"/>
    <mergeCell ref="S13:T13"/>
    <mergeCell ref="O12:R12"/>
    <mergeCell ref="S12:V12"/>
    <mergeCell ref="I13:J13"/>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201BA-B01E-41DD-A03A-FF54A88D877B}">
  <dimension ref="A1:IV152"/>
  <sheetViews>
    <sheetView showGridLines="0" view="pageBreakPreview" zoomScaleNormal="100" zoomScaleSheetLayoutView="100" workbookViewId="0">
      <selection activeCell="F31" sqref="F31"/>
    </sheetView>
  </sheetViews>
  <sheetFormatPr defaultRowHeight="12.75"/>
  <cols>
    <col min="1" max="2" width="4.85546875" style="634" customWidth="1"/>
    <col min="3" max="3" width="51.140625" style="634" customWidth="1"/>
    <col min="4" max="4" width="15.85546875" style="634" customWidth="1"/>
    <col min="5" max="5" width="15.140625" style="634" customWidth="1"/>
    <col min="6" max="6" width="15.85546875" style="634" customWidth="1"/>
    <col min="7" max="9" width="14" style="634" customWidth="1"/>
    <col min="10" max="10" width="17.5703125" style="634" customWidth="1"/>
    <col min="11" max="12" width="14.7109375" style="634" customWidth="1"/>
    <col min="13" max="13" width="14" style="634" customWidth="1"/>
    <col min="14" max="14" width="14.85546875" style="634" customWidth="1"/>
    <col min="15" max="20" width="14" style="634" customWidth="1"/>
    <col min="21" max="21" width="15.5703125" style="634" customWidth="1"/>
    <col min="22" max="16384" width="9.140625" style="634"/>
  </cols>
  <sheetData>
    <row r="1" spans="1:256" ht="15.75">
      <c r="A1" s="2221" t="s">
        <v>1478</v>
      </c>
      <c r="B1" s="2221"/>
      <c r="C1" s="2221"/>
      <c r="D1" s="2221"/>
      <c r="E1" s="2221"/>
      <c r="F1" s="2221"/>
      <c r="G1" s="2221"/>
      <c r="H1" s="2221"/>
      <c r="I1" s="2221"/>
      <c r="J1" s="2221"/>
      <c r="K1" s="2221"/>
      <c r="L1" s="2221"/>
      <c r="M1" s="2221"/>
      <c r="N1" s="2221"/>
      <c r="O1" s="2221"/>
      <c r="P1" s="2221"/>
      <c r="Q1" s="2221"/>
      <c r="R1" s="2221"/>
      <c r="S1" s="2221"/>
      <c r="T1" s="2221"/>
      <c r="U1" s="2221"/>
      <c r="V1" s="2221"/>
      <c r="W1" s="1116"/>
      <c r="X1" s="1116"/>
      <c r="Y1" s="1116"/>
      <c r="Z1" s="1116"/>
      <c r="AA1" s="1116"/>
      <c r="AB1" s="1116"/>
      <c r="AC1" s="1116"/>
      <c r="AD1" s="1116"/>
      <c r="AE1" s="1116"/>
      <c r="AF1" s="1116"/>
      <c r="AG1" s="1116"/>
      <c r="AH1" s="1116"/>
      <c r="AI1" s="1116"/>
      <c r="AJ1" s="1116"/>
      <c r="AK1" s="1116"/>
      <c r="AL1" s="1116"/>
      <c r="AM1" s="1116"/>
      <c r="AN1" s="1116"/>
      <c r="AO1" s="1116"/>
      <c r="AP1" s="1116"/>
      <c r="AQ1" s="1116"/>
      <c r="AR1" s="1116"/>
      <c r="AS1" s="1116"/>
      <c r="AT1" s="1116"/>
      <c r="AU1" s="1116"/>
      <c r="AV1" s="1116"/>
      <c r="AW1" s="1116"/>
      <c r="AX1" s="1116"/>
      <c r="AY1" s="1116"/>
      <c r="AZ1" s="1116"/>
      <c r="BA1" s="1116"/>
      <c r="BB1" s="1116"/>
      <c r="BC1" s="1116"/>
      <c r="BD1" s="1116"/>
      <c r="BE1" s="1116"/>
      <c r="BF1" s="1116"/>
      <c r="BG1" s="1116"/>
      <c r="BH1" s="1116"/>
      <c r="BI1" s="1116"/>
      <c r="BJ1" s="1116"/>
      <c r="BK1" s="1116"/>
      <c r="BL1" s="1116"/>
      <c r="BM1" s="1116"/>
      <c r="BN1" s="1116"/>
      <c r="BO1" s="1116"/>
      <c r="BP1" s="1116"/>
      <c r="BQ1" s="1116"/>
      <c r="BR1" s="1116"/>
      <c r="BS1" s="1116"/>
      <c r="BT1" s="1116"/>
      <c r="BU1" s="1116"/>
      <c r="BV1" s="1116"/>
      <c r="BW1" s="1116"/>
      <c r="BX1" s="1116"/>
      <c r="BY1" s="1116"/>
      <c r="BZ1" s="1116"/>
      <c r="CA1" s="1116"/>
      <c r="CB1" s="1116"/>
      <c r="CC1" s="1116"/>
      <c r="CD1" s="1116"/>
      <c r="CE1" s="1116"/>
      <c r="CF1" s="1116"/>
      <c r="CG1" s="1116"/>
      <c r="CH1" s="1116"/>
      <c r="CI1" s="1116"/>
      <c r="CJ1" s="1116"/>
      <c r="CK1" s="1116"/>
      <c r="CL1" s="1116"/>
      <c r="CM1" s="1116"/>
      <c r="CN1" s="1116"/>
      <c r="CO1" s="1116"/>
      <c r="CP1" s="1116"/>
      <c r="CQ1" s="1116"/>
      <c r="CR1" s="1116"/>
      <c r="CS1" s="1116"/>
      <c r="CT1" s="1116"/>
      <c r="CU1" s="1116"/>
      <c r="CV1" s="1116"/>
      <c r="CW1" s="1116"/>
      <c r="CX1" s="1116"/>
      <c r="CY1" s="1116"/>
      <c r="CZ1" s="1116"/>
      <c r="DA1" s="1116"/>
      <c r="DB1" s="1116"/>
      <c r="DC1" s="1116"/>
      <c r="DD1" s="1116"/>
      <c r="DE1" s="1116"/>
      <c r="DF1" s="1116"/>
      <c r="DG1" s="1116"/>
      <c r="DH1" s="1116"/>
      <c r="DI1" s="1116"/>
      <c r="DJ1" s="1116"/>
      <c r="DK1" s="1116"/>
      <c r="DL1" s="1116"/>
      <c r="DM1" s="1116"/>
      <c r="DN1" s="1116"/>
      <c r="DO1" s="1116"/>
      <c r="DP1" s="1116"/>
      <c r="DQ1" s="1116"/>
      <c r="DR1" s="1116"/>
      <c r="DS1" s="1116"/>
      <c r="DT1" s="1116"/>
      <c r="DU1" s="1116"/>
      <c r="DV1" s="1116"/>
      <c r="DW1" s="1116"/>
      <c r="DX1" s="1116"/>
      <c r="DY1" s="1116"/>
      <c r="DZ1" s="1116"/>
      <c r="EA1" s="1116"/>
      <c r="EB1" s="1116"/>
      <c r="EC1" s="1116"/>
      <c r="ED1" s="1116"/>
      <c r="EE1" s="1116"/>
      <c r="EF1" s="1116"/>
      <c r="EG1" s="1116"/>
      <c r="EH1" s="1116"/>
      <c r="EI1" s="1116"/>
      <c r="EJ1" s="1116"/>
      <c r="EK1" s="1116"/>
      <c r="EL1" s="1116"/>
      <c r="EM1" s="1116"/>
      <c r="EN1" s="1116"/>
      <c r="EO1" s="1116"/>
      <c r="EP1" s="1116"/>
      <c r="EQ1" s="1116"/>
      <c r="ER1" s="1116"/>
      <c r="ES1" s="1116"/>
      <c r="ET1" s="1116"/>
      <c r="EU1" s="1116"/>
      <c r="EV1" s="1116"/>
      <c r="EW1" s="1116"/>
      <c r="EX1" s="1116"/>
      <c r="EY1" s="1116"/>
      <c r="EZ1" s="1116"/>
      <c r="FA1" s="1116"/>
      <c r="FB1" s="1116"/>
      <c r="FC1" s="1116"/>
      <c r="FD1" s="1116"/>
      <c r="FE1" s="1116"/>
      <c r="FF1" s="1116"/>
      <c r="FG1" s="1116"/>
      <c r="FH1" s="1116"/>
      <c r="FI1" s="1116"/>
      <c r="FJ1" s="1116"/>
      <c r="FK1" s="1116"/>
      <c r="FL1" s="1116"/>
      <c r="FM1" s="1116"/>
      <c r="FN1" s="1116"/>
      <c r="FO1" s="1116"/>
      <c r="FP1" s="1116"/>
      <c r="FQ1" s="1116"/>
      <c r="FR1" s="1116"/>
      <c r="FS1" s="1116"/>
      <c r="FT1" s="1116"/>
      <c r="FU1" s="1116"/>
      <c r="FV1" s="1116"/>
      <c r="FW1" s="1116"/>
      <c r="FX1" s="1116"/>
      <c r="FY1" s="1116"/>
      <c r="FZ1" s="1116"/>
      <c r="GA1" s="1116"/>
      <c r="GB1" s="1116"/>
      <c r="GC1" s="1116"/>
      <c r="GD1" s="1116"/>
      <c r="GE1" s="1116"/>
      <c r="GF1" s="1116"/>
      <c r="GG1" s="1116"/>
      <c r="GH1" s="1116"/>
      <c r="GI1" s="1116"/>
      <c r="GJ1" s="1116"/>
      <c r="GK1" s="1116"/>
      <c r="GL1" s="1116"/>
      <c r="GM1" s="1116"/>
      <c r="GN1" s="1116"/>
      <c r="GO1" s="1116"/>
      <c r="GP1" s="1116"/>
      <c r="GQ1" s="1116"/>
      <c r="GR1" s="1116"/>
      <c r="GS1" s="1116"/>
      <c r="GT1" s="1116"/>
      <c r="GU1" s="1116"/>
      <c r="GV1" s="1116"/>
      <c r="GW1" s="1116"/>
      <c r="GX1" s="1116"/>
      <c r="GY1" s="1116"/>
      <c r="GZ1" s="1116"/>
      <c r="HA1" s="1116"/>
      <c r="HB1" s="1116"/>
      <c r="HC1" s="1116"/>
      <c r="HD1" s="1116"/>
      <c r="HE1" s="1116"/>
      <c r="HF1" s="1116"/>
      <c r="HG1" s="1116"/>
      <c r="HH1" s="1116"/>
      <c r="HI1" s="1116"/>
      <c r="HJ1" s="1116"/>
      <c r="HK1" s="1116"/>
      <c r="HL1" s="1116"/>
      <c r="HM1" s="1116"/>
      <c r="HN1" s="1116"/>
      <c r="HO1" s="1116"/>
      <c r="HP1" s="1116"/>
      <c r="HQ1" s="1116"/>
      <c r="HR1" s="1116"/>
      <c r="HS1" s="1116"/>
      <c r="HT1" s="1116"/>
      <c r="HU1" s="1116"/>
      <c r="HV1" s="1116"/>
      <c r="HW1" s="1116"/>
      <c r="HX1" s="1116"/>
      <c r="HY1" s="1116"/>
      <c r="HZ1" s="1116"/>
      <c r="IA1" s="1116"/>
      <c r="IB1" s="1116"/>
      <c r="IC1" s="1116"/>
      <c r="ID1" s="1116"/>
      <c r="IE1" s="1116"/>
      <c r="IF1" s="1116"/>
      <c r="IG1" s="1116"/>
      <c r="IH1" s="1116"/>
      <c r="II1" s="1116"/>
      <c r="IJ1" s="1116"/>
      <c r="IK1" s="1116"/>
      <c r="IL1" s="1116"/>
      <c r="IM1" s="1116"/>
      <c r="IN1" s="1116"/>
      <c r="IO1" s="1116"/>
      <c r="IP1" s="1116"/>
      <c r="IQ1" s="1116"/>
      <c r="IR1" s="1116"/>
      <c r="IS1" s="1116"/>
      <c r="IT1" s="1116"/>
      <c r="IU1" s="1116"/>
      <c r="IV1" s="1116"/>
    </row>
    <row r="2" spans="1:256">
      <c r="A2" s="8" t="s">
        <v>45</v>
      </c>
      <c r="B2" s="8"/>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1116"/>
      <c r="BK2" s="1116"/>
      <c r="BL2" s="1116"/>
      <c r="BM2" s="1116"/>
      <c r="BN2" s="1116"/>
      <c r="BO2" s="1116"/>
      <c r="BP2" s="1116"/>
      <c r="BQ2" s="1116"/>
      <c r="BR2" s="1116"/>
      <c r="BS2" s="1116"/>
      <c r="BT2" s="1116"/>
      <c r="BU2" s="1116"/>
      <c r="BV2" s="1116"/>
      <c r="BW2" s="1116"/>
      <c r="BX2" s="1116"/>
      <c r="BY2" s="1116"/>
      <c r="BZ2" s="1116"/>
      <c r="CA2" s="1116"/>
      <c r="CB2" s="1116"/>
      <c r="CC2" s="1116"/>
      <c r="CD2" s="1116"/>
      <c r="CE2" s="1116"/>
      <c r="CF2" s="1116"/>
      <c r="CG2" s="1116"/>
      <c r="CH2" s="1116"/>
      <c r="CI2" s="1116"/>
      <c r="CJ2" s="1116"/>
      <c r="CK2" s="1116"/>
      <c r="CL2" s="1116"/>
      <c r="CM2" s="1116"/>
      <c r="CN2" s="1116"/>
      <c r="CO2" s="1116"/>
      <c r="CP2" s="1116"/>
      <c r="CQ2" s="1116"/>
      <c r="CR2" s="1116"/>
      <c r="CS2" s="1116"/>
      <c r="CT2" s="1116"/>
      <c r="CU2" s="1116"/>
      <c r="CV2" s="1116"/>
      <c r="CW2" s="1116"/>
      <c r="CX2" s="1116"/>
      <c r="CY2" s="1116"/>
      <c r="CZ2" s="1116"/>
      <c r="DA2" s="1116"/>
      <c r="DB2" s="1116"/>
      <c r="DC2" s="1116"/>
      <c r="DD2" s="1116"/>
      <c r="DE2" s="1116"/>
      <c r="DF2" s="1116"/>
      <c r="DG2" s="1116"/>
      <c r="DH2" s="1116"/>
      <c r="DI2" s="1116"/>
      <c r="DJ2" s="1116"/>
      <c r="DK2" s="1116"/>
      <c r="DL2" s="1116"/>
      <c r="DM2" s="1116"/>
      <c r="DN2" s="1116"/>
      <c r="DO2" s="1116"/>
      <c r="DP2" s="1116"/>
      <c r="DQ2" s="1116"/>
      <c r="DR2" s="1116"/>
      <c r="DS2" s="1116"/>
      <c r="DT2" s="1116"/>
      <c r="DU2" s="1116"/>
      <c r="DV2" s="1116"/>
      <c r="DW2" s="1116"/>
      <c r="DX2" s="1116"/>
      <c r="DY2" s="1116"/>
      <c r="DZ2" s="1116"/>
      <c r="EA2" s="1116"/>
      <c r="EB2" s="1116"/>
      <c r="EC2" s="1116"/>
      <c r="ED2" s="1116"/>
      <c r="EE2" s="1116"/>
      <c r="EF2" s="1116"/>
      <c r="EG2" s="1116"/>
      <c r="EH2" s="1116"/>
      <c r="EI2" s="1116"/>
      <c r="EJ2" s="1116"/>
      <c r="EK2" s="1116"/>
      <c r="EL2" s="1116"/>
      <c r="EM2" s="1116"/>
      <c r="EN2" s="1116"/>
      <c r="EO2" s="1116"/>
      <c r="EP2" s="1116"/>
      <c r="EQ2" s="1116"/>
      <c r="ER2" s="1116"/>
      <c r="ES2" s="1116"/>
      <c r="ET2" s="1116"/>
      <c r="EU2" s="1116"/>
      <c r="EV2" s="1116"/>
      <c r="EW2" s="1116"/>
      <c r="EX2" s="1116"/>
      <c r="EY2" s="1116"/>
      <c r="EZ2" s="1116"/>
      <c r="FA2" s="1116"/>
      <c r="FB2" s="1116"/>
      <c r="FC2" s="1116"/>
      <c r="FD2" s="1116"/>
      <c r="FE2" s="1116"/>
      <c r="FF2" s="1116"/>
      <c r="FG2" s="1116"/>
      <c r="FH2" s="1116"/>
      <c r="FI2" s="1116"/>
      <c r="FJ2" s="1116"/>
      <c r="FK2" s="1116"/>
      <c r="FL2" s="1116"/>
      <c r="FM2" s="1116"/>
      <c r="FN2" s="1116"/>
      <c r="FO2" s="1116"/>
      <c r="FP2" s="1116"/>
      <c r="FQ2" s="1116"/>
      <c r="FR2" s="1116"/>
      <c r="FS2" s="1116"/>
      <c r="FT2" s="1116"/>
      <c r="FU2" s="1116"/>
      <c r="FV2" s="1116"/>
      <c r="FW2" s="1116"/>
      <c r="FX2" s="1116"/>
      <c r="FY2" s="1116"/>
      <c r="FZ2" s="1116"/>
      <c r="GA2" s="1116"/>
      <c r="GB2" s="1116"/>
      <c r="GC2" s="1116"/>
      <c r="GD2" s="1116"/>
      <c r="GE2" s="1116"/>
      <c r="GF2" s="1116"/>
      <c r="GG2" s="1116"/>
      <c r="GH2" s="1116"/>
      <c r="GI2" s="1116"/>
      <c r="GJ2" s="1116"/>
      <c r="GK2" s="1116"/>
      <c r="GL2" s="1116"/>
      <c r="GM2" s="1116"/>
      <c r="GN2" s="1116"/>
      <c r="GO2" s="1116"/>
      <c r="GP2" s="1116"/>
      <c r="GQ2" s="1116"/>
      <c r="GR2" s="1116"/>
      <c r="GS2" s="1116"/>
      <c r="GT2" s="1116"/>
      <c r="GU2" s="1116"/>
      <c r="GV2" s="1116"/>
      <c r="GW2" s="1116"/>
      <c r="GX2" s="1116"/>
      <c r="GY2" s="1116"/>
      <c r="GZ2" s="1116"/>
      <c r="HA2" s="1116"/>
      <c r="HB2" s="1116"/>
      <c r="HC2" s="1116"/>
      <c r="HD2" s="1116"/>
      <c r="HE2" s="1116"/>
      <c r="HF2" s="1116"/>
      <c r="HG2" s="1116"/>
      <c r="HH2" s="1116"/>
      <c r="HI2" s="1116"/>
      <c r="HJ2" s="1116"/>
      <c r="HK2" s="1116"/>
      <c r="HL2" s="1116"/>
      <c r="HM2" s="1116"/>
      <c r="HN2" s="1116"/>
      <c r="HO2" s="1116"/>
      <c r="HP2" s="1116"/>
      <c r="HQ2" s="1116"/>
      <c r="HR2" s="1116"/>
      <c r="HS2" s="1116"/>
      <c r="HT2" s="1116"/>
      <c r="HU2" s="1116"/>
      <c r="HV2" s="1116"/>
      <c r="HW2" s="1116"/>
      <c r="HX2" s="1116"/>
      <c r="HY2" s="1116"/>
      <c r="HZ2" s="1116"/>
      <c r="IA2" s="1116"/>
      <c r="IB2" s="1116"/>
      <c r="IC2" s="1116"/>
      <c r="ID2" s="1116"/>
      <c r="IE2" s="1116"/>
      <c r="IF2" s="1116"/>
      <c r="IG2" s="1116"/>
      <c r="IH2" s="1116"/>
      <c r="II2" s="1116"/>
      <c r="IJ2" s="1116"/>
      <c r="IK2" s="1116"/>
      <c r="IL2" s="1116"/>
      <c r="IM2" s="1116"/>
      <c r="IN2" s="1116"/>
      <c r="IO2" s="1116"/>
      <c r="IP2" s="1116"/>
      <c r="IQ2" s="1116"/>
      <c r="IR2" s="1116"/>
      <c r="IS2" s="1116"/>
      <c r="IT2" s="1116"/>
      <c r="IU2" s="1116"/>
      <c r="IV2" s="1116"/>
    </row>
    <row r="3" spans="1:256">
      <c r="A3" s="1115" t="s">
        <v>1159</v>
      </c>
      <c r="B3" s="1115"/>
      <c r="C3" s="1116"/>
      <c r="D3" s="1116"/>
      <c r="E3" s="1116"/>
      <c r="F3" s="1116"/>
      <c r="G3" s="1116"/>
      <c r="H3" s="1116"/>
      <c r="I3" s="1116"/>
      <c r="J3" s="1116"/>
      <c r="K3" s="1116"/>
      <c r="L3" s="1116"/>
      <c r="M3" s="1116"/>
      <c r="N3" s="1116"/>
      <c r="O3" s="1116"/>
      <c r="P3" s="1116"/>
      <c r="Q3" s="1116"/>
      <c r="R3" s="1116"/>
      <c r="S3" s="1116"/>
      <c r="T3" s="1116"/>
      <c r="V3" s="1147" t="s">
        <v>1534</v>
      </c>
      <c r="W3" s="1116"/>
      <c r="X3" s="1116"/>
      <c r="Y3" s="1116"/>
      <c r="Z3" s="1116"/>
      <c r="AA3" s="1116"/>
      <c r="AB3" s="1116"/>
      <c r="AC3" s="1116"/>
      <c r="AD3" s="1116"/>
      <c r="AE3" s="1116"/>
      <c r="AF3" s="1116"/>
      <c r="AG3" s="1116"/>
      <c r="AH3" s="1116"/>
      <c r="AI3" s="1116"/>
      <c r="AJ3" s="1116"/>
      <c r="AK3" s="1116"/>
      <c r="AL3" s="1116"/>
      <c r="AM3" s="1116"/>
      <c r="AN3" s="1116"/>
      <c r="AO3" s="1116"/>
      <c r="AP3" s="1116"/>
      <c r="AQ3" s="1116"/>
      <c r="AR3" s="1116"/>
      <c r="AS3" s="1116"/>
      <c r="AT3" s="1116"/>
      <c r="AU3" s="1116"/>
      <c r="AV3" s="1116"/>
      <c r="AW3" s="1116"/>
      <c r="AX3" s="1116"/>
      <c r="AY3" s="1116"/>
      <c r="AZ3" s="1116"/>
      <c r="BA3" s="1116"/>
      <c r="BB3" s="1116"/>
      <c r="BC3" s="1116"/>
      <c r="BD3" s="1116"/>
      <c r="BE3" s="1116"/>
      <c r="BF3" s="1116"/>
      <c r="BG3" s="1116"/>
      <c r="BH3" s="1116"/>
      <c r="BI3" s="1116"/>
      <c r="BJ3" s="1116"/>
      <c r="BK3" s="1116"/>
      <c r="BL3" s="1116"/>
      <c r="BM3" s="1116"/>
      <c r="BN3" s="1116"/>
      <c r="BO3" s="1116"/>
      <c r="BP3" s="1116"/>
      <c r="BQ3" s="1116"/>
      <c r="BR3" s="1116"/>
      <c r="BS3" s="1116"/>
      <c r="BT3" s="1116"/>
      <c r="BU3" s="1116"/>
      <c r="BV3" s="1116"/>
      <c r="BW3" s="1116"/>
      <c r="BX3" s="1116"/>
      <c r="BY3" s="1116"/>
      <c r="BZ3" s="1116"/>
      <c r="CA3" s="1116"/>
      <c r="CB3" s="1116"/>
      <c r="CC3" s="1116"/>
      <c r="CD3" s="1116"/>
      <c r="CE3" s="1116"/>
      <c r="CF3" s="1116"/>
      <c r="CG3" s="1116"/>
      <c r="CH3" s="1116"/>
      <c r="CI3" s="1116"/>
      <c r="CJ3" s="1116"/>
      <c r="CK3" s="1116"/>
      <c r="CL3" s="1116"/>
      <c r="CM3" s="1116"/>
      <c r="CN3" s="1116"/>
      <c r="CO3" s="1116"/>
      <c r="CP3" s="1116"/>
      <c r="CQ3" s="1116"/>
      <c r="CR3" s="1116"/>
      <c r="CS3" s="1116"/>
      <c r="CT3" s="1116"/>
      <c r="CU3" s="1116"/>
      <c r="CV3" s="1116"/>
      <c r="CW3" s="1116"/>
      <c r="CX3" s="1116"/>
      <c r="CY3" s="1116"/>
      <c r="CZ3" s="1116"/>
      <c r="DA3" s="1116"/>
      <c r="DB3" s="1116"/>
      <c r="DC3" s="1116"/>
      <c r="DD3" s="1116"/>
      <c r="DE3" s="1116"/>
      <c r="DF3" s="1116"/>
      <c r="DG3" s="1116"/>
      <c r="DH3" s="1116"/>
      <c r="DI3" s="1116"/>
      <c r="DJ3" s="1116"/>
      <c r="DK3" s="1116"/>
      <c r="DL3" s="1116"/>
      <c r="DM3" s="1116"/>
      <c r="DN3" s="1116"/>
      <c r="DO3" s="1116"/>
      <c r="DP3" s="1116"/>
      <c r="DQ3" s="1116"/>
      <c r="DR3" s="1116"/>
      <c r="DS3" s="1116"/>
      <c r="DT3" s="1116"/>
      <c r="DU3" s="1116"/>
      <c r="DV3" s="1116"/>
      <c r="DW3" s="1116"/>
      <c r="DX3" s="1116"/>
      <c r="DY3" s="1116"/>
      <c r="DZ3" s="1116"/>
      <c r="EA3" s="1116"/>
      <c r="EB3" s="1116"/>
      <c r="EC3" s="1116"/>
      <c r="ED3" s="1116"/>
      <c r="EE3" s="1116"/>
      <c r="EF3" s="1116"/>
      <c r="EG3" s="1116"/>
      <c r="EH3" s="1116"/>
      <c r="EI3" s="1116"/>
      <c r="EJ3" s="1116"/>
      <c r="EK3" s="1116"/>
      <c r="EL3" s="1116"/>
      <c r="EM3" s="1116"/>
      <c r="EN3" s="1116"/>
      <c r="EO3" s="1116"/>
      <c r="EP3" s="1116"/>
      <c r="EQ3" s="1116"/>
      <c r="ER3" s="1116"/>
      <c r="ES3" s="1116"/>
      <c r="ET3" s="1116"/>
      <c r="EU3" s="1116"/>
      <c r="EV3" s="1116"/>
      <c r="EW3" s="1116"/>
      <c r="EX3" s="1116"/>
      <c r="EY3" s="1116"/>
      <c r="EZ3" s="1116"/>
      <c r="FA3" s="1116"/>
      <c r="FB3" s="1116"/>
      <c r="FC3" s="1116"/>
      <c r="FD3" s="1116"/>
      <c r="FE3" s="1116"/>
      <c r="FF3" s="1116"/>
      <c r="FG3" s="1116"/>
      <c r="FH3" s="1116"/>
      <c r="FI3" s="1116"/>
      <c r="FJ3" s="1116"/>
      <c r="FK3" s="1116"/>
      <c r="FL3" s="1116"/>
      <c r="FM3" s="1116"/>
      <c r="FN3" s="1116"/>
      <c r="FO3" s="1116"/>
      <c r="FP3" s="1116"/>
      <c r="FQ3" s="1116"/>
      <c r="FR3" s="1116"/>
      <c r="FS3" s="1116"/>
      <c r="FT3" s="1116"/>
      <c r="FU3" s="1116"/>
      <c r="FV3" s="1116"/>
      <c r="FW3" s="1116"/>
      <c r="FX3" s="1116"/>
      <c r="FY3" s="1116"/>
      <c r="FZ3" s="1116"/>
      <c r="GA3" s="1116"/>
      <c r="GB3" s="1116"/>
      <c r="GC3" s="1116"/>
      <c r="GD3" s="1116"/>
      <c r="GE3" s="1116"/>
      <c r="GF3" s="1116"/>
      <c r="GG3" s="1116"/>
      <c r="GH3" s="1116"/>
      <c r="GI3" s="1116"/>
      <c r="GJ3" s="1116"/>
      <c r="GK3" s="1116"/>
      <c r="GL3" s="1116"/>
      <c r="GM3" s="1116"/>
      <c r="GN3" s="1116"/>
      <c r="GO3" s="1116"/>
      <c r="GP3" s="1116"/>
      <c r="GQ3" s="1116"/>
      <c r="GR3" s="1116"/>
      <c r="GS3" s="1116"/>
      <c r="GT3" s="1116"/>
      <c r="GU3" s="1116"/>
      <c r="GV3" s="1116"/>
      <c r="GW3" s="1116"/>
      <c r="GX3" s="1116"/>
      <c r="GY3" s="1116"/>
      <c r="GZ3" s="1116"/>
      <c r="HA3" s="1116"/>
      <c r="HB3" s="1116"/>
      <c r="HC3" s="1116"/>
      <c r="HD3" s="1116"/>
      <c r="HE3" s="1116"/>
      <c r="HF3" s="1116"/>
      <c r="HG3" s="1116"/>
      <c r="HH3" s="1116"/>
      <c r="HI3" s="1116"/>
      <c r="HJ3" s="1116"/>
      <c r="HK3" s="1116"/>
      <c r="HL3" s="1116"/>
      <c r="HM3" s="1116"/>
      <c r="HN3" s="1116"/>
      <c r="HO3" s="1116"/>
      <c r="HP3" s="1116"/>
      <c r="HQ3" s="1116"/>
      <c r="HR3" s="1116"/>
      <c r="HS3" s="1116"/>
      <c r="HT3" s="1116"/>
      <c r="HU3" s="1116"/>
      <c r="HV3" s="1116"/>
      <c r="HW3" s="1116"/>
      <c r="HX3" s="1116"/>
      <c r="HY3" s="1116"/>
      <c r="HZ3" s="1116"/>
      <c r="IA3" s="1116"/>
      <c r="IB3" s="1116"/>
      <c r="IC3" s="1116"/>
      <c r="ID3" s="1116"/>
      <c r="IE3" s="1116"/>
      <c r="IF3" s="1116"/>
      <c r="IG3" s="1116"/>
      <c r="IH3" s="1116"/>
      <c r="II3" s="1116"/>
      <c r="IJ3" s="1116"/>
      <c r="IK3" s="1116"/>
      <c r="IL3" s="1116"/>
      <c r="IM3" s="1116"/>
      <c r="IN3" s="1116"/>
      <c r="IO3" s="1116"/>
      <c r="IP3" s="1116"/>
      <c r="IQ3" s="1116"/>
      <c r="IR3" s="1116"/>
      <c r="IS3" s="1116"/>
      <c r="IT3" s="1116"/>
      <c r="IU3" s="1116"/>
      <c r="IV3" s="1116"/>
    </row>
    <row r="4" spans="1:256">
      <c r="A4" s="1116"/>
      <c r="B4" s="1116"/>
      <c r="C4" s="1116"/>
      <c r="D4" s="1116"/>
      <c r="E4" s="1116"/>
      <c r="F4" s="1146"/>
      <c r="G4" s="1146"/>
      <c r="H4" s="1146"/>
      <c r="I4" s="1146"/>
      <c r="J4" s="1116"/>
      <c r="K4" s="1116"/>
      <c r="L4" s="1116"/>
      <c r="M4" s="114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116"/>
      <c r="BA4" s="1116"/>
      <c r="BB4" s="1116"/>
      <c r="BC4" s="1116"/>
      <c r="BD4" s="1116"/>
      <c r="BE4" s="1116"/>
      <c r="BF4" s="1116"/>
      <c r="BG4" s="1116"/>
      <c r="BH4" s="1116"/>
      <c r="BI4" s="1116"/>
      <c r="BJ4" s="1116"/>
      <c r="BK4" s="1116"/>
      <c r="BL4" s="1116"/>
      <c r="BM4" s="1116"/>
      <c r="BN4" s="1116"/>
      <c r="BO4" s="1116"/>
      <c r="BP4" s="1116"/>
      <c r="BQ4" s="1116"/>
      <c r="BR4" s="1116"/>
      <c r="BS4" s="1116"/>
      <c r="BT4" s="1116"/>
      <c r="BU4" s="1116"/>
      <c r="BV4" s="1116"/>
      <c r="BW4" s="1116"/>
      <c r="BX4" s="1116"/>
      <c r="BY4" s="1116"/>
      <c r="BZ4" s="1116"/>
      <c r="CA4" s="1116"/>
      <c r="CB4" s="1116"/>
      <c r="CC4" s="1116"/>
      <c r="CD4" s="1116"/>
      <c r="CE4" s="1116"/>
      <c r="CF4" s="1116"/>
      <c r="CG4" s="1116"/>
      <c r="CH4" s="1116"/>
      <c r="CI4" s="1116"/>
      <c r="CJ4" s="1116"/>
      <c r="CK4" s="1116"/>
      <c r="CL4" s="1116"/>
      <c r="CM4" s="1116"/>
      <c r="CN4" s="1116"/>
      <c r="CO4" s="1116"/>
      <c r="CP4" s="1116"/>
      <c r="CQ4" s="1116"/>
      <c r="CR4" s="1116"/>
      <c r="CS4" s="1116"/>
      <c r="CT4" s="1116"/>
      <c r="CU4" s="1116"/>
      <c r="CV4" s="1116"/>
      <c r="CW4" s="1116"/>
      <c r="CX4" s="1116"/>
      <c r="CY4" s="1116"/>
      <c r="CZ4" s="1116"/>
      <c r="DA4" s="1116"/>
      <c r="DB4" s="1116"/>
      <c r="DC4" s="1116"/>
      <c r="DD4" s="1116"/>
      <c r="DE4" s="1116"/>
      <c r="DF4" s="1116"/>
      <c r="DG4" s="1116"/>
      <c r="DH4" s="1116"/>
      <c r="DI4" s="1116"/>
      <c r="DJ4" s="1116"/>
      <c r="DK4" s="1116"/>
      <c r="DL4" s="1116"/>
      <c r="DM4" s="1116"/>
      <c r="DN4" s="1116"/>
      <c r="DO4" s="1116"/>
      <c r="DP4" s="1116"/>
      <c r="DQ4" s="1116"/>
      <c r="DR4" s="1116"/>
      <c r="DS4" s="1116"/>
      <c r="DT4" s="1116"/>
      <c r="DU4" s="1116"/>
      <c r="DV4" s="1116"/>
      <c r="DW4" s="1116"/>
      <c r="DX4" s="1116"/>
      <c r="DY4" s="1116"/>
      <c r="DZ4" s="1116"/>
      <c r="EA4" s="1116"/>
      <c r="EB4" s="1116"/>
      <c r="EC4" s="1116"/>
      <c r="ED4" s="1116"/>
      <c r="EE4" s="1116"/>
      <c r="EF4" s="1116"/>
      <c r="EG4" s="1116"/>
      <c r="EH4" s="1116"/>
      <c r="EI4" s="1116"/>
      <c r="EJ4" s="1116"/>
      <c r="EK4" s="1116"/>
      <c r="EL4" s="1116"/>
      <c r="EM4" s="1116"/>
      <c r="EN4" s="1116"/>
      <c r="EO4" s="1116"/>
      <c r="EP4" s="1116"/>
      <c r="EQ4" s="1116"/>
      <c r="ER4" s="1116"/>
      <c r="ES4" s="1116"/>
      <c r="ET4" s="1116"/>
      <c r="EU4" s="1116"/>
      <c r="EV4" s="1116"/>
      <c r="EW4" s="1116"/>
      <c r="EX4" s="1116"/>
      <c r="EY4" s="1116"/>
      <c r="EZ4" s="1116"/>
      <c r="FA4" s="1116"/>
      <c r="FB4" s="1116"/>
      <c r="FC4" s="1116"/>
      <c r="FD4" s="1116"/>
      <c r="FE4" s="1116"/>
      <c r="FF4" s="1116"/>
      <c r="FG4" s="1116"/>
      <c r="FH4" s="1116"/>
      <c r="FI4" s="1116"/>
      <c r="FJ4" s="1116"/>
      <c r="FK4" s="1116"/>
      <c r="FL4" s="1116"/>
      <c r="FM4" s="1116"/>
      <c r="FN4" s="1116"/>
      <c r="FO4" s="1116"/>
      <c r="FP4" s="1116"/>
      <c r="FQ4" s="1116"/>
      <c r="FR4" s="1116"/>
      <c r="FS4" s="1116"/>
      <c r="FT4" s="1116"/>
      <c r="FU4" s="1116"/>
      <c r="FV4" s="1116"/>
      <c r="FW4" s="1116"/>
      <c r="FX4" s="1116"/>
      <c r="FY4" s="1116"/>
      <c r="FZ4" s="1116"/>
      <c r="GA4" s="1116"/>
      <c r="GB4" s="1116"/>
      <c r="GC4" s="1116"/>
      <c r="GD4" s="1116"/>
      <c r="GE4" s="1116"/>
      <c r="GF4" s="1116"/>
      <c r="GG4" s="1116"/>
      <c r="GH4" s="1116"/>
      <c r="GI4" s="1116"/>
      <c r="GJ4" s="1116"/>
      <c r="GK4" s="1116"/>
      <c r="GL4" s="1116"/>
      <c r="GM4" s="1116"/>
      <c r="GN4" s="1116"/>
      <c r="GO4" s="1116"/>
      <c r="GP4" s="1116"/>
      <c r="GQ4" s="1116"/>
      <c r="GR4" s="1116"/>
      <c r="GS4" s="1116"/>
      <c r="GT4" s="1116"/>
      <c r="GU4" s="1116"/>
      <c r="GV4" s="1116"/>
      <c r="GW4" s="1116"/>
      <c r="GX4" s="1116"/>
      <c r="GY4" s="1116"/>
      <c r="GZ4" s="1116"/>
      <c r="HA4" s="1116"/>
      <c r="HB4" s="1116"/>
      <c r="HC4" s="1116"/>
      <c r="HD4" s="1116"/>
      <c r="HE4" s="1116"/>
      <c r="HF4" s="1116"/>
      <c r="HG4" s="1116"/>
      <c r="HH4" s="1116"/>
      <c r="HI4" s="1116"/>
      <c r="HJ4" s="1116"/>
      <c r="HK4" s="1116"/>
      <c r="HL4" s="1116"/>
      <c r="HM4" s="1116"/>
      <c r="HN4" s="1116"/>
      <c r="HO4" s="1116"/>
      <c r="HP4" s="1116"/>
      <c r="HQ4" s="1116"/>
      <c r="HR4" s="1116"/>
      <c r="HS4" s="1116"/>
      <c r="HT4" s="1116"/>
      <c r="HU4" s="1116"/>
      <c r="HV4" s="1116"/>
      <c r="HW4" s="1116"/>
      <c r="HX4" s="1116"/>
      <c r="HY4" s="1116"/>
      <c r="HZ4" s="1116"/>
      <c r="IA4" s="1116"/>
      <c r="IB4" s="1116"/>
      <c r="IC4" s="1116"/>
      <c r="ID4" s="1116"/>
      <c r="IE4" s="1116"/>
      <c r="IF4" s="1116"/>
      <c r="IG4" s="1116"/>
      <c r="IH4" s="1116"/>
      <c r="II4" s="1116"/>
      <c r="IJ4" s="1116"/>
      <c r="IK4" s="1116"/>
      <c r="IL4" s="1116"/>
      <c r="IM4" s="1116"/>
      <c r="IN4" s="1116"/>
      <c r="IO4" s="1116"/>
      <c r="IP4" s="1116"/>
      <c r="IQ4" s="1116"/>
      <c r="IR4" s="1116"/>
      <c r="IS4" s="1116"/>
      <c r="IT4" s="1116"/>
      <c r="IU4" s="1116"/>
      <c r="IV4" s="1116"/>
    </row>
    <row r="5" spans="1:256" ht="15.75" customHeight="1">
      <c r="A5" s="2222" t="s">
        <v>1533</v>
      </c>
      <c r="B5" s="2222"/>
      <c r="C5" s="2222"/>
      <c r="D5" s="2222"/>
      <c r="E5" s="2222"/>
      <c r="F5" s="2222"/>
      <c r="G5" s="2222"/>
      <c r="H5" s="2222"/>
      <c r="I5" s="2222"/>
      <c r="J5" s="2222"/>
      <c r="K5" s="2222"/>
      <c r="L5" s="2222"/>
      <c r="M5" s="2222"/>
      <c r="N5" s="2222"/>
      <c r="O5" s="2222"/>
      <c r="P5" s="2222"/>
      <c r="Q5" s="2222"/>
      <c r="R5" s="2222"/>
      <c r="S5" s="2222"/>
      <c r="T5" s="2222"/>
      <c r="U5" s="2222"/>
      <c r="V5" s="1116"/>
      <c r="W5" s="1116"/>
      <c r="X5" s="1116"/>
      <c r="Y5" s="1116"/>
      <c r="Z5" s="1116"/>
      <c r="AA5" s="1116"/>
      <c r="AB5" s="1116"/>
      <c r="AC5" s="1116"/>
      <c r="AD5" s="1116"/>
      <c r="AE5" s="1116"/>
      <c r="AF5" s="1116"/>
      <c r="AG5" s="1116"/>
      <c r="AH5" s="1116"/>
      <c r="AI5" s="1116"/>
      <c r="AJ5" s="1116"/>
      <c r="AK5" s="1116"/>
      <c r="AL5" s="1116"/>
      <c r="AM5" s="1116"/>
      <c r="AN5" s="1116"/>
      <c r="AO5" s="1116"/>
      <c r="AP5" s="1116"/>
      <c r="AQ5" s="1116"/>
      <c r="AR5" s="1116"/>
      <c r="AS5" s="1116"/>
      <c r="AT5" s="1116"/>
      <c r="AU5" s="1116"/>
      <c r="AV5" s="1116"/>
      <c r="AW5" s="1116"/>
      <c r="AX5" s="1116"/>
      <c r="AY5" s="1116"/>
      <c r="AZ5" s="1116"/>
      <c r="BA5" s="1116"/>
      <c r="BB5" s="1116"/>
      <c r="BC5" s="1116"/>
      <c r="BD5" s="1116"/>
      <c r="BE5" s="1116"/>
      <c r="BF5" s="1116"/>
      <c r="BG5" s="1116"/>
      <c r="BH5" s="1116"/>
      <c r="BI5" s="1116"/>
      <c r="BJ5" s="1116"/>
      <c r="BK5" s="1116"/>
      <c r="BL5" s="1116"/>
      <c r="BM5" s="1116"/>
      <c r="BN5" s="1116"/>
      <c r="BO5" s="1116"/>
      <c r="BP5" s="1116"/>
      <c r="BQ5" s="1116"/>
      <c r="BR5" s="1116"/>
      <c r="BS5" s="1116"/>
      <c r="BT5" s="1116"/>
      <c r="BU5" s="1116"/>
      <c r="BV5" s="1116"/>
      <c r="BW5" s="1116"/>
      <c r="BX5" s="1116"/>
      <c r="BY5" s="1116"/>
      <c r="BZ5" s="1116"/>
      <c r="CA5" s="1116"/>
      <c r="CB5" s="1116"/>
      <c r="CC5" s="1116"/>
      <c r="CD5" s="1116"/>
      <c r="CE5" s="1116"/>
      <c r="CF5" s="1116"/>
      <c r="CG5" s="1116"/>
      <c r="CH5" s="1116"/>
      <c r="CI5" s="1116"/>
      <c r="CJ5" s="1116"/>
      <c r="CK5" s="1116"/>
      <c r="CL5" s="1116"/>
      <c r="CM5" s="1116"/>
      <c r="CN5" s="1116"/>
      <c r="CO5" s="1116"/>
      <c r="CP5" s="1116"/>
      <c r="CQ5" s="1116"/>
      <c r="CR5" s="1116"/>
      <c r="CS5" s="1116"/>
      <c r="CT5" s="1116"/>
      <c r="CU5" s="1116"/>
      <c r="CV5" s="1116"/>
      <c r="CW5" s="1116"/>
      <c r="CX5" s="1116"/>
      <c r="CY5" s="1116"/>
      <c r="CZ5" s="1116"/>
      <c r="DA5" s="1116"/>
      <c r="DB5" s="1116"/>
      <c r="DC5" s="1116"/>
      <c r="DD5" s="1116"/>
      <c r="DE5" s="1116"/>
      <c r="DF5" s="1116"/>
      <c r="DG5" s="1116"/>
      <c r="DH5" s="1116"/>
      <c r="DI5" s="1116"/>
      <c r="DJ5" s="1116"/>
      <c r="DK5" s="1116"/>
      <c r="DL5" s="1116"/>
      <c r="DM5" s="1116"/>
      <c r="DN5" s="1116"/>
      <c r="DO5" s="1116"/>
      <c r="DP5" s="1116"/>
      <c r="DQ5" s="1116"/>
      <c r="DR5" s="1116"/>
      <c r="DS5" s="1116"/>
      <c r="DT5" s="1116"/>
      <c r="DU5" s="1116"/>
      <c r="DV5" s="1116"/>
      <c r="DW5" s="1116"/>
      <c r="DX5" s="1116"/>
      <c r="DY5" s="1116"/>
      <c r="DZ5" s="1116"/>
      <c r="EA5" s="1116"/>
      <c r="EB5" s="1116"/>
      <c r="EC5" s="1116"/>
      <c r="ED5" s="1116"/>
      <c r="EE5" s="1116"/>
      <c r="EF5" s="1116"/>
      <c r="EG5" s="1116"/>
      <c r="EH5" s="1116"/>
      <c r="EI5" s="1116"/>
      <c r="EJ5" s="1116"/>
      <c r="EK5" s="1116"/>
      <c r="EL5" s="1116"/>
      <c r="EM5" s="1116"/>
      <c r="EN5" s="1116"/>
      <c r="EO5" s="1116"/>
      <c r="EP5" s="1116"/>
      <c r="EQ5" s="1116"/>
      <c r="ER5" s="1116"/>
      <c r="ES5" s="1116"/>
      <c r="ET5" s="1116"/>
      <c r="EU5" s="1116"/>
      <c r="EV5" s="1116"/>
      <c r="EW5" s="1116"/>
      <c r="EX5" s="1116"/>
      <c r="EY5" s="1116"/>
      <c r="EZ5" s="1116"/>
      <c r="FA5" s="1116"/>
      <c r="FB5" s="1116"/>
      <c r="FC5" s="1116"/>
      <c r="FD5" s="1116"/>
      <c r="FE5" s="1116"/>
      <c r="FF5" s="1116"/>
      <c r="FG5" s="1116"/>
      <c r="FH5" s="1116"/>
      <c r="FI5" s="1116"/>
      <c r="FJ5" s="1116"/>
      <c r="FK5" s="1116"/>
      <c r="FL5" s="1116"/>
      <c r="FM5" s="1116"/>
      <c r="FN5" s="1116"/>
      <c r="FO5" s="1116"/>
      <c r="FP5" s="1116"/>
      <c r="FQ5" s="1116"/>
      <c r="FR5" s="1116"/>
      <c r="FS5" s="1116"/>
      <c r="FT5" s="1116"/>
      <c r="FU5" s="1116"/>
      <c r="FV5" s="1116"/>
      <c r="FW5" s="1116"/>
      <c r="FX5" s="1116"/>
      <c r="FY5" s="1116"/>
      <c r="FZ5" s="1116"/>
      <c r="GA5" s="1116"/>
      <c r="GB5" s="1116"/>
      <c r="GC5" s="1116"/>
      <c r="GD5" s="1116"/>
      <c r="GE5" s="1116"/>
      <c r="GF5" s="1116"/>
      <c r="GG5" s="1116"/>
      <c r="GH5" s="1116"/>
      <c r="GI5" s="1116"/>
      <c r="GJ5" s="1116"/>
      <c r="GK5" s="1116"/>
      <c r="GL5" s="1116"/>
      <c r="GM5" s="1116"/>
      <c r="GN5" s="1116"/>
      <c r="GO5" s="1116"/>
      <c r="GP5" s="1116"/>
      <c r="GQ5" s="1116"/>
      <c r="GR5" s="1116"/>
      <c r="GS5" s="1116"/>
      <c r="GT5" s="1116"/>
      <c r="GU5" s="1116"/>
      <c r="GV5" s="1116"/>
      <c r="GW5" s="1116"/>
      <c r="GX5" s="1116"/>
      <c r="GY5" s="1116"/>
      <c r="GZ5" s="1116"/>
      <c r="HA5" s="1116"/>
      <c r="HB5" s="1116"/>
      <c r="HC5" s="1116"/>
      <c r="HD5" s="1116"/>
      <c r="HE5" s="1116"/>
      <c r="HF5" s="1116"/>
      <c r="HG5" s="1116"/>
      <c r="HH5" s="1116"/>
      <c r="HI5" s="1116"/>
      <c r="HJ5" s="1116"/>
      <c r="HK5" s="1116"/>
      <c r="HL5" s="1116"/>
      <c r="HM5" s="1116"/>
      <c r="HN5" s="1116"/>
      <c r="HO5" s="1116"/>
      <c r="HP5" s="1116"/>
      <c r="HQ5" s="1116"/>
      <c r="HR5" s="1116"/>
      <c r="HS5" s="1116"/>
      <c r="HT5" s="1116"/>
      <c r="HU5" s="1116"/>
      <c r="HV5" s="1116"/>
      <c r="HW5" s="1116"/>
      <c r="HX5" s="1116"/>
      <c r="HY5" s="1116"/>
      <c r="HZ5" s="1116"/>
      <c r="IA5" s="1116"/>
      <c r="IB5" s="1116"/>
      <c r="IC5" s="1116"/>
      <c r="ID5" s="1116"/>
      <c r="IE5" s="1116"/>
      <c r="IF5" s="1116"/>
      <c r="IG5" s="1116"/>
      <c r="IH5" s="1116"/>
      <c r="II5" s="1116"/>
      <c r="IJ5" s="1116"/>
      <c r="IK5" s="1116"/>
      <c r="IL5" s="1116"/>
      <c r="IM5" s="1116"/>
      <c r="IN5" s="1116"/>
      <c r="IO5" s="1116"/>
      <c r="IP5" s="1116"/>
      <c r="IQ5" s="1116"/>
      <c r="IR5" s="1116"/>
      <c r="IS5" s="1116"/>
      <c r="IT5" s="1116"/>
      <c r="IU5" s="1116"/>
      <c r="IV5" s="1116"/>
    </row>
    <row r="6" spans="1:256">
      <c r="A6" s="2226" t="s">
        <v>780</v>
      </c>
      <c r="B6" s="2226"/>
      <c r="C6" s="2227"/>
      <c r="D6" s="2227"/>
      <c r="E6" s="2227"/>
      <c r="F6" s="2227"/>
      <c r="G6" s="2227"/>
      <c r="H6" s="2227"/>
      <c r="I6" s="2227"/>
      <c r="J6" s="2227"/>
      <c r="K6" s="2227"/>
      <c r="L6" s="2227"/>
      <c r="M6" s="2227"/>
      <c r="N6" s="2227"/>
      <c r="O6" s="2227"/>
      <c r="P6" s="2227"/>
      <c r="Q6" s="2227"/>
      <c r="R6" s="2227"/>
      <c r="S6" s="2227"/>
      <c r="T6" s="2227"/>
      <c r="U6" s="2227"/>
      <c r="V6" s="1116"/>
      <c r="W6" s="1116"/>
      <c r="X6" s="1116"/>
      <c r="Y6" s="1116"/>
      <c r="Z6" s="1116"/>
      <c r="AA6" s="1116"/>
      <c r="AB6" s="1116"/>
      <c r="AC6" s="1116"/>
      <c r="AD6" s="1116"/>
      <c r="AE6" s="1116"/>
      <c r="AF6" s="1116"/>
      <c r="AG6" s="1116"/>
      <c r="AH6" s="1116"/>
      <c r="AI6" s="1116"/>
      <c r="AJ6" s="1116"/>
      <c r="AK6" s="1116"/>
      <c r="AL6" s="1116"/>
      <c r="AM6" s="1116"/>
      <c r="AN6" s="1116"/>
      <c r="AO6" s="1116"/>
      <c r="AP6" s="1116"/>
      <c r="AQ6" s="1116"/>
      <c r="AR6" s="1116"/>
      <c r="AS6" s="1116"/>
      <c r="AT6" s="1116"/>
      <c r="AU6" s="1116"/>
      <c r="AV6" s="1116"/>
      <c r="AW6" s="1116"/>
      <c r="AX6" s="1116"/>
      <c r="AY6" s="1116"/>
      <c r="AZ6" s="1116"/>
      <c r="BA6" s="1116"/>
      <c r="BB6" s="1116"/>
      <c r="BC6" s="1116"/>
      <c r="BD6" s="1116"/>
      <c r="BE6" s="1116"/>
      <c r="BF6" s="1116"/>
      <c r="BG6" s="1116"/>
      <c r="BH6" s="1116"/>
      <c r="BI6" s="1116"/>
      <c r="BJ6" s="1116"/>
      <c r="BK6" s="1116"/>
      <c r="BL6" s="1116"/>
      <c r="BM6" s="1116"/>
      <c r="BN6" s="1116"/>
      <c r="BO6" s="1116"/>
      <c r="BP6" s="1116"/>
      <c r="BQ6" s="1116"/>
      <c r="BR6" s="1116"/>
      <c r="BS6" s="1116"/>
      <c r="BT6" s="1116"/>
      <c r="BU6" s="1116"/>
      <c r="BV6" s="1116"/>
      <c r="BW6" s="1116"/>
      <c r="BX6" s="1116"/>
      <c r="BY6" s="1116"/>
      <c r="BZ6" s="1116"/>
      <c r="CA6" s="1116"/>
      <c r="CB6" s="1116"/>
      <c r="CC6" s="1116"/>
      <c r="CD6" s="1116"/>
      <c r="CE6" s="1116"/>
      <c r="CF6" s="1116"/>
      <c r="CG6" s="1116"/>
      <c r="CH6" s="1116"/>
      <c r="CI6" s="1116"/>
      <c r="CJ6" s="1116"/>
      <c r="CK6" s="1116"/>
      <c r="CL6" s="1116"/>
      <c r="CM6" s="1116"/>
      <c r="CN6" s="1116"/>
      <c r="CO6" s="1116"/>
      <c r="CP6" s="1116"/>
      <c r="CQ6" s="1116"/>
      <c r="CR6" s="1116"/>
      <c r="CS6" s="1116"/>
      <c r="CT6" s="1116"/>
      <c r="CU6" s="1116"/>
      <c r="CV6" s="1116"/>
      <c r="CW6" s="1116"/>
      <c r="CX6" s="1116"/>
      <c r="CY6" s="1116"/>
      <c r="CZ6" s="1116"/>
      <c r="DA6" s="1116"/>
      <c r="DB6" s="1116"/>
      <c r="DC6" s="1116"/>
      <c r="DD6" s="1116"/>
      <c r="DE6" s="1116"/>
      <c r="DF6" s="1116"/>
      <c r="DG6" s="1116"/>
      <c r="DH6" s="1116"/>
      <c r="DI6" s="1116"/>
      <c r="DJ6" s="1116"/>
      <c r="DK6" s="1116"/>
      <c r="DL6" s="1116"/>
      <c r="DM6" s="1116"/>
      <c r="DN6" s="1116"/>
      <c r="DO6" s="1116"/>
      <c r="DP6" s="1116"/>
      <c r="DQ6" s="1116"/>
      <c r="DR6" s="1116"/>
      <c r="DS6" s="1116"/>
      <c r="DT6" s="1116"/>
      <c r="DU6" s="1116"/>
      <c r="DV6" s="1116"/>
      <c r="DW6" s="1116"/>
      <c r="DX6" s="1116"/>
      <c r="DY6" s="1116"/>
      <c r="DZ6" s="1116"/>
      <c r="EA6" s="1116"/>
      <c r="EB6" s="1116"/>
      <c r="EC6" s="1116"/>
      <c r="ED6" s="1116"/>
      <c r="EE6" s="1116"/>
      <c r="EF6" s="1116"/>
      <c r="EG6" s="1116"/>
      <c r="EH6" s="1116"/>
      <c r="EI6" s="1116"/>
      <c r="EJ6" s="1116"/>
      <c r="EK6" s="1116"/>
      <c r="EL6" s="1116"/>
      <c r="EM6" s="1116"/>
      <c r="EN6" s="1116"/>
      <c r="EO6" s="1116"/>
      <c r="EP6" s="1116"/>
      <c r="EQ6" s="1116"/>
      <c r="ER6" s="1116"/>
      <c r="ES6" s="1116"/>
      <c r="ET6" s="1116"/>
      <c r="EU6" s="1116"/>
      <c r="EV6" s="1116"/>
      <c r="EW6" s="1116"/>
      <c r="EX6" s="1116"/>
      <c r="EY6" s="1116"/>
      <c r="EZ6" s="1116"/>
      <c r="FA6" s="1116"/>
      <c r="FB6" s="1116"/>
      <c r="FC6" s="1116"/>
      <c r="FD6" s="1116"/>
      <c r="FE6" s="1116"/>
      <c r="FF6" s="1116"/>
      <c r="FG6" s="1116"/>
      <c r="FH6" s="1116"/>
      <c r="FI6" s="1116"/>
      <c r="FJ6" s="1116"/>
      <c r="FK6" s="1116"/>
      <c r="FL6" s="1116"/>
      <c r="FM6" s="1116"/>
      <c r="FN6" s="1116"/>
      <c r="FO6" s="1116"/>
      <c r="FP6" s="1116"/>
      <c r="FQ6" s="1116"/>
      <c r="FR6" s="1116"/>
      <c r="FS6" s="1116"/>
      <c r="FT6" s="1116"/>
      <c r="FU6" s="1116"/>
      <c r="FV6" s="1116"/>
      <c r="FW6" s="1116"/>
      <c r="FX6" s="1116"/>
      <c r="FY6" s="1116"/>
      <c r="FZ6" s="1116"/>
      <c r="GA6" s="1116"/>
      <c r="GB6" s="1116"/>
      <c r="GC6" s="1116"/>
      <c r="GD6" s="1116"/>
      <c r="GE6" s="1116"/>
      <c r="GF6" s="1116"/>
      <c r="GG6" s="1116"/>
      <c r="GH6" s="1116"/>
      <c r="GI6" s="1116"/>
      <c r="GJ6" s="1116"/>
      <c r="GK6" s="1116"/>
      <c r="GL6" s="1116"/>
      <c r="GM6" s="1116"/>
      <c r="GN6" s="1116"/>
      <c r="GO6" s="1116"/>
      <c r="GP6" s="1116"/>
      <c r="GQ6" s="1116"/>
      <c r="GR6" s="1116"/>
      <c r="GS6" s="1116"/>
      <c r="GT6" s="1116"/>
      <c r="GU6" s="1116"/>
      <c r="GV6" s="1116"/>
      <c r="GW6" s="1116"/>
      <c r="GX6" s="1116"/>
      <c r="GY6" s="1116"/>
      <c r="GZ6" s="1116"/>
      <c r="HA6" s="1116"/>
      <c r="HB6" s="1116"/>
      <c r="HC6" s="1116"/>
      <c r="HD6" s="1116"/>
      <c r="HE6" s="1116"/>
      <c r="HF6" s="1116"/>
      <c r="HG6" s="1116"/>
      <c r="HH6" s="1116"/>
      <c r="HI6" s="1116"/>
      <c r="HJ6" s="1116"/>
      <c r="HK6" s="1116"/>
      <c r="HL6" s="1116"/>
      <c r="HM6" s="1116"/>
      <c r="HN6" s="1116"/>
      <c r="HO6" s="1116"/>
      <c r="HP6" s="1116"/>
      <c r="HQ6" s="1116"/>
      <c r="HR6" s="1116"/>
      <c r="HS6" s="1116"/>
      <c r="HT6" s="1116"/>
      <c r="HU6" s="1116"/>
      <c r="HV6" s="1116"/>
      <c r="HW6" s="1116"/>
      <c r="HX6" s="1116"/>
      <c r="HY6" s="1116"/>
      <c r="HZ6" s="1116"/>
      <c r="IA6" s="1116"/>
      <c r="IB6" s="1116"/>
      <c r="IC6" s="1116"/>
      <c r="ID6" s="1116"/>
      <c r="IE6" s="1116"/>
      <c r="IF6" s="1116"/>
      <c r="IG6" s="1116"/>
      <c r="IH6" s="1116"/>
      <c r="II6" s="1116"/>
      <c r="IJ6" s="1116"/>
      <c r="IK6" s="1116"/>
      <c r="IL6" s="1116"/>
      <c r="IM6" s="1116"/>
      <c r="IN6" s="1116"/>
      <c r="IO6" s="1116"/>
      <c r="IP6" s="1116"/>
      <c r="IQ6" s="1116"/>
      <c r="IR6" s="1116"/>
      <c r="IS6" s="1116"/>
      <c r="IT6" s="1116"/>
      <c r="IU6" s="1116"/>
      <c r="IV6" s="1116"/>
    </row>
    <row r="7" spans="1:256">
      <c r="A7" s="1123"/>
      <c r="B7" s="1123"/>
      <c r="C7" s="1122"/>
      <c r="D7" s="1123"/>
      <c r="E7" s="1123"/>
      <c r="F7" s="1123"/>
      <c r="G7" s="1123"/>
      <c r="H7" s="1123"/>
      <c r="I7" s="1123"/>
      <c r="J7" s="1116"/>
      <c r="K7" s="1116"/>
      <c r="L7" s="1116"/>
      <c r="M7" s="1123"/>
      <c r="N7" s="1116"/>
      <c r="O7" s="1116"/>
      <c r="P7" s="1116"/>
      <c r="Q7" s="1116"/>
      <c r="R7" s="1116"/>
      <c r="S7" s="1116"/>
      <c r="T7" s="1116"/>
      <c r="U7" s="1116"/>
      <c r="V7" s="1116"/>
      <c r="W7" s="1116"/>
      <c r="X7" s="1116"/>
      <c r="Y7" s="1116"/>
      <c r="Z7" s="1116"/>
      <c r="AA7" s="1116"/>
      <c r="AB7" s="1116"/>
      <c r="AC7" s="1116"/>
      <c r="AD7" s="1116"/>
      <c r="AE7" s="1116"/>
      <c r="AF7" s="1116"/>
      <c r="AG7" s="1116"/>
      <c r="AH7" s="1116"/>
      <c r="AI7" s="1116"/>
      <c r="AJ7" s="1116"/>
      <c r="AK7" s="1116"/>
      <c r="AL7" s="1116"/>
      <c r="AM7" s="1116"/>
      <c r="AN7" s="1116"/>
      <c r="AO7" s="1116"/>
      <c r="AP7" s="1116"/>
      <c r="AQ7" s="1116"/>
      <c r="AR7" s="1116"/>
      <c r="AS7" s="1116"/>
      <c r="AT7" s="1116"/>
      <c r="AU7" s="1116"/>
      <c r="AV7" s="1116"/>
      <c r="AW7" s="1116"/>
      <c r="AX7" s="1116"/>
      <c r="AY7" s="1116"/>
      <c r="AZ7" s="1116"/>
      <c r="BA7" s="1116"/>
      <c r="BB7" s="1116"/>
      <c r="BC7" s="1116"/>
      <c r="BD7" s="1116"/>
      <c r="BE7" s="1116"/>
      <c r="BF7" s="1116"/>
      <c r="BG7" s="1116"/>
      <c r="BH7" s="1116"/>
      <c r="BI7" s="1116"/>
      <c r="BJ7" s="1116"/>
      <c r="BK7" s="1116"/>
      <c r="BL7" s="1116"/>
      <c r="BM7" s="1116"/>
      <c r="BN7" s="1116"/>
      <c r="BO7" s="1116"/>
      <c r="BP7" s="1116"/>
      <c r="BQ7" s="1116"/>
      <c r="BR7" s="1116"/>
      <c r="BS7" s="1116"/>
      <c r="BT7" s="1116"/>
      <c r="BU7" s="1116"/>
      <c r="BV7" s="1116"/>
      <c r="BW7" s="1116"/>
      <c r="BX7" s="1116"/>
      <c r="BY7" s="1116"/>
      <c r="BZ7" s="1116"/>
      <c r="CA7" s="1116"/>
      <c r="CB7" s="1116"/>
      <c r="CC7" s="1116"/>
      <c r="CD7" s="1116"/>
      <c r="CE7" s="1116"/>
      <c r="CF7" s="1116"/>
      <c r="CG7" s="1116"/>
      <c r="CH7" s="1116"/>
      <c r="CI7" s="1116"/>
      <c r="CJ7" s="1116"/>
      <c r="CK7" s="1116"/>
      <c r="CL7" s="1116"/>
      <c r="CM7" s="1116"/>
      <c r="CN7" s="1116"/>
      <c r="CO7" s="1116"/>
      <c r="CP7" s="1116"/>
      <c r="CQ7" s="1116"/>
      <c r="CR7" s="1116"/>
      <c r="CS7" s="1116"/>
      <c r="CT7" s="1116"/>
      <c r="CU7" s="1116"/>
      <c r="CV7" s="1116"/>
      <c r="CW7" s="1116"/>
      <c r="CX7" s="1116"/>
      <c r="CY7" s="1116"/>
      <c r="CZ7" s="1116"/>
      <c r="DA7" s="1116"/>
      <c r="DB7" s="1116"/>
      <c r="DC7" s="1116"/>
      <c r="DD7" s="1116"/>
      <c r="DE7" s="1116"/>
      <c r="DF7" s="1116"/>
      <c r="DG7" s="1116"/>
      <c r="DH7" s="1116"/>
      <c r="DI7" s="1116"/>
      <c r="DJ7" s="1116"/>
      <c r="DK7" s="1116"/>
      <c r="DL7" s="1116"/>
      <c r="DM7" s="1116"/>
      <c r="DN7" s="1116"/>
      <c r="DO7" s="1116"/>
      <c r="DP7" s="1116"/>
      <c r="DQ7" s="1116"/>
      <c r="DR7" s="1116"/>
      <c r="DS7" s="1116"/>
      <c r="DT7" s="1116"/>
      <c r="DU7" s="1116"/>
      <c r="DV7" s="1116"/>
      <c r="DW7" s="1116"/>
      <c r="DX7" s="1116"/>
      <c r="DY7" s="1116"/>
      <c r="DZ7" s="1116"/>
      <c r="EA7" s="1116"/>
      <c r="EB7" s="1116"/>
      <c r="EC7" s="1116"/>
      <c r="ED7" s="1116"/>
      <c r="EE7" s="1116"/>
      <c r="EF7" s="1116"/>
      <c r="EG7" s="1116"/>
      <c r="EH7" s="1116"/>
      <c r="EI7" s="1116"/>
      <c r="EJ7" s="1116"/>
      <c r="EK7" s="1116"/>
      <c r="EL7" s="1116"/>
      <c r="EM7" s="1116"/>
      <c r="EN7" s="1116"/>
      <c r="EO7" s="1116"/>
      <c r="EP7" s="1116"/>
      <c r="EQ7" s="1116"/>
      <c r="ER7" s="1116"/>
      <c r="ES7" s="1116"/>
      <c r="ET7" s="1116"/>
      <c r="EU7" s="1116"/>
      <c r="EV7" s="1116"/>
      <c r="EW7" s="1116"/>
      <c r="EX7" s="1116"/>
      <c r="EY7" s="1116"/>
      <c r="EZ7" s="1116"/>
      <c r="FA7" s="1116"/>
      <c r="FB7" s="1116"/>
      <c r="FC7" s="1116"/>
      <c r="FD7" s="1116"/>
      <c r="FE7" s="1116"/>
      <c r="FF7" s="1116"/>
      <c r="FG7" s="1116"/>
      <c r="FH7" s="1116"/>
      <c r="FI7" s="1116"/>
      <c r="FJ7" s="1116"/>
      <c r="FK7" s="1116"/>
      <c r="FL7" s="1116"/>
      <c r="FM7" s="1116"/>
      <c r="FN7" s="1116"/>
      <c r="FO7" s="1116"/>
      <c r="FP7" s="1116"/>
      <c r="FQ7" s="1116"/>
      <c r="FR7" s="1116"/>
      <c r="FS7" s="1116"/>
      <c r="FT7" s="1116"/>
      <c r="FU7" s="1116"/>
      <c r="FV7" s="1116"/>
      <c r="FW7" s="1116"/>
      <c r="FX7" s="1116"/>
      <c r="FY7" s="1116"/>
      <c r="FZ7" s="1116"/>
      <c r="GA7" s="1116"/>
      <c r="GB7" s="1116"/>
      <c r="GC7" s="1116"/>
      <c r="GD7" s="1116"/>
      <c r="GE7" s="1116"/>
      <c r="GF7" s="1116"/>
      <c r="GG7" s="1116"/>
      <c r="GH7" s="1116"/>
      <c r="GI7" s="1116"/>
      <c r="GJ7" s="1116"/>
      <c r="GK7" s="1116"/>
      <c r="GL7" s="1116"/>
      <c r="GM7" s="1116"/>
      <c r="GN7" s="1116"/>
      <c r="GO7" s="1116"/>
      <c r="GP7" s="1116"/>
      <c r="GQ7" s="1116"/>
      <c r="GR7" s="1116"/>
      <c r="GS7" s="1116"/>
      <c r="GT7" s="1116"/>
      <c r="GU7" s="1116"/>
      <c r="GV7" s="1116"/>
      <c r="GW7" s="1116"/>
      <c r="GX7" s="1116"/>
      <c r="GY7" s="1116"/>
      <c r="GZ7" s="1116"/>
      <c r="HA7" s="1116"/>
      <c r="HB7" s="1116"/>
      <c r="HC7" s="1116"/>
      <c r="HD7" s="1116"/>
      <c r="HE7" s="1116"/>
      <c r="HF7" s="1116"/>
      <c r="HG7" s="1116"/>
      <c r="HH7" s="1116"/>
      <c r="HI7" s="1116"/>
      <c r="HJ7" s="1116"/>
      <c r="HK7" s="1116"/>
      <c r="HL7" s="1116"/>
      <c r="HM7" s="1116"/>
      <c r="HN7" s="1116"/>
      <c r="HO7" s="1116"/>
      <c r="HP7" s="1116"/>
      <c r="HQ7" s="1116"/>
      <c r="HR7" s="1116"/>
      <c r="HS7" s="1116"/>
      <c r="HT7" s="1116"/>
      <c r="HU7" s="1116"/>
      <c r="HV7" s="1116"/>
      <c r="HW7" s="1116"/>
      <c r="HX7" s="1116"/>
      <c r="HY7" s="1116"/>
      <c r="HZ7" s="1116"/>
      <c r="IA7" s="1116"/>
      <c r="IB7" s="1116"/>
      <c r="IC7" s="1116"/>
      <c r="ID7" s="1116"/>
      <c r="IE7" s="1116"/>
      <c r="IF7" s="1116"/>
      <c r="IG7" s="1116"/>
      <c r="IH7" s="1116"/>
      <c r="II7" s="1116"/>
      <c r="IJ7" s="1116"/>
      <c r="IK7" s="1116"/>
      <c r="IL7" s="1116"/>
      <c r="IM7" s="1116"/>
      <c r="IN7" s="1116"/>
      <c r="IO7" s="1116"/>
      <c r="IP7" s="1116"/>
      <c r="IQ7" s="1116"/>
      <c r="IR7" s="1116"/>
      <c r="IS7" s="1116"/>
      <c r="IT7" s="1116"/>
      <c r="IU7" s="1116"/>
      <c r="IV7" s="1116"/>
    </row>
    <row r="8" spans="1:256">
      <c r="A8" s="1123"/>
      <c r="B8" s="1123"/>
      <c r="C8" s="1122"/>
      <c r="D8" s="1123"/>
      <c r="E8" s="1123"/>
      <c r="F8" s="1123"/>
      <c r="G8" s="1123"/>
      <c r="H8" s="1123"/>
      <c r="I8" s="1123"/>
      <c r="J8" s="1116"/>
      <c r="K8" s="1116"/>
      <c r="L8" s="1116"/>
      <c r="M8" s="1123"/>
      <c r="N8" s="1116"/>
      <c r="O8" s="1116"/>
      <c r="P8" s="1116"/>
      <c r="Q8" s="1116"/>
      <c r="R8" s="1116"/>
      <c r="S8" s="1116"/>
      <c r="T8" s="1116"/>
      <c r="U8" s="1116"/>
      <c r="V8" s="1116"/>
      <c r="W8" s="1116"/>
      <c r="X8" s="1116"/>
      <c r="Y8" s="1116"/>
      <c r="Z8" s="1116"/>
      <c r="AA8" s="1116"/>
      <c r="AB8" s="1116"/>
      <c r="AC8" s="1116"/>
      <c r="AD8" s="1116"/>
      <c r="AE8" s="1116"/>
      <c r="AF8" s="1116"/>
      <c r="AG8" s="1116"/>
      <c r="AH8" s="1116"/>
      <c r="AI8" s="1116"/>
      <c r="AJ8" s="1116"/>
      <c r="AK8" s="1116"/>
      <c r="AL8" s="1116"/>
      <c r="AM8" s="1116"/>
      <c r="AN8" s="1116"/>
      <c r="AO8" s="1116"/>
      <c r="AP8" s="1116"/>
      <c r="AQ8" s="1116"/>
      <c r="AR8" s="1116"/>
      <c r="AS8" s="1116"/>
      <c r="AT8" s="1116"/>
      <c r="AU8" s="1116"/>
      <c r="AV8" s="1116"/>
      <c r="AW8" s="1116"/>
      <c r="AX8" s="1116"/>
      <c r="AY8" s="1116"/>
      <c r="AZ8" s="1116"/>
      <c r="BA8" s="1116"/>
      <c r="BB8" s="1116"/>
      <c r="BC8" s="1116"/>
      <c r="BD8" s="1116"/>
      <c r="BE8" s="1116"/>
      <c r="BF8" s="1116"/>
      <c r="BG8" s="1116"/>
      <c r="BH8" s="1116"/>
      <c r="BI8" s="1116"/>
      <c r="BJ8" s="1116"/>
      <c r="BK8" s="1116"/>
      <c r="BL8" s="1116"/>
      <c r="BM8" s="1116"/>
      <c r="BN8" s="1116"/>
      <c r="BO8" s="1116"/>
      <c r="BP8" s="1116"/>
      <c r="BQ8" s="1116"/>
      <c r="BR8" s="1116"/>
      <c r="BS8" s="1116"/>
      <c r="BT8" s="1116"/>
      <c r="BU8" s="1116"/>
      <c r="BV8" s="1116"/>
      <c r="BW8" s="1116"/>
      <c r="BX8" s="1116"/>
      <c r="BY8" s="1116"/>
      <c r="BZ8" s="1116"/>
      <c r="CA8" s="1116"/>
      <c r="CB8" s="1116"/>
      <c r="CC8" s="1116"/>
      <c r="CD8" s="1116"/>
      <c r="CE8" s="1116"/>
      <c r="CF8" s="1116"/>
      <c r="CG8" s="1116"/>
      <c r="CH8" s="1116"/>
      <c r="CI8" s="1116"/>
      <c r="CJ8" s="1116"/>
      <c r="CK8" s="1116"/>
      <c r="CL8" s="1116"/>
      <c r="CM8" s="1116"/>
      <c r="CN8" s="1116"/>
      <c r="CO8" s="1116"/>
      <c r="CP8" s="1116"/>
      <c r="CQ8" s="1116"/>
      <c r="CR8" s="1116"/>
      <c r="CS8" s="1116"/>
      <c r="CT8" s="1116"/>
      <c r="CU8" s="1116"/>
      <c r="CV8" s="1116"/>
      <c r="CW8" s="1116"/>
      <c r="CX8" s="1116"/>
      <c r="CY8" s="1116"/>
      <c r="CZ8" s="1116"/>
      <c r="DA8" s="1116"/>
      <c r="DB8" s="1116"/>
      <c r="DC8" s="1116"/>
      <c r="DD8" s="1116"/>
      <c r="DE8" s="1116"/>
      <c r="DF8" s="1116"/>
      <c r="DG8" s="1116"/>
      <c r="DH8" s="1116"/>
      <c r="DI8" s="1116"/>
      <c r="DJ8" s="1116"/>
      <c r="DK8" s="1116"/>
      <c r="DL8" s="1116"/>
      <c r="DM8" s="1116"/>
      <c r="DN8" s="1116"/>
      <c r="DO8" s="1116"/>
      <c r="DP8" s="1116"/>
      <c r="DQ8" s="1116"/>
      <c r="DR8" s="1116"/>
      <c r="DS8" s="1116"/>
      <c r="DT8" s="1116"/>
      <c r="DU8" s="1116"/>
      <c r="DV8" s="1116"/>
      <c r="DW8" s="1116"/>
      <c r="DX8" s="1116"/>
      <c r="DY8" s="1116"/>
      <c r="DZ8" s="1116"/>
      <c r="EA8" s="1116"/>
      <c r="EB8" s="1116"/>
      <c r="EC8" s="1116"/>
      <c r="ED8" s="1116"/>
      <c r="EE8" s="1116"/>
      <c r="EF8" s="1116"/>
      <c r="EG8" s="1116"/>
      <c r="EH8" s="1116"/>
      <c r="EI8" s="1116"/>
      <c r="EJ8" s="1116"/>
      <c r="EK8" s="1116"/>
      <c r="EL8" s="1116"/>
      <c r="EM8" s="1116"/>
      <c r="EN8" s="1116"/>
      <c r="EO8" s="1116"/>
      <c r="EP8" s="1116"/>
      <c r="EQ8" s="1116"/>
      <c r="ER8" s="1116"/>
      <c r="ES8" s="1116"/>
      <c r="ET8" s="1116"/>
      <c r="EU8" s="1116"/>
      <c r="EV8" s="1116"/>
      <c r="EW8" s="1116"/>
      <c r="EX8" s="1116"/>
      <c r="EY8" s="1116"/>
      <c r="EZ8" s="1116"/>
      <c r="FA8" s="1116"/>
      <c r="FB8" s="1116"/>
      <c r="FC8" s="1116"/>
      <c r="FD8" s="1116"/>
      <c r="FE8" s="1116"/>
      <c r="FF8" s="1116"/>
      <c r="FG8" s="1116"/>
      <c r="FH8" s="1116"/>
      <c r="FI8" s="1116"/>
      <c r="FJ8" s="1116"/>
      <c r="FK8" s="1116"/>
      <c r="FL8" s="1116"/>
      <c r="FM8" s="1116"/>
      <c r="FN8" s="1116"/>
      <c r="FO8" s="1116"/>
      <c r="FP8" s="1116"/>
      <c r="FQ8" s="1116"/>
      <c r="FR8" s="1116"/>
      <c r="FS8" s="1116"/>
      <c r="FT8" s="1116"/>
      <c r="FU8" s="1116"/>
      <c r="FV8" s="1116"/>
      <c r="FW8" s="1116"/>
      <c r="FX8" s="1116"/>
      <c r="FY8" s="1116"/>
      <c r="FZ8" s="1116"/>
      <c r="GA8" s="1116"/>
      <c r="GB8" s="1116"/>
      <c r="GC8" s="1116"/>
      <c r="GD8" s="1116"/>
      <c r="GE8" s="1116"/>
      <c r="GF8" s="1116"/>
      <c r="GG8" s="1116"/>
      <c r="GH8" s="1116"/>
      <c r="GI8" s="1116"/>
      <c r="GJ8" s="1116"/>
      <c r="GK8" s="1116"/>
      <c r="GL8" s="1116"/>
      <c r="GM8" s="1116"/>
      <c r="GN8" s="1116"/>
      <c r="GO8" s="1116"/>
      <c r="GP8" s="1116"/>
      <c r="GQ8" s="1116"/>
      <c r="GR8" s="1116"/>
      <c r="GS8" s="1116"/>
      <c r="GT8" s="1116"/>
      <c r="GU8" s="1116"/>
      <c r="GV8" s="1116"/>
      <c r="GW8" s="1116"/>
      <c r="GX8" s="1116"/>
      <c r="GY8" s="1116"/>
      <c r="GZ8" s="1116"/>
      <c r="HA8" s="1116"/>
      <c r="HB8" s="1116"/>
      <c r="HC8" s="1116"/>
      <c r="HD8" s="1116"/>
      <c r="HE8" s="1116"/>
      <c r="HF8" s="1116"/>
      <c r="HG8" s="1116"/>
      <c r="HH8" s="1116"/>
      <c r="HI8" s="1116"/>
      <c r="HJ8" s="1116"/>
      <c r="HK8" s="1116"/>
      <c r="HL8" s="1116"/>
      <c r="HM8" s="1116"/>
      <c r="HN8" s="1116"/>
      <c r="HO8" s="1116"/>
      <c r="HP8" s="1116"/>
      <c r="HQ8" s="1116"/>
      <c r="HR8" s="1116"/>
      <c r="HS8" s="1116"/>
      <c r="HT8" s="1116"/>
      <c r="HU8" s="1116"/>
      <c r="HV8" s="1116"/>
      <c r="HW8" s="1116"/>
      <c r="HX8" s="1116"/>
      <c r="HY8" s="1116"/>
      <c r="HZ8" s="1116"/>
      <c r="IA8" s="1116"/>
      <c r="IB8" s="1116"/>
      <c r="IC8" s="1116"/>
      <c r="ID8" s="1116"/>
      <c r="IE8" s="1116"/>
      <c r="IF8" s="1116"/>
      <c r="IG8" s="1116"/>
      <c r="IH8" s="1116"/>
      <c r="II8" s="1116"/>
      <c r="IJ8" s="1116"/>
      <c r="IK8" s="1116"/>
      <c r="IL8" s="1116"/>
      <c r="IM8" s="1116"/>
      <c r="IN8" s="1116"/>
      <c r="IO8" s="1116"/>
      <c r="IP8" s="1116"/>
      <c r="IQ8" s="1116"/>
      <c r="IR8" s="1116"/>
      <c r="IS8" s="1116"/>
      <c r="IT8" s="1116"/>
      <c r="IU8" s="1116"/>
      <c r="IV8" s="1116"/>
    </row>
    <row r="9" spans="1:256">
      <c r="A9" s="2227" t="s">
        <v>1474</v>
      </c>
      <c r="B9" s="2227"/>
      <c r="C9" s="2227"/>
      <c r="D9" s="2227"/>
      <c r="E9" s="2227"/>
      <c r="F9" s="2227"/>
      <c r="G9" s="2227"/>
      <c r="H9" s="2227"/>
      <c r="I9" s="2227"/>
      <c r="J9" s="2227"/>
      <c r="K9" s="2227"/>
      <c r="L9" s="2227"/>
      <c r="M9" s="2227"/>
      <c r="N9" s="2227"/>
      <c r="O9" s="2227"/>
      <c r="P9" s="2227"/>
      <c r="Q9" s="2227"/>
      <c r="R9" s="2227"/>
      <c r="S9" s="2227"/>
      <c r="T9" s="2227"/>
      <c r="U9" s="2227"/>
      <c r="V9" s="1116"/>
      <c r="W9" s="1116"/>
      <c r="X9" s="1116"/>
      <c r="Y9" s="1116"/>
      <c r="Z9" s="1116"/>
      <c r="AA9" s="1116"/>
      <c r="AB9" s="1116"/>
      <c r="AC9" s="1116"/>
      <c r="AD9" s="1116"/>
      <c r="AE9" s="1116"/>
      <c r="AF9" s="1116"/>
      <c r="AG9" s="1116"/>
      <c r="AH9" s="1116"/>
      <c r="AI9" s="1116"/>
      <c r="AJ9" s="1116"/>
      <c r="AK9" s="1116"/>
      <c r="AL9" s="1116"/>
      <c r="AM9" s="1116"/>
      <c r="AN9" s="1116"/>
      <c r="AO9" s="1116"/>
      <c r="AP9" s="1116"/>
      <c r="AQ9" s="1116"/>
      <c r="AR9" s="1116"/>
      <c r="AS9" s="1116"/>
      <c r="AT9" s="1116"/>
      <c r="AU9" s="1116"/>
      <c r="AV9" s="1116"/>
      <c r="AW9" s="1116"/>
      <c r="AX9" s="1116"/>
      <c r="AY9" s="1116"/>
      <c r="AZ9" s="1116"/>
      <c r="BA9" s="1116"/>
      <c r="BB9" s="1116"/>
      <c r="BC9" s="1116"/>
      <c r="BD9" s="1116"/>
      <c r="BE9" s="1116"/>
      <c r="BF9" s="1116"/>
      <c r="BG9" s="1116"/>
      <c r="BH9" s="1116"/>
      <c r="BI9" s="1116"/>
      <c r="BJ9" s="1116"/>
      <c r="BK9" s="1116"/>
      <c r="BL9" s="1116"/>
      <c r="BM9" s="1116"/>
      <c r="BN9" s="1116"/>
      <c r="BO9" s="1116"/>
      <c r="BP9" s="1116"/>
      <c r="BQ9" s="1116"/>
      <c r="BR9" s="1116"/>
      <c r="BS9" s="1116"/>
      <c r="BT9" s="1116"/>
      <c r="BU9" s="1116"/>
      <c r="BV9" s="1116"/>
      <c r="BW9" s="1116"/>
      <c r="BX9" s="1116"/>
      <c r="BY9" s="1116"/>
      <c r="BZ9" s="1116"/>
      <c r="CA9" s="1116"/>
      <c r="CB9" s="1116"/>
      <c r="CC9" s="1116"/>
      <c r="CD9" s="1116"/>
      <c r="CE9" s="1116"/>
      <c r="CF9" s="1116"/>
      <c r="CG9" s="1116"/>
      <c r="CH9" s="1116"/>
      <c r="CI9" s="1116"/>
      <c r="CJ9" s="1116"/>
      <c r="CK9" s="1116"/>
      <c r="CL9" s="1116"/>
      <c r="CM9" s="1116"/>
      <c r="CN9" s="1116"/>
      <c r="CO9" s="1116"/>
      <c r="CP9" s="1116"/>
      <c r="CQ9" s="1116"/>
      <c r="CR9" s="1116"/>
      <c r="CS9" s="1116"/>
      <c r="CT9" s="1116"/>
      <c r="CU9" s="1116"/>
      <c r="CV9" s="1116"/>
      <c r="CW9" s="1116"/>
      <c r="CX9" s="1116"/>
      <c r="CY9" s="1116"/>
      <c r="CZ9" s="1116"/>
      <c r="DA9" s="1116"/>
      <c r="DB9" s="1116"/>
      <c r="DC9" s="1116"/>
      <c r="DD9" s="1116"/>
      <c r="DE9" s="1116"/>
      <c r="DF9" s="1116"/>
      <c r="DG9" s="1116"/>
      <c r="DH9" s="1116"/>
      <c r="DI9" s="1116"/>
      <c r="DJ9" s="1116"/>
      <c r="DK9" s="1116"/>
      <c r="DL9" s="1116"/>
      <c r="DM9" s="1116"/>
      <c r="DN9" s="1116"/>
      <c r="DO9" s="1116"/>
      <c r="DP9" s="1116"/>
      <c r="DQ9" s="1116"/>
      <c r="DR9" s="1116"/>
      <c r="DS9" s="1116"/>
      <c r="DT9" s="1116"/>
      <c r="DU9" s="1116"/>
      <c r="DV9" s="1116"/>
      <c r="DW9" s="1116"/>
      <c r="DX9" s="1116"/>
      <c r="DY9" s="1116"/>
      <c r="DZ9" s="1116"/>
      <c r="EA9" s="1116"/>
      <c r="EB9" s="1116"/>
      <c r="EC9" s="1116"/>
      <c r="ED9" s="1116"/>
      <c r="EE9" s="1116"/>
      <c r="EF9" s="1116"/>
      <c r="EG9" s="1116"/>
      <c r="EH9" s="1116"/>
      <c r="EI9" s="1116"/>
      <c r="EJ9" s="1116"/>
      <c r="EK9" s="1116"/>
      <c r="EL9" s="1116"/>
      <c r="EM9" s="1116"/>
      <c r="EN9" s="1116"/>
      <c r="EO9" s="1116"/>
      <c r="EP9" s="1116"/>
      <c r="EQ9" s="1116"/>
      <c r="ER9" s="1116"/>
      <c r="ES9" s="1116"/>
      <c r="ET9" s="1116"/>
      <c r="EU9" s="1116"/>
      <c r="EV9" s="1116"/>
      <c r="EW9" s="1116"/>
      <c r="EX9" s="1116"/>
      <c r="EY9" s="1116"/>
      <c r="EZ9" s="1116"/>
      <c r="FA9" s="1116"/>
      <c r="FB9" s="1116"/>
      <c r="FC9" s="1116"/>
      <c r="FD9" s="1116"/>
      <c r="FE9" s="1116"/>
      <c r="FF9" s="1116"/>
      <c r="FG9" s="1116"/>
      <c r="FH9" s="1116"/>
      <c r="FI9" s="1116"/>
      <c r="FJ9" s="1116"/>
      <c r="FK9" s="1116"/>
      <c r="FL9" s="1116"/>
      <c r="FM9" s="1116"/>
      <c r="FN9" s="1116"/>
      <c r="FO9" s="1116"/>
      <c r="FP9" s="1116"/>
      <c r="FQ9" s="1116"/>
      <c r="FR9" s="1116"/>
      <c r="FS9" s="1116"/>
      <c r="FT9" s="1116"/>
      <c r="FU9" s="1116"/>
      <c r="FV9" s="1116"/>
      <c r="FW9" s="1116"/>
      <c r="FX9" s="1116"/>
      <c r="FY9" s="1116"/>
      <c r="FZ9" s="1116"/>
      <c r="GA9" s="1116"/>
      <c r="GB9" s="1116"/>
      <c r="GC9" s="1116"/>
      <c r="GD9" s="1116"/>
      <c r="GE9" s="1116"/>
      <c r="GF9" s="1116"/>
      <c r="GG9" s="1116"/>
      <c r="GH9" s="1116"/>
      <c r="GI9" s="1116"/>
      <c r="GJ9" s="1116"/>
      <c r="GK9" s="1116"/>
      <c r="GL9" s="1116"/>
      <c r="GM9" s="1116"/>
      <c r="GN9" s="1116"/>
      <c r="GO9" s="1116"/>
      <c r="GP9" s="1116"/>
      <c r="GQ9" s="1116"/>
      <c r="GR9" s="1116"/>
      <c r="GS9" s="1116"/>
      <c r="GT9" s="1116"/>
      <c r="GU9" s="1116"/>
      <c r="GV9" s="1116"/>
      <c r="GW9" s="1116"/>
      <c r="GX9" s="1116"/>
      <c r="GY9" s="1116"/>
      <c r="GZ9" s="1116"/>
      <c r="HA9" s="1116"/>
      <c r="HB9" s="1116"/>
      <c r="HC9" s="1116"/>
      <c r="HD9" s="1116"/>
      <c r="HE9" s="1116"/>
      <c r="HF9" s="1116"/>
      <c r="HG9" s="1116"/>
      <c r="HH9" s="1116"/>
      <c r="HI9" s="1116"/>
      <c r="HJ9" s="1116"/>
      <c r="HK9" s="1116"/>
      <c r="HL9" s="1116"/>
      <c r="HM9" s="1116"/>
      <c r="HN9" s="1116"/>
      <c r="HO9" s="1116"/>
      <c r="HP9" s="1116"/>
      <c r="HQ9" s="1116"/>
      <c r="HR9" s="1116"/>
      <c r="HS9" s="1116"/>
      <c r="HT9" s="1116"/>
      <c r="HU9" s="1116"/>
      <c r="HV9" s="1116"/>
      <c r="HW9" s="1116"/>
      <c r="HX9" s="1116"/>
      <c r="HY9" s="1116"/>
      <c r="HZ9" s="1116"/>
      <c r="IA9" s="1116"/>
      <c r="IB9" s="1116"/>
      <c r="IC9" s="1116"/>
      <c r="ID9" s="1116"/>
      <c r="IE9" s="1116"/>
      <c r="IF9" s="1116"/>
      <c r="IG9" s="1116"/>
      <c r="IH9" s="1116"/>
      <c r="II9" s="1116"/>
      <c r="IJ9" s="1116"/>
      <c r="IK9" s="1116"/>
      <c r="IL9" s="1116"/>
      <c r="IM9" s="1116"/>
      <c r="IN9" s="1116"/>
      <c r="IO9" s="1116"/>
      <c r="IP9" s="1116"/>
      <c r="IQ9" s="1116"/>
      <c r="IR9" s="1116"/>
      <c r="IS9" s="1116"/>
      <c r="IT9" s="1116"/>
      <c r="IU9" s="1116"/>
      <c r="IV9" s="1116"/>
    </row>
    <row r="10" spans="1:256">
      <c r="A10" s="1123"/>
      <c r="B10" s="1123"/>
      <c r="C10" s="1123"/>
      <c r="D10" s="1123"/>
      <c r="E10" s="1123"/>
      <c r="F10" s="1123"/>
      <c r="G10" s="1123"/>
      <c r="H10" s="1123"/>
      <c r="I10" s="1123"/>
      <c r="J10" s="1123"/>
      <c r="K10" s="1123"/>
      <c r="L10" s="1123"/>
      <c r="M10" s="1123"/>
      <c r="N10" s="1123"/>
      <c r="O10" s="1123"/>
      <c r="P10" s="1123"/>
      <c r="Q10" s="1123"/>
      <c r="R10" s="1123"/>
      <c r="S10" s="1123"/>
      <c r="T10" s="1123"/>
      <c r="U10" s="1123"/>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6"/>
      <c r="AX10" s="1116"/>
      <c r="AY10" s="1116"/>
      <c r="AZ10" s="1116"/>
      <c r="BA10" s="1116"/>
      <c r="BB10" s="1116"/>
      <c r="BC10" s="1116"/>
      <c r="BD10" s="1116"/>
      <c r="BE10" s="1116"/>
      <c r="BF10" s="1116"/>
      <c r="BG10" s="1116"/>
      <c r="BH10" s="1116"/>
      <c r="BI10" s="1116"/>
      <c r="BJ10" s="1116"/>
      <c r="BK10" s="1116"/>
      <c r="BL10" s="1116"/>
      <c r="BM10" s="1116"/>
      <c r="BN10" s="1116"/>
      <c r="BO10" s="1116"/>
      <c r="BP10" s="1116"/>
      <c r="BQ10" s="1116"/>
      <c r="BR10" s="1116"/>
      <c r="BS10" s="1116"/>
      <c r="BT10" s="1116"/>
      <c r="BU10" s="1116"/>
      <c r="BV10" s="1116"/>
      <c r="BW10" s="1116"/>
      <c r="BX10" s="1116"/>
      <c r="BY10" s="1116"/>
      <c r="BZ10" s="1116"/>
      <c r="CA10" s="1116"/>
      <c r="CB10" s="1116"/>
      <c r="CC10" s="1116"/>
      <c r="CD10" s="1116"/>
      <c r="CE10" s="1116"/>
      <c r="CF10" s="1116"/>
      <c r="CG10" s="1116"/>
      <c r="CH10" s="1116"/>
      <c r="CI10" s="1116"/>
      <c r="CJ10" s="1116"/>
      <c r="CK10" s="1116"/>
      <c r="CL10" s="1116"/>
      <c r="CM10" s="1116"/>
      <c r="CN10" s="1116"/>
      <c r="CO10" s="1116"/>
      <c r="CP10" s="1116"/>
      <c r="CQ10" s="1116"/>
      <c r="CR10" s="1116"/>
      <c r="CS10" s="1116"/>
      <c r="CT10" s="1116"/>
      <c r="CU10" s="1116"/>
      <c r="CV10" s="1116"/>
      <c r="CW10" s="1116"/>
      <c r="CX10" s="1116"/>
      <c r="CY10" s="1116"/>
      <c r="CZ10" s="1116"/>
      <c r="DA10" s="1116"/>
      <c r="DB10" s="1116"/>
      <c r="DC10" s="1116"/>
      <c r="DD10" s="1116"/>
      <c r="DE10" s="1116"/>
      <c r="DF10" s="1116"/>
      <c r="DG10" s="1116"/>
      <c r="DH10" s="1116"/>
      <c r="DI10" s="1116"/>
      <c r="DJ10" s="1116"/>
      <c r="DK10" s="1116"/>
      <c r="DL10" s="1116"/>
      <c r="DM10" s="1116"/>
      <c r="DN10" s="1116"/>
      <c r="DO10" s="1116"/>
      <c r="DP10" s="1116"/>
      <c r="DQ10" s="1116"/>
      <c r="DR10" s="1116"/>
      <c r="DS10" s="1116"/>
      <c r="DT10" s="1116"/>
      <c r="DU10" s="1116"/>
      <c r="DV10" s="1116"/>
      <c r="DW10" s="1116"/>
      <c r="DX10" s="1116"/>
      <c r="DY10" s="1116"/>
      <c r="DZ10" s="1116"/>
      <c r="EA10" s="1116"/>
      <c r="EB10" s="1116"/>
      <c r="EC10" s="1116"/>
      <c r="ED10" s="1116"/>
      <c r="EE10" s="1116"/>
      <c r="EF10" s="1116"/>
      <c r="EG10" s="1116"/>
      <c r="EH10" s="1116"/>
      <c r="EI10" s="1116"/>
      <c r="EJ10" s="1116"/>
      <c r="EK10" s="1116"/>
      <c r="EL10" s="1116"/>
      <c r="EM10" s="1116"/>
      <c r="EN10" s="1116"/>
      <c r="EO10" s="1116"/>
      <c r="EP10" s="1116"/>
      <c r="EQ10" s="1116"/>
      <c r="ER10" s="1116"/>
      <c r="ES10" s="1116"/>
      <c r="ET10" s="1116"/>
      <c r="EU10" s="1116"/>
      <c r="EV10" s="1116"/>
      <c r="EW10" s="1116"/>
      <c r="EX10" s="1116"/>
      <c r="EY10" s="1116"/>
      <c r="EZ10" s="1116"/>
      <c r="FA10" s="1116"/>
      <c r="FB10" s="1116"/>
      <c r="FC10" s="1116"/>
      <c r="FD10" s="1116"/>
      <c r="FE10" s="1116"/>
      <c r="FF10" s="1116"/>
      <c r="FG10" s="1116"/>
      <c r="FH10" s="1116"/>
      <c r="FI10" s="1116"/>
      <c r="FJ10" s="1116"/>
      <c r="FK10" s="1116"/>
      <c r="FL10" s="1116"/>
      <c r="FM10" s="1116"/>
      <c r="FN10" s="1116"/>
      <c r="FO10" s="1116"/>
      <c r="FP10" s="1116"/>
      <c r="FQ10" s="1116"/>
      <c r="FR10" s="1116"/>
      <c r="FS10" s="1116"/>
      <c r="FT10" s="1116"/>
      <c r="FU10" s="1116"/>
      <c r="FV10" s="1116"/>
      <c r="FW10" s="1116"/>
      <c r="FX10" s="1116"/>
      <c r="FY10" s="1116"/>
      <c r="FZ10" s="1116"/>
      <c r="GA10" s="1116"/>
      <c r="GB10" s="1116"/>
      <c r="GC10" s="1116"/>
      <c r="GD10" s="1116"/>
      <c r="GE10" s="1116"/>
      <c r="GF10" s="1116"/>
      <c r="GG10" s="1116"/>
      <c r="GH10" s="1116"/>
      <c r="GI10" s="1116"/>
      <c r="GJ10" s="1116"/>
      <c r="GK10" s="1116"/>
      <c r="GL10" s="1116"/>
      <c r="GM10" s="1116"/>
      <c r="GN10" s="1116"/>
      <c r="GO10" s="1116"/>
      <c r="GP10" s="1116"/>
      <c r="GQ10" s="1116"/>
      <c r="GR10" s="1116"/>
      <c r="GS10" s="1116"/>
      <c r="GT10" s="1116"/>
      <c r="GU10" s="1116"/>
      <c r="GV10" s="1116"/>
      <c r="GW10" s="1116"/>
      <c r="GX10" s="1116"/>
      <c r="GY10" s="1116"/>
      <c r="GZ10" s="1116"/>
      <c r="HA10" s="1116"/>
      <c r="HB10" s="1116"/>
      <c r="HC10" s="1116"/>
      <c r="HD10" s="1116"/>
      <c r="HE10" s="1116"/>
      <c r="HF10" s="1116"/>
      <c r="HG10" s="1116"/>
      <c r="HH10" s="1116"/>
      <c r="HI10" s="1116"/>
      <c r="HJ10" s="1116"/>
      <c r="HK10" s="1116"/>
      <c r="HL10" s="1116"/>
      <c r="HM10" s="1116"/>
      <c r="HN10" s="1116"/>
      <c r="HO10" s="1116"/>
      <c r="HP10" s="1116"/>
      <c r="HQ10" s="1116"/>
      <c r="HR10" s="1116"/>
      <c r="HS10" s="1116"/>
      <c r="HT10" s="1116"/>
      <c r="HU10" s="1116"/>
      <c r="HV10" s="1116"/>
      <c r="HW10" s="1116"/>
      <c r="HX10" s="1116"/>
      <c r="HY10" s="1116"/>
      <c r="HZ10" s="1116"/>
      <c r="IA10" s="1116"/>
      <c r="IB10" s="1116"/>
      <c r="IC10" s="1116"/>
      <c r="ID10" s="1116"/>
      <c r="IE10" s="1116"/>
      <c r="IF10" s="1116"/>
      <c r="IG10" s="1116"/>
      <c r="IH10" s="1116"/>
      <c r="II10" s="1116"/>
      <c r="IJ10" s="1116"/>
      <c r="IK10" s="1116"/>
      <c r="IL10" s="1116"/>
      <c r="IM10" s="1116"/>
      <c r="IN10" s="1116"/>
      <c r="IO10" s="1116"/>
      <c r="IP10" s="1116"/>
      <c r="IQ10" s="1116"/>
      <c r="IR10" s="1116"/>
      <c r="IS10" s="1116"/>
      <c r="IT10" s="1116"/>
      <c r="IU10" s="1116"/>
      <c r="IV10" s="1116"/>
    </row>
    <row r="11" spans="1:256">
      <c r="A11" s="1123"/>
      <c r="B11" s="1123"/>
      <c r="C11" s="1123"/>
      <c r="D11" s="1123"/>
      <c r="E11" s="1123"/>
      <c r="F11" s="1123"/>
      <c r="G11" s="1123"/>
      <c r="H11" s="1123"/>
      <c r="I11" s="1123"/>
      <c r="J11" s="1123"/>
      <c r="K11" s="1123"/>
      <c r="L11" s="1123"/>
      <c r="M11" s="1123"/>
      <c r="N11" s="1123"/>
      <c r="O11" s="1123"/>
      <c r="P11" s="1123"/>
      <c r="Q11" s="1123"/>
      <c r="R11" s="1123"/>
      <c r="S11" s="1123"/>
      <c r="T11" s="1123"/>
      <c r="U11" s="1123"/>
      <c r="V11" s="1116"/>
      <c r="W11" s="1116"/>
      <c r="X11" s="1116"/>
      <c r="Y11" s="1116"/>
      <c r="Z11" s="1116"/>
      <c r="AA11" s="1116"/>
      <c r="AB11" s="1116"/>
      <c r="AC11" s="1116"/>
      <c r="AD11" s="1116"/>
      <c r="AE11" s="1116"/>
      <c r="AF11" s="1116"/>
      <c r="AG11" s="1116"/>
      <c r="AH11" s="1116"/>
      <c r="AI11" s="1116"/>
      <c r="AJ11" s="1116"/>
      <c r="AK11" s="1116"/>
      <c r="AL11" s="1116"/>
      <c r="AM11" s="1116"/>
      <c r="AN11" s="1116"/>
      <c r="AO11" s="1116"/>
      <c r="AP11" s="1116"/>
      <c r="AQ11" s="1116"/>
      <c r="AR11" s="1116"/>
      <c r="AS11" s="1116"/>
      <c r="AT11" s="1116"/>
      <c r="AU11" s="1116"/>
      <c r="AV11" s="1116"/>
      <c r="AW11" s="1116"/>
      <c r="AX11" s="1116"/>
      <c r="AY11" s="1116"/>
      <c r="AZ11" s="1116"/>
      <c r="BA11" s="1116"/>
      <c r="BB11" s="1116"/>
      <c r="BC11" s="1116"/>
      <c r="BD11" s="1116"/>
      <c r="BE11" s="1116"/>
      <c r="BF11" s="1116"/>
      <c r="BG11" s="1116"/>
      <c r="BH11" s="1116"/>
      <c r="BI11" s="1116"/>
      <c r="BJ11" s="1116"/>
      <c r="BK11" s="1116"/>
      <c r="BL11" s="1116"/>
      <c r="BM11" s="1116"/>
      <c r="BN11" s="1116"/>
      <c r="BO11" s="1116"/>
      <c r="BP11" s="1116"/>
      <c r="BQ11" s="1116"/>
      <c r="BR11" s="1116"/>
      <c r="BS11" s="1116"/>
      <c r="BT11" s="1116"/>
      <c r="BU11" s="1116"/>
      <c r="BV11" s="1116"/>
      <c r="BW11" s="1116"/>
      <c r="BX11" s="1116"/>
      <c r="BY11" s="1116"/>
      <c r="BZ11" s="1116"/>
      <c r="CA11" s="1116"/>
      <c r="CB11" s="1116"/>
      <c r="CC11" s="1116"/>
      <c r="CD11" s="1116"/>
      <c r="CE11" s="1116"/>
      <c r="CF11" s="1116"/>
      <c r="CG11" s="1116"/>
      <c r="CH11" s="1116"/>
      <c r="CI11" s="1116"/>
      <c r="CJ11" s="1116"/>
      <c r="CK11" s="1116"/>
      <c r="CL11" s="1116"/>
      <c r="CM11" s="1116"/>
      <c r="CN11" s="1116"/>
      <c r="CO11" s="1116"/>
      <c r="CP11" s="1116"/>
      <c r="CQ11" s="1116"/>
      <c r="CR11" s="1116"/>
      <c r="CS11" s="1116"/>
      <c r="CT11" s="1116"/>
      <c r="CU11" s="1116"/>
      <c r="CV11" s="1116"/>
      <c r="CW11" s="1116"/>
      <c r="CX11" s="1116"/>
      <c r="CY11" s="1116"/>
      <c r="CZ11" s="1116"/>
      <c r="DA11" s="1116"/>
      <c r="DB11" s="1116"/>
      <c r="DC11" s="1116"/>
      <c r="DD11" s="1116"/>
      <c r="DE11" s="1116"/>
      <c r="DF11" s="1116"/>
      <c r="DG11" s="1116"/>
      <c r="DH11" s="1116"/>
      <c r="DI11" s="1116"/>
      <c r="DJ11" s="1116"/>
      <c r="DK11" s="1116"/>
      <c r="DL11" s="1116"/>
      <c r="DM11" s="1116"/>
      <c r="DN11" s="1116"/>
      <c r="DO11" s="1116"/>
      <c r="DP11" s="1116"/>
      <c r="DQ11" s="1116"/>
      <c r="DR11" s="1116"/>
      <c r="DS11" s="1116"/>
      <c r="DT11" s="1116"/>
      <c r="DU11" s="1116"/>
      <c r="DV11" s="1116"/>
      <c r="DW11" s="1116"/>
      <c r="DX11" s="1116"/>
      <c r="DY11" s="1116"/>
      <c r="DZ11" s="1116"/>
      <c r="EA11" s="1116"/>
      <c r="EB11" s="1116"/>
      <c r="EC11" s="1116"/>
      <c r="ED11" s="1116"/>
      <c r="EE11" s="1116"/>
      <c r="EF11" s="1116"/>
      <c r="EG11" s="1116"/>
      <c r="EH11" s="1116"/>
      <c r="EI11" s="1116"/>
      <c r="EJ11" s="1116"/>
      <c r="EK11" s="1116"/>
      <c r="EL11" s="1116"/>
      <c r="EM11" s="1116"/>
      <c r="EN11" s="1116"/>
      <c r="EO11" s="1116"/>
      <c r="EP11" s="1116"/>
      <c r="EQ11" s="1116"/>
      <c r="ER11" s="1116"/>
      <c r="ES11" s="1116"/>
      <c r="ET11" s="1116"/>
      <c r="EU11" s="1116"/>
      <c r="EV11" s="1116"/>
      <c r="EW11" s="1116"/>
      <c r="EX11" s="1116"/>
      <c r="EY11" s="1116"/>
      <c r="EZ11" s="1116"/>
      <c r="FA11" s="1116"/>
      <c r="FB11" s="1116"/>
      <c r="FC11" s="1116"/>
      <c r="FD11" s="1116"/>
      <c r="FE11" s="1116"/>
      <c r="FF11" s="1116"/>
      <c r="FG11" s="1116"/>
      <c r="FH11" s="1116"/>
      <c r="FI11" s="1116"/>
      <c r="FJ11" s="1116"/>
      <c r="FK11" s="1116"/>
      <c r="FL11" s="1116"/>
      <c r="FM11" s="1116"/>
      <c r="FN11" s="1116"/>
      <c r="FO11" s="1116"/>
      <c r="FP11" s="1116"/>
      <c r="FQ11" s="1116"/>
      <c r="FR11" s="1116"/>
      <c r="FS11" s="1116"/>
      <c r="FT11" s="1116"/>
      <c r="FU11" s="1116"/>
      <c r="FV11" s="1116"/>
      <c r="FW11" s="1116"/>
      <c r="FX11" s="1116"/>
      <c r="FY11" s="1116"/>
      <c r="FZ11" s="1116"/>
      <c r="GA11" s="1116"/>
      <c r="GB11" s="1116"/>
      <c r="GC11" s="1116"/>
      <c r="GD11" s="1116"/>
      <c r="GE11" s="1116"/>
      <c r="GF11" s="1116"/>
      <c r="GG11" s="1116"/>
      <c r="GH11" s="1116"/>
      <c r="GI11" s="1116"/>
      <c r="GJ11" s="1116"/>
      <c r="GK11" s="1116"/>
      <c r="GL11" s="1116"/>
      <c r="GM11" s="1116"/>
      <c r="GN11" s="1116"/>
      <c r="GO11" s="1116"/>
      <c r="GP11" s="1116"/>
      <c r="GQ11" s="1116"/>
      <c r="GR11" s="1116"/>
      <c r="GS11" s="1116"/>
      <c r="GT11" s="1116"/>
      <c r="GU11" s="1116"/>
      <c r="GV11" s="1116"/>
      <c r="GW11" s="1116"/>
      <c r="GX11" s="1116"/>
      <c r="GY11" s="1116"/>
      <c r="GZ11" s="1116"/>
      <c r="HA11" s="1116"/>
      <c r="HB11" s="1116"/>
      <c r="HC11" s="1116"/>
      <c r="HD11" s="1116"/>
      <c r="HE11" s="1116"/>
      <c r="HF11" s="1116"/>
      <c r="HG11" s="1116"/>
      <c r="HH11" s="1116"/>
      <c r="HI11" s="1116"/>
      <c r="HJ11" s="1116"/>
      <c r="HK11" s="1116"/>
      <c r="HL11" s="1116"/>
      <c r="HM11" s="1116"/>
      <c r="HN11" s="1116"/>
      <c r="HO11" s="1116"/>
      <c r="HP11" s="1116"/>
      <c r="HQ11" s="1116"/>
      <c r="HR11" s="1116"/>
      <c r="HS11" s="1116"/>
      <c r="HT11" s="1116"/>
      <c r="HU11" s="1116"/>
      <c r="HV11" s="1116"/>
      <c r="HW11" s="1116"/>
      <c r="HX11" s="1116"/>
      <c r="HY11" s="1116"/>
      <c r="HZ11" s="1116"/>
      <c r="IA11" s="1116"/>
      <c r="IB11" s="1116"/>
      <c r="IC11" s="1116"/>
      <c r="ID11" s="1116"/>
      <c r="IE11" s="1116"/>
      <c r="IF11" s="1116"/>
      <c r="IG11" s="1116"/>
      <c r="IH11" s="1116"/>
      <c r="II11" s="1116"/>
      <c r="IJ11" s="1116"/>
      <c r="IK11" s="1116"/>
      <c r="IL11" s="1116"/>
      <c r="IM11" s="1116"/>
      <c r="IN11" s="1116"/>
      <c r="IO11" s="1116"/>
      <c r="IP11" s="1116"/>
      <c r="IQ11" s="1116"/>
      <c r="IR11" s="1116"/>
      <c r="IS11" s="1116"/>
      <c r="IT11" s="1116"/>
      <c r="IU11" s="1116"/>
      <c r="IV11" s="1116"/>
    </row>
    <row r="12" spans="1:256" ht="13.5" thickBot="1">
      <c r="A12" s="1116"/>
      <c r="B12" s="1116"/>
      <c r="C12" s="1116"/>
      <c r="D12" s="1116"/>
      <c r="E12" s="1116"/>
      <c r="F12" s="1116"/>
      <c r="G12" s="1116"/>
      <c r="H12" s="1116"/>
      <c r="I12" s="1116"/>
      <c r="J12" s="1116"/>
      <c r="K12" s="1116"/>
      <c r="L12" s="1116"/>
      <c r="M12" s="1116"/>
      <c r="N12" s="1116"/>
      <c r="O12" s="1116"/>
      <c r="P12" s="1116"/>
      <c r="Q12" s="1116"/>
      <c r="R12" s="1116"/>
      <c r="S12" s="1116"/>
      <c r="T12" s="1116"/>
      <c r="V12" s="1132" t="s">
        <v>424</v>
      </c>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c r="BQ12" s="1116"/>
      <c r="BR12" s="1116"/>
      <c r="BS12" s="1116"/>
      <c r="BT12" s="1116"/>
      <c r="BU12" s="1116"/>
      <c r="BV12" s="1116"/>
      <c r="BW12" s="1116"/>
      <c r="BX12" s="1116"/>
      <c r="BY12" s="1116"/>
      <c r="BZ12" s="1116"/>
      <c r="CA12" s="1116"/>
      <c r="CB12" s="1116"/>
      <c r="CC12" s="1116"/>
      <c r="CD12" s="1116"/>
      <c r="CE12" s="1116"/>
      <c r="CF12" s="1116"/>
      <c r="CG12" s="1116"/>
      <c r="CH12" s="1116"/>
      <c r="CI12" s="1116"/>
      <c r="CJ12" s="1116"/>
      <c r="CK12" s="1116"/>
      <c r="CL12" s="1116"/>
      <c r="CM12" s="1116"/>
      <c r="CN12" s="1116"/>
      <c r="CO12" s="1116"/>
      <c r="CP12" s="1116"/>
      <c r="CQ12" s="1116"/>
      <c r="CR12" s="1116"/>
      <c r="CS12" s="1116"/>
      <c r="CT12" s="1116"/>
      <c r="CU12" s="1116"/>
      <c r="CV12" s="1116"/>
      <c r="CW12" s="1116"/>
      <c r="CX12" s="1116"/>
      <c r="CY12" s="1116"/>
      <c r="CZ12" s="1116"/>
      <c r="DA12" s="1116"/>
      <c r="DB12" s="1116"/>
      <c r="DC12" s="1116"/>
      <c r="DD12" s="1116"/>
      <c r="DE12" s="1116"/>
      <c r="DF12" s="1116"/>
      <c r="DG12" s="1116"/>
      <c r="DH12" s="1116"/>
      <c r="DI12" s="1116"/>
      <c r="DJ12" s="1116"/>
      <c r="DK12" s="1116"/>
      <c r="DL12" s="1116"/>
      <c r="DM12" s="1116"/>
      <c r="DN12" s="1116"/>
      <c r="DO12" s="1116"/>
      <c r="DP12" s="1116"/>
      <c r="DQ12" s="1116"/>
      <c r="DR12" s="1116"/>
      <c r="DS12" s="1116"/>
      <c r="DT12" s="1116"/>
      <c r="DU12" s="1116"/>
      <c r="DV12" s="1116"/>
      <c r="DW12" s="1116"/>
      <c r="DX12" s="1116"/>
      <c r="DY12" s="1116"/>
      <c r="DZ12" s="1116"/>
      <c r="EA12" s="1116"/>
      <c r="EB12" s="1116"/>
      <c r="EC12" s="1116"/>
      <c r="ED12" s="1116"/>
      <c r="EE12" s="1116"/>
      <c r="EF12" s="1116"/>
      <c r="EG12" s="1116"/>
      <c r="EH12" s="1116"/>
      <c r="EI12" s="1116"/>
      <c r="EJ12" s="1116"/>
      <c r="EK12" s="1116"/>
      <c r="EL12" s="1116"/>
      <c r="EM12" s="1116"/>
      <c r="EN12" s="1116"/>
      <c r="EO12" s="1116"/>
      <c r="EP12" s="1116"/>
      <c r="EQ12" s="1116"/>
      <c r="ER12" s="1116"/>
      <c r="ES12" s="1116"/>
      <c r="ET12" s="1116"/>
      <c r="EU12" s="1116"/>
      <c r="EV12" s="1116"/>
      <c r="EW12" s="1116"/>
      <c r="EX12" s="1116"/>
      <c r="EY12" s="1116"/>
      <c r="EZ12" s="1116"/>
      <c r="FA12" s="1116"/>
      <c r="FB12" s="1116"/>
      <c r="FC12" s="1116"/>
      <c r="FD12" s="1116"/>
      <c r="FE12" s="1116"/>
      <c r="FF12" s="1116"/>
      <c r="FG12" s="1116"/>
      <c r="FH12" s="1116"/>
      <c r="FI12" s="1116"/>
      <c r="FJ12" s="1116"/>
      <c r="FK12" s="1116"/>
      <c r="FL12" s="1116"/>
      <c r="FM12" s="1116"/>
      <c r="FN12" s="1116"/>
      <c r="FO12" s="1116"/>
      <c r="FP12" s="1116"/>
      <c r="FQ12" s="1116"/>
      <c r="FR12" s="1116"/>
      <c r="FS12" s="1116"/>
      <c r="FT12" s="1116"/>
      <c r="FU12" s="1116"/>
      <c r="FV12" s="1116"/>
      <c r="FW12" s="1116"/>
      <c r="FX12" s="1116"/>
      <c r="FY12" s="1116"/>
      <c r="FZ12" s="1116"/>
      <c r="GA12" s="1116"/>
      <c r="GB12" s="1116"/>
      <c r="GC12" s="1116"/>
      <c r="GD12" s="1116"/>
      <c r="GE12" s="1116"/>
      <c r="GF12" s="1116"/>
      <c r="GG12" s="1116"/>
      <c r="GH12" s="1116"/>
      <c r="GI12" s="1116"/>
      <c r="GJ12" s="1116"/>
      <c r="GK12" s="1116"/>
      <c r="GL12" s="1116"/>
      <c r="GM12" s="1116"/>
      <c r="GN12" s="1116"/>
      <c r="GO12" s="1116"/>
      <c r="GP12" s="1116"/>
      <c r="GQ12" s="1116"/>
      <c r="GR12" s="1116"/>
      <c r="GS12" s="1116"/>
      <c r="GT12" s="1116"/>
      <c r="GU12" s="1116"/>
      <c r="GV12" s="1116"/>
      <c r="GW12" s="1116"/>
      <c r="GX12" s="1116"/>
      <c r="GY12" s="1116"/>
      <c r="GZ12" s="1116"/>
      <c r="HA12" s="1116"/>
      <c r="HB12" s="1116"/>
      <c r="HC12" s="1116"/>
      <c r="HD12" s="1116"/>
      <c r="HE12" s="1116"/>
      <c r="HF12" s="1116"/>
      <c r="HG12" s="1116"/>
      <c r="HH12" s="1116"/>
      <c r="HI12" s="1116"/>
      <c r="HJ12" s="1116"/>
      <c r="HK12" s="1116"/>
      <c r="HL12" s="1116"/>
      <c r="HM12" s="1116"/>
      <c r="HN12" s="1116"/>
      <c r="HO12" s="1116"/>
      <c r="HP12" s="1116"/>
      <c r="HQ12" s="1116"/>
      <c r="HR12" s="1116"/>
      <c r="HS12" s="1116"/>
      <c r="HT12" s="1116"/>
      <c r="HU12" s="1116"/>
      <c r="HV12" s="1116"/>
      <c r="HW12" s="1116"/>
      <c r="HX12" s="1116"/>
      <c r="HY12" s="1116"/>
      <c r="HZ12" s="1116"/>
      <c r="IA12" s="1116"/>
      <c r="IB12" s="1116"/>
      <c r="IC12" s="1116"/>
      <c r="ID12" s="1116"/>
      <c r="IE12" s="1116"/>
      <c r="IF12" s="1116"/>
      <c r="IG12" s="1116"/>
      <c r="IH12" s="1116"/>
      <c r="II12" s="1116"/>
      <c r="IJ12" s="1116"/>
      <c r="IK12" s="1116"/>
      <c r="IL12" s="1116"/>
      <c r="IM12" s="1116"/>
      <c r="IN12" s="1116"/>
      <c r="IO12" s="1116"/>
      <c r="IP12" s="1116"/>
      <c r="IQ12" s="1116"/>
      <c r="IR12" s="1116"/>
      <c r="IS12" s="1116"/>
      <c r="IT12" s="1116"/>
      <c r="IU12" s="1116"/>
      <c r="IV12" s="1116"/>
    </row>
    <row r="13" spans="1:256" ht="52.5" customHeight="1">
      <c r="A13" s="2223" t="s">
        <v>426</v>
      </c>
      <c r="B13" s="2192" t="s">
        <v>461</v>
      </c>
      <c r="C13" s="2193"/>
      <c r="D13" s="2183" t="s">
        <v>1521</v>
      </c>
      <c r="E13" s="2179" t="s">
        <v>1532</v>
      </c>
      <c r="F13" s="2188" t="s">
        <v>1519</v>
      </c>
      <c r="G13" s="2183"/>
      <c r="H13" s="2188" t="s">
        <v>1531</v>
      </c>
      <c r="I13" s="2183"/>
      <c r="J13" s="2181" t="s">
        <v>1517</v>
      </c>
      <c r="K13" s="2181" t="s">
        <v>1516</v>
      </c>
      <c r="L13" s="2183" t="s">
        <v>1530</v>
      </c>
      <c r="M13" s="2181" t="s">
        <v>1529</v>
      </c>
      <c r="N13" s="2181"/>
      <c r="O13" s="2183" t="s">
        <v>1528</v>
      </c>
      <c r="P13" s="2183"/>
      <c r="Q13" s="2181" t="s">
        <v>1512</v>
      </c>
      <c r="R13" s="2181"/>
      <c r="S13" s="2179" t="s">
        <v>1511</v>
      </c>
      <c r="T13" s="2179"/>
      <c r="U13" s="2183" t="s">
        <v>1510</v>
      </c>
      <c r="V13" s="2214" t="s">
        <v>1509</v>
      </c>
      <c r="W13" s="1116"/>
      <c r="X13" s="1116"/>
      <c r="Y13" s="1116"/>
      <c r="Z13" s="1116"/>
      <c r="AA13" s="1116"/>
      <c r="AB13" s="1116"/>
      <c r="AC13" s="1116"/>
      <c r="AD13" s="1116"/>
      <c r="AE13" s="1116"/>
      <c r="AF13" s="1116"/>
      <c r="AG13" s="1116"/>
      <c r="AH13" s="1116"/>
      <c r="AI13" s="1116"/>
      <c r="AJ13" s="1116"/>
      <c r="AK13" s="1116"/>
      <c r="AL13" s="1116"/>
      <c r="AM13" s="1116"/>
      <c r="AN13" s="1116"/>
      <c r="AO13" s="1116"/>
      <c r="AP13" s="1116"/>
      <c r="AQ13" s="1116"/>
      <c r="AR13" s="1116"/>
      <c r="AS13" s="1116"/>
      <c r="AT13" s="1116"/>
      <c r="AU13" s="1116"/>
      <c r="AV13" s="1116"/>
      <c r="AW13" s="1116"/>
      <c r="AX13" s="1116"/>
      <c r="AY13" s="1116"/>
      <c r="AZ13" s="1116"/>
      <c r="BA13" s="1116"/>
      <c r="BB13" s="1116"/>
      <c r="BC13" s="1116"/>
      <c r="BD13" s="1116"/>
      <c r="BE13" s="1116"/>
      <c r="BF13" s="1116"/>
      <c r="BG13" s="1116"/>
      <c r="BH13" s="1116"/>
      <c r="BI13" s="1116"/>
      <c r="BJ13" s="1116"/>
      <c r="BK13" s="1116"/>
      <c r="BL13" s="1116"/>
      <c r="BM13" s="1116"/>
      <c r="BN13" s="1116"/>
      <c r="BO13" s="1116"/>
      <c r="BP13" s="1116"/>
      <c r="BQ13" s="1116"/>
      <c r="BR13" s="1116"/>
      <c r="BS13" s="1116"/>
      <c r="BT13" s="1116"/>
      <c r="BU13" s="1116"/>
      <c r="BV13" s="1116"/>
      <c r="BW13" s="1116"/>
      <c r="BX13" s="1116"/>
      <c r="BY13" s="1116"/>
      <c r="BZ13" s="1116"/>
      <c r="CA13" s="1116"/>
      <c r="CB13" s="1116"/>
      <c r="CC13" s="1116"/>
      <c r="CD13" s="1116"/>
      <c r="CE13" s="1116"/>
      <c r="CF13" s="1116"/>
      <c r="CG13" s="1116"/>
      <c r="CH13" s="1116"/>
      <c r="CI13" s="1116"/>
      <c r="CJ13" s="1116"/>
      <c r="CK13" s="1116"/>
      <c r="CL13" s="1116"/>
      <c r="CM13" s="1116"/>
      <c r="CN13" s="1116"/>
      <c r="CO13" s="1116"/>
      <c r="CP13" s="1116"/>
      <c r="CQ13" s="1116"/>
      <c r="CR13" s="1116"/>
      <c r="CS13" s="1116"/>
      <c r="CT13" s="1116"/>
      <c r="CU13" s="1116"/>
      <c r="CV13" s="1116"/>
      <c r="CW13" s="1116"/>
      <c r="CX13" s="1116"/>
      <c r="CY13" s="1116"/>
      <c r="CZ13" s="1116"/>
      <c r="DA13" s="1116"/>
      <c r="DB13" s="1116"/>
      <c r="DC13" s="1116"/>
      <c r="DD13" s="1116"/>
      <c r="DE13" s="1116"/>
      <c r="DF13" s="1116"/>
      <c r="DG13" s="1116"/>
      <c r="DH13" s="1116"/>
      <c r="DI13" s="1116"/>
      <c r="DJ13" s="1116"/>
      <c r="DK13" s="1116"/>
      <c r="DL13" s="1116"/>
      <c r="DM13" s="1116"/>
      <c r="DN13" s="1116"/>
      <c r="DO13" s="1116"/>
      <c r="DP13" s="1116"/>
      <c r="DQ13" s="1116"/>
      <c r="DR13" s="1116"/>
      <c r="DS13" s="1116"/>
      <c r="DT13" s="1116"/>
      <c r="DU13" s="1116"/>
      <c r="DV13" s="1116"/>
      <c r="DW13" s="1116"/>
      <c r="DX13" s="1116"/>
      <c r="DY13" s="1116"/>
      <c r="DZ13" s="1116"/>
      <c r="EA13" s="1116"/>
      <c r="EB13" s="1116"/>
      <c r="EC13" s="1116"/>
      <c r="ED13" s="1116"/>
      <c r="EE13" s="1116"/>
      <c r="EF13" s="1116"/>
      <c r="EG13" s="1116"/>
      <c r="EH13" s="1116"/>
      <c r="EI13" s="1116"/>
      <c r="EJ13" s="1116"/>
      <c r="EK13" s="1116"/>
      <c r="EL13" s="1116"/>
      <c r="EM13" s="1116"/>
      <c r="EN13" s="1116"/>
      <c r="EO13" s="1116"/>
      <c r="EP13" s="1116"/>
      <c r="EQ13" s="1116"/>
      <c r="ER13" s="1116"/>
      <c r="ES13" s="1116"/>
      <c r="ET13" s="1116"/>
      <c r="EU13" s="1116"/>
      <c r="EV13" s="1116"/>
      <c r="EW13" s="1116"/>
      <c r="EX13" s="1116"/>
      <c r="EY13" s="1116"/>
      <c r="EZ13" s="1116"/>
      <c r="FA13" s="1116"/>
      <c r="FB13" s="1116"/>
      <c r="FC13" s="1116"/>
      <c r="FD13" s="1116"/>
      <c r="FE13" s="1116"/>
      <c r="FF13" s="1116"/>
      <c r="FG13" s="1116"/>
      <c r="FH13" s="1116"/>
      <c r="FI13" s="1116"/>
      <c r="FJ13" s="1116"/>
      <c r="FK13" s="1116"/>
      <c r="FL13" s="1116"/>
      <c r="FM13" s="1116"/>
      <c r="FN13" s="1116"/>
      <c r="FO13" s="1116"/>
      <c r="FP13" s="1116"/>
      <c r="FQ13" s="1116"/>
      <c r="FR13" s="1116"/>
      <c r="FS13" s="1116"/>
      <c r="FT13" s="1116"/>
      <c r="FU13" s="1116"/>
      <c r="FV13" s="1116"/>
      <c r="FW13" s="1116"/>
      <c r="FX13" s="1116"/>
      <c r="FY13" s="1116"/>
      <c r="FZ13" s="1116"/>
      <c r="GA13" s="1116"/>
      <c r="GB13" s="1116"/>
      <c r="GC13" s="1116"/>
      <c r="GD13" s="1116"/>
      <c r="GE13" s="1116"/>
      <c r="GF13" s="1116"/>
      <c r="GG13" s="1116"/>
      <c r="GH13" s="1116"/>
      <c r="GI13" s="1116"/>
      <c r="GJ13" s="1116"/>
      <c r="GK13" s="1116"/>
      <c r="GL13" s="1116"/>
      <c r="GM13" s="1116"/>
      <c r="GN13" s="1116"/>
      <c r="GO13" s="1116"/>
      <c r="GP13" s="1116"/>
      <c r="GQ13" s="1116"/>
      <c r="GR13" s="1116"/>
      <c r="GS13" s="1116"/>
      <c r="GT13" s="1116"/>
      <c r="GU13" s="1116"/>
      <c r="GV13" s="1116"/>
      <c r="GW13" s="1116"/>
      <c r="GX13" s="1116"/>
      <c r="GY13" s="1116"/>
      <c r="GZ13" s="1116"/>
      <c r="HA13" s="1116"/>
      <c r="HB13" s="1116"/>
      <c r="HC13" s="1116"/>
      <c r="HD13" s="1116"/>
      <c r="HE13" s="1116"/>
      <c r="HF13" s="1116"/>
      <c r="HG13" s="1116"/>
      <c r="HH13" s="1116"/>
      <c r="HI13" s="1116"/>
      <c r="HJ13" s="1116"/>
      <c r="HK13" s="1116"/>
      <c r="HL13" s="1116"/>
      <c r="HM13" s="1116"/>
      <c r="HN13" s="1116"/>
      <c r="HO13" s="1116"/>
      <c r="HP13" s="1116"/>
      <c r="HQ13" s="1116"/>
      <c r="HR13" s="1116"/>
      <c r="HS13" s="1116"/>
      <c r="HT13" s="1116"/>
      <c r="HU13" s="1116"/>
      <c r="HV13" s="1116"/>
      <c r="HW13" s="1116"/>
      <c r="HX13" s="1116"/>
      <c r="HY13" s="1116"/>
      <c r="HZ13" s="1116"/>
      <c r="IA13" s="1116"/>
      <c r="IB13" s="1116"/>
      <c r="IC13" s="1116"/>
      <c r="ID13" s="1116"/>
      <c r="IE13" s="1116"/>
      <c r="IF13" s="1116"/>
      <c r="IG13" s="1116"/>
      <c r="IH13" s="1116"/>
      <c r="II13" s="1116"/>
      <c r="IJ13" s="1116"/>
      <c r="IK13" s="1116"/>
      <c r="IL13" s="1116"/>
      <c r="IM13" s="1116"/>
      <c r="IN13" s="1116"/>
      <c r="IO13" s="1116"/>
      <c r="IP13" s="1116"/>
      <c r="IQ13" s="1116"/>
      <c r="IR13" s="1116"/>
      <c r="IS13" s="1116"/>
      <c r="IT13" s="1116"/>
      <c r="IU13" s="1116"/>
      <c r="IV13" s="1116"/>
    </row>
    <row r="14" spans="1:256" ht="23.25" customHeight="1">
      <c r="A14" s="2224"/>
      <c r="B14" s="2206"/>
      <c r="C14" s="2207"/>
      <c r="D14" s="2180"/>
      <c r="E14" s="2228"/>
      <c r="F14" s="1131"/>
      <c r="G14" s="2182" t="s">
        <v>1483</v>
      </c>
      <c r="H14" s="1131"/>
      <c r="I14" s="2182" t="s">
        <v>1483</v>
      </c>
      <c r="J14" s="2182"/>
      <c r="K14" s="2182"/>
      <c r="L14" s="2180"/>
      <c r="M14" s="2180" t="s">
        <v>1508</v>
      </c>
      <c r="N14" s="2184" t="s">
        <v>1507</v>
      </c>
      <c r="O14" s="2180" t="s">
        <v>1508</v>
      </c>
      <c r="P14" s="2184" t="s">
        <v>1507</v>
      </c>
      <c r="Q14" s="2180" t="s">
        <v>1508</v>
      </c>
      <c r="R14" s="2180" t="s">
        <v>1507</v>
      </c>
      <c r="S14" s="2180" t="s">
        <v>1508</v>
      </c>
      <c r="T14" s="2184" t="s">
        <v>1507</v>
      </c>
      <c r="U14" s="2180"/>
      <c r="V14" s="2215"/>
      <c r="W14" s="1116"/>
      <c r="X14" s="1116"/>
      <c r="Y14" s="1116"/>
      <c r="Z14" s="1116"/>
      <c r="AA14" s="1116"/>
      <c r="AB14" s="1116"/>
      <c r="AC14" s="1116"/>
      <c r="AD14" s="1116"/>
      <c r="AE14" s="1116"/>
      <c r="AF14" s="1116"/>
      <c r="AG14" s="1116"/>
      <c r="AH14" s="1116"/>
      <c r="AI14" s="1116"/>
      <c r="AJ14" s="1116"/>
      <c r="AK14" s="1116"/>
      <c r="AL14" s="1116"/>
      <c r="AM14" s="1116"/>
      <c r="AN14" s="1116"/>
      <c r="AO14" s="1116"/>
      <c r="AP14" s="1116"/>
      <c r="AQ14" s="1116"/>
      <c r="AR14" s="1116"/>
      <c r="AS14" s="1116"/>
      <c r="AT14" s="1116"/>
      <c r="AU14" s="1116"/>
      <c r="AV14" s="1116"/>
      <c r="AW14" s="1116"/>
      <c r="AX14" s="1116"/>
      <c r="AY14" s="1116"/>
      <c r="AZ14" s="1116"/>
      <c r="BA14" s="1116"/>
      <c r="BB14" s="1116"/>
      <c r="BC14" s="1116"/>
      <c r="BD14" s="1116"/>
      <c r="BE14" s="1116"/>
      <c r="BF14" s="1116"/>
      <c r="BG14" s="1116"/>
      <c r="BH14" s="1116"/>
      <c r="BI14" s="1116"/>
      <c r="BJ14" s="1116"/>
      <c r="BK14" s="1116"/>
      <c r="BL14" s="1116"/>
      <c r="BM14" s="1116"/>
      <c r="BN14" s="1116"/>
      <c r="BO14" s="1116"/>
      <c r="BP14" s="1116"/>
      <c r="BQ14" s="1116"/>
      <c r="BR14" s="1116"/>
      <c r="BS14" s="1116"/>
      <c r="BT14" s="1116"/>
      <c r="BU14" s="1116"/>
      <c r="BV14" s="1116"/>
      <c r="BW14" s="1116"/>
      <c r="BX14" s="1116"/>
      <c r="BY14" s="1116"/>
      <c r="BZ14" s="1116"/>
      <c r="CA14" s="1116"/>
      <c r="CB14" s="1116"/>
      <c r="CC14" s="1116"/>
      <c r="CD14" s="1116"/>
      <c r="CE14" s="1116"/>
      <c r="CF14" s="1116"/>
      <c r="CG14" s="1116"/>
      <c r="CH14" s="1116"/>
      <c r="CI14" s="1116"/>
      <c r="CJ14" s="1116"/>
      <c r="CK14" s="1116"/>
      <c r="CL14" s="1116"/>
      <c r="CM14" s="1116"/>
      <c r="CN14" s="1116"/>
      <c r="CO14" s="1116"/>
      <c r="CP14" s="1116"/>
      <c r="CQ14" s="1116"/>
      <c r="CR14" s="1116"/>
      <c r="CS14" s="1116"/>
      <c r="CT14" s="1116"/>
      <c r="CU14" s="1116"/>
      <c r="CV14" s="1116"/>
      <c r="CW14" s="1116"/>
      <c r="CX14" s="1116"/>
      <c r="CY14" s="1116"/>
      <c r="CZ14" s="1116"/>
      <c r="DA14" s="1116"/>
      <c r="DB14" s="1116"/>
      <c r="DC14" s="1116"/>
      <c r="DD14" s="1116"/>
      <c r="DE14" s="1116"/>
      <c r="DF14" s="1116"/>
      <c r="DG14" s="1116"/>
      <c r="DH14" s="1116"/>
      <c r="DI14" s="1116"/>
      <c r="DJ14" s="1116"/>
      <c r="DK14" s="1116"/>
      <c r="DL14" s="1116"/>
      <c r="DM14" s="1116"/>
      <c r="DN14" s="1116"/>
      <c r="DO14" s="1116"/>
      <c r="DP14" s="1116"/>
      <c r="DQ14" s="1116"/>
      <c r="DR14" s="1116"/>
      <c r="DS14" s="1116"/>
      <c r="DT14" s="1116"/>
      <c r="DU14" s="1116"/>
      <c r="DV14" s="1116"/>
      <c r="DW14" s="1116"/>
      <c r="DX14" s="1116"/>
      <c r="DY14" s="1116"/>
      <c r="DZ14" s="1116"/>
      <c r="EA14" s="1116"/>
      <c r="EB14" s="1116"/>
      <c r="EC14" s="1116"/>
      <c r="ED14" s="1116"/>
      <c r="EE14" s="1116"/>
      <c r="EF14" s="1116"/>
      <c r="EG14" s="1116"/>
      <c r="EH14" s="1116"/>
      <c r="EI14" s="1116"/>
      <c r="EJ14" s="1116"/>
      <c r="EK14" s="1116"/>
      <c r="EL14" s="1116"/>
      <c r="EM14" s="1116"/>
      <c r="EN14" s="1116"/>
      <c r="EO14" s="1116"/>
      <c r="EP14" s="1116"/>
      <c r="EQ14" s="1116"/>
      <c r="ER14" s="1116"/>
      <c r="ES14" s="1116"/>
      <c r="ET14" s="1116"/>
      <c r="EU14" s="1116"/>
      <c r="EV14" s="1116"/>
      <c r="EW14" s="1116"/>
      <c r="EX14" s="1116"/>
      <c r="EY14" s="1116"/>
      <c r="EZ14" s="1116"/>
      <c r="FA14" s="1116"/>
      <c r="FB14" s="1116"/>
      <c r="FC14" s="1116"/>
      <c r="FD14" s="1116"/>
      <c r="FE14" s="1116"/>
      <c r="FF14" s="1116"/>
      <c r="FG14" s="1116"/>
      <c r="FH14" s="1116"/>
      <c r="FI14" s="1116"/>
      <c r="FJ14" s="1116"/>
      <c r="FK14" s="1116"/>
      <c r="FL14" s="1116"/>
      <c r="FM14" s="1116"/>
      <c r="FN14" s="1116"/>
      <c r="FO14" s="1116"/>
      <c r="FP14" s="1116"/>
      <c r="FQ14" s="1116"/>
      <c r="FR14" s="1116"/>
      <c r="FS14" s="1116"/>
      <c r="FT14" s="1116"/>
      <c r="FU14" s="1116"/>
      <c r="FV14" s="1116"/>
      <c r="FW14" s="1116"/>
      <c r="FX14" s="1116"/>
      <c r="FY14" s="1116"/>
      <c r="FZ14" s="1116"/>
      <c r="GA14" s="1116"/>
      <c r="GB14" s="1116"/>
      <c r="GC14" s="1116"/>
      <c r="GD14" s="1116"/>
      <c r="GE14" s="1116"/>
      <c r="GF14" s="1116"/>
      <c r="GG14" s="1116"/>
      <c r="GH14" s="1116"/>
      <c r="GI14" s="1116"/>
      <c r="GJ14" s="1116"/>
      <c r="GK14" s="1116"/>
      <c r="GL14" s="1116"/>
      <c r="GM14" s="1116"/>
      <c r="GN14" s="1116"/>
      <c r="GO14" s="1116"/>
      <c r="GP14" s="1116"/>
      <c r="GQ14" s="1116"/>
      <c r="GR14" s="1116"/>
      <c r="GS14" s="1116"/>
      <c r="GT14" s="1116"/>
      <c r="GU14" s="1116"/>
      <c r="GV14" s="1116"/>
      <c r="GW14" s="1116"/>
      <c r="GX14" s="1116"/>
      <c r="GY14" s="1116"/>
      <c r="GZ14" s="1116"/>
      <c r="HA14" s="1116"/>
      <c r="HB14" s="1116"/>
      <c r="HC14" s="1116"/>
      <c r="HD14" s="1116"/>
      <c r="HE14" s="1116"/>
      <c r="HF14" s="1116"/>
      <c r="HG14" s="1116"/>
      <c r="HH14" s="1116"/>
      <c r="HI14" s="1116"/>
      <c r="HJ14" s="1116"/>
      <c r="HK14" s="1116"/>
      <c r="HL14" s="1116"/>
      <c r="HM14" s="1116"/>
      <c r="HN14" s="1116"/>
      <c r="HO14" s="1116"/>
      <c r="HP14" s="1116"/>
      <c r="HQ14" s="1116"/>
      <c r="HR14" s="1116"/>
      <c r="HS14" s="1116"/>
      <c r="HT14" s="1116"/>
      <c r="HU14" s="1116"/>
      <c r="HV14" s="1116"/>
      <c r="HW14" s="1116"/>
      <c r="HX14" s="1116"/>
      <c r="HY14" s="1116"/>
      <c r="HZ14" s="1116"/>
      <c r="IA14" s="1116"/>
      <c r="IB14" s="1116"/>
      <c r="IC14" s="1116"/>
      <c r="ID14" s="1116"/>
      <c r="IE14" s="1116"/>
      <c r="IF14" s="1116"/>
      <c r="IG14" s="1116"/>
      <c r="IH14" s="1116"/>
      <c r="II14" s="1116"/>
      <c r="IJ14" s="1116"/>
      <c r="IK14" s="1116"/>
      <c r="IL14" s="1116"/>
      <c r="IM14" s="1116"/>
      <c r="IN14" s="1116"/>
      <c r="IO14" s="1116"/>
      <c r="IP14" s="1116"/>
      <c r="IQ14" s="1116"/>
      <c r="IR14" s="1116"/>
      <c r="IS14" s="1116"/>
      <c r="IT14" s="1116"/>
      <c r="IU14" s="1116"/>
      <c r="IV14" s="1116"/>
    </row>
    <row r="15" spans="1:256" ht="33" customHeight="1">
      <c r="A15" s="2224"/>
      <c r="B15" s="2206"/>
      <c r="C15" s="2207"/>
      <c r="D15" s="2180"/>
      <c r="E15" s="2228"/>
      <c r="F15" s="1145"/>
      <c r="G15" s="2182"/>
      <c r="H15" s="1130"/>
      <c r="I15" s="2182"/>
      <c r="J15" s="2182"/>
      <c r="K15" s="2182"/>
      <c r="L15" s="2180"/>
      <c r="M15" s="2180"/>
      <c r="N15" s="2184"/>
      <c r="O15" s="2180"/>
      <c r="P15" s="2184"/>
      <c r="Q15" s="2180"/>
      <c r="R15" s="2180"/>
      <c r="S15" s="2180"/>
      <c r="T15" s="2184"/>
      <c r="U15" s="2180"/>
      <c r="V15" s="2215"/>
      <c r="W15" s="1116"/>
      <c r="X15" s="1116"/>
      <c r="Y15" s="1116"/>
      <c r="Z15" s="1116"/>
      <c r="AA15" s="1116"/>
      <c r="AB15" s="1116"/>
      <c r="AC15" s="1116"/>
      <c r="AD15" s="1116"/>
      <c r="AE15" s="1116"/>
      <c r="AF15" s="1116"/>
      <c r="AG15" s="1116"/>
      <c r="AH15" s="1116"/>
      <c r="AI15" s="1116"/>
      <c r="AJ15" s="1116"/>
      <c r="AK15" s="1116"/>
      <c r="AL15" s="1116"/>
      <c r="AM15" s="1116"/>
      <c r="AN15" s="1116"/>
      <c r="AO15" s="1116"/>
      <c r="AP15" s="1116"/>
      <c r="AQ15" s="1116"/>
      <c r="AR15" s="1116"/>
      <c r="AS15" s="1116"/>
      <c r="AT15" s="1116"/>
      <c r="AU15" s="1116"/>
      <c r="AV15" s="1116"/>
      <c r="AW15" s="1116"/>
      <c r="AX15" s="1116"/>
      <c r="AY15" s="1116"/>
      <c r="AZ15" s="1116"/>
      <c r="BA15" s="1116"/>
      <c r="BB15" s="1116"/>
      <c r="BC15" s="1116"/>
      <c r="BD15" s="1116"/>
      <c r="BE15" s="1116"/>
      <c r="BF15" s="1116"/>
      <c r="BG15" s="1116"/>
      <c r="BH15" s="1116"/>
      <c r="BI15" s="1116"/>
      <c r="BJ15" s="1116"/>
      <c r="BK15" s="1116"/>
      <c r="BL15" s="1116"/>
      <c r="BM15" s="1116"/>
      <c r="BN15" s="1116"/>
      <c r="BO15" s="1116"/>
      <c r="BP15" s="1116"/>
      <c r="BQ15" s="1116"/>
      <c r="BR15" s="1116"/>
      <c r="BS15" s="1116"/>
      <c r="BT15" s="1116"/>
      <c r="BU15" s="1116"/>
      <c r="BV15" s="1116"/>
      <c r="BW15" s="1116"/>
      <c r="BX15" s="1116"/>
      <c r="BY15" s="1116"/>
      <c r="BZ15" s="1116"/>
      <c r="CA15" s="1116"/>
      <c r="CB15" s="1116"/>
      <c r="CC15" s="1116"/>
      <c r="CD15" s="1116"/>
      <c r="CE15" s="1116"/>
      <c r="CF15" s="1116"/>
      <c r="CG15" s="1116"/>
      <c r="CH15" s="1116"/>
      <c r="CI15" s="1116"/>
      <c r="CJ15" s="1116"/>
      <c r="CK15" s="1116"/>
      <c r="CL15" s="1116"/>
      <c r="CM15" s="1116"/>
      <c r="CN15" s="1116"/>
      <c r="CO15" s="1116"/>
      <c r="CP15" s="1116"/>
      <c r="CQ15" s="1116"/>
      <c r="CR15" s="1116"/>
      <c r="CS15" s="1116"/>
      <c r="CT15" s="1116"/>
      <c r="CU15" s="1116"/>
      <c r="CV15" s="1116"/>
      <c r="CW15" s="1116"/>
      <c r="CX15" s="1116"/>
      <c r="CY15" s="1116"/>
      <c r="CZ15" s="1116"/>
      <c r="DA15" s="1116"/>
      <c r="DB15" s="1116"/>
      <c r="DC15" s="1116"/>
      <c r="DD15" s="1116"/>
      <c r="DE15" s="1116"/>
      <c r="DF15" s="1116"/>
      <c r="DG15" s="1116"/>
      <c r="DH15" s="1116"/>
      <c r="DI15" s="1116"/>
      <c r="DJ15" s="1116"/>
      <c r="DK15" s="1116"/>
      <c r="DL15" s="1116"/>
      <c r="DM15" s="1116"/>
      <c r="DN15" s="1116"/>
      <c r="DO15" s="1116"/>
      <c r="DP15" s="1116"/>
      <c r="DQ15" s="1116"/>
      <c r="DR15" s="1116"/>
      <c r="DS15" s="1116"/>
      <c r="DT15" s="1116"/>
      <c r="DU15" s="1116"/>
      <c r="DV15" s="1116"/>
      <c r="DW15" s="1116"/>
      <c r="DX15" s="1116"/>
      <c r="DY15" s="1116"/>
      <c r="DZ15" s="1116"/>
      <c r="EA15" s="1116"/>
      <c r="EB15" s="1116"/>
      <c r="EC15" s="1116"/>
      <c r="ED15" s="1116"/>
      <c r="EE15" s="1116"/>
      <c r="EF15" s="1116"/>
      <c r="EG15" s="1116"/>
      <c r="EH15" s="1116"/>
      <c r="EI15" s="1116"/>
      <c r="EJ15" s="1116"/>
      <c r="EK15" s="1116"/>
      <c r="EL15" s="1116"/>
      <c r="EM15" s="1116"/>
      <c r="EN15" s="1116"/>
      <c r="EO15" s="1116"/>
      <c r="EP15" s="1116"/>
      <c r="EQ15" s="1116"/>
      <c r="ER15" s="1116"/>
      <c r="ES15" s="1116"/>
      <c r="ET15" s="1116"/>
      <c r="EU15" s="1116"/>
      <c r="EV15" s="1116"/>
      <c r="EW15" s="1116"/>
      <c r="EX15" s="1116"/>
      <c r="EY15" s="1116"/>
      <c r="EZ15" s="1116"/>
      <c r="FA15" s="1116"/>
      <c r="FB15" s="1116"/>
      <c r="FC15" s="1116"/>
      <c r="FD15" s="1116"/>
      <c r="FE15" s="1116"/>
      <c r="FF15" s="1116"/>
      <c r="FG15" s="1116"/>
      <c r="FH15" s="1116"/>
      <c r="FI15" s="1116"/>
      <c r="FJ15" s="1116"/>
      <c r="FK15" s="1116"/>
      <c r="FL15" s="1116"/>
      <c r="FM15" s="1116"/>
      <c r="FN15" s="1116"/>
      <c r="FO15" s="1116"/>
      <c r="FP15" s="1116"/>
      <c r="FQ15" s="1116"/>
      <c r="FR15" s="1116"/>
      <c r="FS15" s="1116"/>
      <c r="FT15" s="1116"/>
      <c r="FU15" s="1116"/>
      <c r="FV15" s="1116"/>
      <c r="FW15" s="1116"/>
      <c r="FX15" s="1116"/>
      <c r="FY15" s="1116"/>
      <c r="FZ15" s="1116"/>
      <c r="GA15" s="1116"/>
      <c r="GB15" s="1116"/>
      <c r="GC15" s="1116"/>
      <c r="GD15" s="1116"/>
      <c r="GE15" s="1116"/>
      <c r="GF15" s="1116"/>
      <c r="GG15" s="1116"/>
      <c r="GH15" s="1116"/>
      <c r="GI15" s="1116"/>
      <c r="GJ15" s="1116"/>
      <c r="GK15" s="1116"/>
      <c r="GL15" s="1116"/>
      <c r="GM15" s="1116"/>
      <c r="GN15" s="1116"/>
      <c r="GO15" s="1116"/>
      <c r="GP15" s="1116"/>
      <c r="GQ15" s="1116"/>
      <c r="GR15" s="1116"/>
      <c r="GS15" s="1116"/>
      <c r="GT15" s="1116"/>
      <c r="GU15" s="1116"/>
      <c r="GV15" s="1116"/>
      <c r="GW15" s="1116"/>
      <c r="GX15" s="1116"/>
      <c r="GY15" s="1116"/>
      <c r="GZ15" s="1116"/>
      <c r="HA15" s="1116"/>
      <c r="HB15" s="1116"/>
      <c r="HC15" s="1116"/>
      <c r="HD15" s="1116"/>
      <c r="HE15" s="1116"/>
      <c r="HF15" s="1116"/>
      <c r="HG15" s="1116"/>
      <c r="HH15" s="1116"/>
      <c r="HI15" s="1116"/>
      <c r="HJ15" s="1116"/>
      <c r="HK15" s="1116"/>
      <c r="HL15" s="1116"/>
      <c r="HM15" s="1116"/>
      <c r="HN15" s="1116"/>
      <c r="HO15" s="1116"/>
      <c r="HP15" s="1116"/>
      <c r="HQ15" s="1116"/>
      <c r="HR15" s="1116"/>
      <c r="HS15" s="1116"/>
      <c r="HT15" s="1116"/>
      <c r="HU15" s="1116"/>
      <c r="HV15" s="1116"/>
      <c r="HW15" s="1116"/>
      <c r="HX15" s="1116"/>
      <c r="HY15" s="1116"/>
      <c r="HZ15" s="1116"/>
      <c r="IA15" s="1116"/>
      <c r="IB15" s="1116"/>
      <c r="IC15" s="1116"/>
      <c r="ID15" s="1116"/>
      <c r="IE15" s="1116"/>
      <c r="IF15" s="1116"/>
      <c r="IG15" s="1116"/>
      <c r="IH15" s="1116"/>
      <c r="II15" s="1116"/>
      <c r="IJ15" s="1116"/>
      <c r="IK15" s="1116"/>
      <c r="IL15" s="1116"/>
      <c r="IM15" s="1116"/>
      <c r="IN15" s="1116"/>
      <c r="IO15" s="1116"/>
      <c r="IP15" s="1116"/>
      <c r="IQ15" s="1116"/>
      <c r="IR15" s="1116"/>
      <c r="IS15" s="1116"/>
      <c r="IT15" s="1116"/>
      <c r="IU15" s="1116"/>
      <c r="IV15" s="1116"/>
    </row>
    <row r="16" spans="1:256" s="1143" customFormat="1">
      <c r="A16" s="2225"/>
      <c r="B16" s="2208"/>
      <c r="C16" s="2209"/>
      <c r="D16" s="1129">
        <v>1</v>
      </c>
      <c r="E16" s="1129">
        <v>2</v>
      </c>
      <c r="F16" s="1129">
        <v>3</v>
      </c>
      <c r="G16" s="1129">
        <v>4</v>
      </c>
      <c r="H16" s="1129">
        <v>5</v>
      </c>
      <c r="I16" s="1129">
        <v>6</v>
      </c>
      <c r="J16" s="1129">
        <v>7</v>
      </c>
      <c r="K16" s="1129">
        <v>8</v>
      </c>
      <c r="L16" s="1129">
        <v>9</v>
      </c>
      <c r="M16" s="1129">
        <v>10</v>
      </c>
      <c r="N16" s="1129">
        <v>11</v>
      </c>
      <c r="O16" s="1129">
        <v>12</v>
      </c>
      <c r="P16" s="1129">
        <v>13</v>
      </c>
      <c r="Q16" s="1129">
        <v>14</v>
      </c>
      <c r="R16" s="1129">
        <v>15</v>
      </c>
      <c r="S16" s="1129">
        <v>16</v>
      </c>
      <c r="T16" s="1129">
        <v>17</v>
      </c>
      <c r="U16" s="1129">
        <v>18</v>
      </c>
      <c r="V16" s="1128">
        <v>19</v>
      </c>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T16" s="1144"/>
      <c r="AU16" s="1144"/>
      <c r="AV16" s="1144"/>
      <c r="AW16" s="1144"/>
      <c r="AX16" s="1144"/>
      <c r="AY16" s="1144"/>
      <c r="AZ16" s="1144"/>
      <c r="BA16" s="1144"/>
      <c r="BB16" s="1144"/>
      <c r="BC16" s="1144"/>
      <c r="BD16" s="1144"/>
      <c r="BE16" s="1144"/>
      <c r="BF16" s="1144"/>
      <c r="BG16" s="1144"/>
      <c r="BH16" s="1144"/>
      <c r="BI16" s="1144"/>
      <c r="BJ16" s="1144"/>
      <c r="BK16" s="1144"/>
      <c r="BL16" s="1144"/>
      <c r="BM16" s="1144"/>
      <c r="BN16" s="1144"/>
      <c r="BO16" s="1144"/>
      <c r="BP16" s="1144"/>
      <c r="BQ16" s="1144"/>
      <c r="BR16" s="1144"/>
      <c r="BS16" s="1144"/>
      <c r="BT16" s="1144"/>
      <c r="BU16" s="1144"/>
      <c r="BV16" s="1144"/>
      <c r="BW16" s="1144"/>
      <c r="BX16" s="1144"/>
      <c r="BY16" s="1144"/>
      <c r="BZ16" s="1144"/>
      <c r="CA16" s="1144"/>
      <c r="CB16" s="1144"/>
      <c r="CC16" s="1144"/>
      <c r="CD16" s="1144"/>
      <c r="CE16" s="1144"/>
      <c r="CF16" s="1144"/>
      <c r="CG16" s="1144"/>
      <c r="CH16" s="1144"/>
      <c r="CI16" s="1144"/>
      <c r="CJ16" s="1144"/>
      <c r="CK16" s="1144"/>
      <c r="CL16" s="1144"/>
      <c r="CM16" s="1144"/>
      <c r="CN16" s="1144"/>
      <c r="CO16" s="1144"/>
      <c r="CP16" s="1144"/>
      <c r="CQ16" s="1144"/>
      <c r="CR16" s="1144"/>
      <c r="CS16" s="1144"/>
      <c r="CT16" s="1144"/>
      <c r="CU16" s="1144"/>
      <c r="CV16" s="1144"/>
      <c r="CW16" s="1144"/>
      <c r="CX16" s="1144"/>
      <c r="CY16" s="1144"/>
      <c r="CZ16" s="1144"/>
      <c r="DA16" s="1144"/>
      <c r="DB16" s="1144"/>
      <c r="DC16" s="1144"/>
      <c r="DD16" s="1144"/>
      <c r="DE16" s="1144"/>
      <c r="DF16" s="1144"/>
      <c r="DG16" s="1144"/>
      <c r="DH16" s="1144"/>
      <c r="DI16" s="1144"/>
      <c r="DJ16" s="1144"/>
      <c r="DK16" s="1144"/>
      <c r="DL16" s="1144"/>
      <c r="DM16" s="1144"/>
      <c r="DN16" s="1144"/>
      <c r="DO16" s="1144"/>
      <c r="DP16" s="1144"/>
      <c r="DQ16" s="1144"/>
      <c r="DR16" s="1144"/>
      <c r="DS16" s="1144"/>
      <c r="DT16" s="1144"/>
      <c r="DU16" s="1144"/>
      <c r="DV16" s="1144"/>
      <c r="DW16" s="1144"/>
      <c r="DX16" s="1144"/>
      <c r="DY16" s="1144"/>
      <c r="DZ16" s="1144"/>
      <c r="EA16" s="1144"/>
      <c r="EB16" s="1144"/>
      <c r="EC16" s="1144"/>
      <c r="ED16" s="1144"/>
      <c r="EE16" s="1144"/>
      <c r="EF16" s="1144"/>
      <c r="EG16" s="1144"/>
      <c r="EH16" s="1144"/>
      <c r="EI16" s="1144"/>
      <c r="EJ16" s="1144"/>
      <c r="EK16" s="1144"/>
      <c r="EL16" s="1144"/>
      <c r="EM16" s="1144"/>
      <c r="EN16" s="1144"/>
      <c r="EO16" s="1144"/>
      <c r="EP16" s="1144"/>
      <c r="EQ16" s="1144"/>
      <c r="ER16" s="1144"/>
      <c r="ES16" s="1144"/>
      <c r="ET16" s="1144"/>
      <c r="EU16" s="1144"/>
      <c r="EV16" s="1144"/>
      <c r="EW16" s="1144"/>
      <c r="EX16" s="1144"/>
      <c r="EY16" s="1144"/>
      <c r="EZ16" s="1144"/>
      <c r="FA16" s="1144"/>
      <c r="FB16" s="1144"/>
      <c r="FC16" s="1144"/>
      <c r="FD16" s="1144"/>
      <c r="FE16" s="1144"/>
      <c r="FF16" s="1144"/>
      <c r="FG16" s="1144"/>
      <c r="FH16" s="1144"/>
      <c r="FI16" s="1144"/>
      <c r="FJ16" s="1144"/>
      <c r="FK16" s="1144"/>
      <c r="FL16" s="1144"/>
      <c r="FM16" s="1144"/>
      <c r="FN16" s="1144"/>
      <c r="FO16" s="1144"/>
      <c r="FP16" s="1144"/>
      <c r="FQ16" s="1144"/>
      <c r="FR16" s="1144"/>
      <c r="FS16" s="1144"/>
      <c r="FT16" s="1144"/>
      <c r="FU16" s="1144"/>
      <c r="FV16" s="1144"/>
      <c r="FW16" s="1144"/>
      <c r="FX16" s="1144"/>
      <c r="FY16" s="1144"/>
      <c r="FZ16" s="1144"/>
      <c r="GA16" s="1144"/>
      <c r="GB16" s="1144"/>
      <c r="GC16" s="1144"/>
      <c r="GD16" s="1144"/>
      <c r="GE16" s="1144"/>
      <c r="GF16" s="1144"/>
      <c r="GG16" s="1144"/>
      <c r="GH16" s="1144"/>
      <c r="GI16" s="1144"/>
      <c r="GJ16" s="1144"/>
      <c r="GK16" s="1144"/>
      <c r="GL16" s="1144"/>
      <c r="GM16" s="1144"/>
      <c r="GN16" s="1144"/>
      <c r="GO16" s="1144"/>
      <c r="GP16" s="1144"/>
      <c r="GQ16" s="1144"/>
      <c r="GR16" s="1144"/>
      <c r="GS16" s="1144"/>
      <c r="GT16" s="1144"/>
      <c r="GU16" s="1144"/>
      <c r="GV16" s="1144"/>
      <c r="GW16" s="1144"/>
      <c r="GX16" s="1144"/>
      <c r="GY16" s="1144"/>
      <c r="GZ16" s="1144"/>
      <c r="HA16" s="1144"/>
      <c r="HB16" s="1144"/>
      <c r="HC16" s="1144"/>
      <c r="HD16" s="1144"/>
      <c r="HE16" s="1144"/>
      <c r="HF16" s="1144"/>
      <c r="HG16" s="1144"/>
      <c r="HH16" s="1144"/>
      <c r="HI16" s="1144"/>
      <c r="HJ16" s="1144"/>
      <c r="HK16" s="1144"/>
      <c r="HL16" s="1144"/>
      <c r="HM16" s="1144"/>
      <c r="HN16" s="1144"/>
      <c r="HO16" s="1144"/>
      <c r="HP16" s="1144"/>
      <c r="HQ16" s="1144"/>
      <c r="HR16" s="1144"/>
      <c r="HS16" s="1144"/>
      <c r="HT16" s="1144"/>
      <c r="HU16" s="1144"/>
      <c r="HV16" s="1144"/>
      <c r="HW16" s="1144"/>
      <c r="HX16" s="1144"/>
      <c r="HY16" s="1144"/>
      <c r="HZ16" s="1144"/>
      <c r="IA16" s="1144"/>
      <c r="IB16" s="1144"/>
      <c r="IC16" s="1144"/>
      <c r="ID16" s="1144"/>
      <c r="IE16" s="1144"/>
      <c r="IF16" s="1144"/>
      <c r="IG16" s="1144"/>
      <c r="IH16" s="1144"/>
      <c r="II16" s="1144"/>
      <c r="IJ16" s="1144"/>
      <c r="IK16" s="1144"/>
      <c r="IL16" s="1144"/>
      <c r="IM16" s="1144"/>
      <c r="IN16" s="1144"/>
      <c r="IO16" s="1144"/>
      <c r="IP16" s="1144"/>
      <c r="IQ16" s="1144"/>
      <c r="IR16" s="1144"/>
      <c r="IS16" s="1144"/>
      <c r="IT16" s="1144"/>
      <c r="IU16" s="1144"/>
      <c r="IV16" s="1144"/>
    </row>
    <row r="17" spans="1:22" ht="15.75" customHeight="1">
      <c r="A17" s="1138" t="s">
        <v>9</v>
      </c>
      <c r="B17" s="2219" t="s">
        <v>1420</v>
      </c>
      <c r="C17" s="2220"/>
      <c r="D17" s="1142"/>
      <c r="E17" s="1042"/>
      <c r="F17" s="1042"/>
      <c r="G17" s="1042"/>
      <c r="H17" s="1042"/>
      <c r="I17" s="1042"/>
      <c r="J17" s="1042"/>
      <c r="K17" s="1042"/>
      <c r="L17" s="1042"/>
      <c r="M17" s="1042"/>
      <c r="N17" s="1042"/>
      <c r="O17" s="1042"/>
      <c r="P17" s="1042"/>
      <c r="Q17" s="1042"/>
      <c r="R17" s="1042"/>
      <c r="S17" s="1042"/>
      <c r="T17" s="1042"/>
      <c r="U17" s="1042"/>
      <c r="V17" s="1063"/>
    </row>
    <row r="18" spans="1:22" ht="12.75" customHeight="1">
      <c r="A18" s="781" t="s">
        <v>10</v>
      </c>
      <c r="B18" s="2201" t="s">
        <v>1418</v>
      </c>
      <c r="C18" s="2202"/>
      <c r="D18" s="1139"/>
      <c r="E18" s="1042"/>
      <c r="F18" s="1042"/>
      <c r="G18" s="1042"/>
      <c r="H18" s="1042"/>
      <c r="I18" s="1042"/>
      <c r="J18" s="1042"/>
      <c r="K18" s="1042"/>
      <c r="L18" s="1042"/>
      <c r="M18" s="1042"/>
      <c r="N18" s="1042"/>
      <c r="O18" s="1042"/>
      <c r="P18" s="1042"/>
      <c r="Q18" s="1042"/>
      <c r="R18" s="1042"/>
      <c r="S18" s="1042"/>
      <c r="T18" s="1042"/>
      <c r="U18" s="1042"/>
      <c r="V18" s="1063"/>
    </row>
    <row r="19" spans="1:22" ht="12.75" customHeight="1">
      <c r="A19" s="781" t="s">
        <v>15</v>
      </c>
      <c r="B19" s="2201" t="s">
        <v>1417</v>
      </c>
      <c r="C19" s="2202"/>
      <c r="D19" s="780"/>
      <c r="E19" s="1042"/>
      <c r="F19" s="1042"/>
      <c r="G19" s="1042"/>
      <c r="H19" s="1042"/>
      <c r="I19" s="1042"/>
      <c r="J19" s="1042"/>
      <c r="K19" s="1042"/>
      <c r="L19" s="1042"/>
      <c r="M19" s="1042"/>
      <c r="N19" s="1042"/>
      <c r="O19" s="1042"/>
      <c r="P19" s="1042"/>
      <c r="Q19" s="1042"/>
      <c r="R19" s="1042"/>
      <c r="S19" s="1042"/>
      <c r="T19" s="1042"/>
      <c r="U19" s="1042"/>
      <c r="V19" s="1063"/>
    </row>
    <row r="20" spans="1:22" ht="12.75" customHeight="1">
      <c r="A20" s="781" t="s">
        <v>21</v>
      </c>
      <c r="B20" s="2201" t="s">
        <v>1527</v>
      </c>
      <c r="C20" s="2202"/>
      <c r="D20" s="780"/>
      <c r="E20" s="1042"/>
      <c r="F20" s="1042"/>
      <c r="G20" s="1042"/>
      <c r="H20" s="1042"/>
      <c r="I20" s="1042"/>
      <c r="J20" s="1042"/>
      <c r="K20" s="1042"/>
      <c r="L20" s="1042"/>
      <c r="M20" s="1042"/>
      <c r="N20" s="1042"/>
      <c r="O20" s="1042"/>
      <c r="P20" s="1042"/>
      <c r="Q20" s="1042"/>
      <c r="R20" s="1042"/>
      <c r="S20" s="1042"/>
      <c r="T20" s="1042"/>
      <c r="U20" s="1042"/>
      <c r="V20" s="1063"/>
    </row>
    <row r="21" spans="1:22" ht="12.75" customHeight="1">
      <c r="A21" s="781" t="s">
        <v>29</v>
      </c>
      <c r="B21" s="2201" t="s">
        <v>1415</v>
      </c>
      <c r="C21" s="2202"/>
      <c r="D21" s="780"/>
      <c r="E21" s="1042"/>
      <c r="F21" s="1042"/>
      <c r="G21" s="1042"/>
      <c r="H21" s="1042"/>
      <c r="I21" s="1042"/>
      <c r="J21" s="1042"/>
      <c r="K21" s="1042"/>
      <c r="L21" s="1042"/>
      <c r="M21" s="1042"/>
      <c r="N21" s="1042"/>
      <c r="O21" s="1042"/>
      <c r="P21" s="1042"/>
      <c r="Q21" s="1042"/>
      <c r="R21" s="1042"/>
      <c r="S21" s="1042"/>
      <c r="T21" s="1042"/>
      <c r="U21" s="1042"/>
      <c r="V21" s="1063"/>
    </row>
    <row r="22" spans="1:22" ht="58.5" customHeight="1">
      <c r="A22" s="781" t="s">
        <v>34</v>
      </c>
      <c r="B22" s="2201" t="s">
        <v>1414</v>
      </c>
      <c r="C22" s="2202"/>
      <c r="D22" s="780"/>
      <c r="E22" s="1042"/>
      <c r="F22" s="1042"/>
      <c r="G22" s="1042"/>
      <c r="H22" s="1042"/>
      <c r="I22" s="1042"/>
      <c r="J22" s="1042"/>
      <c r="K22" s="1042"/>
      <c r="L22" s="1042"/>
      <c r="M22" s="1042"/>
      <c r="N22" s="1042"/>
      <c r="O22" s="1042"/>
      <c r="P22" s="1042"/>
      <c r="Q22" s="1042"/>
      <c r="R22" s="1042"/>
      <c r="S22" s="1042"/>
      <c r="T22" s="1042"/>
      <c r="U22" s="1042"/>
      <c r="V22" s="1063"/>
    </row>
    <row r="23" spans="1:22" ht="23.25" customHeight="1">
      <c r="A23" s="781" t="s">
        <v>35</v>
      </c>
      <c r="B23" s="2201" t="s">
        <v>1413</v>
      </c>
      <c r="C23" s="2202"/>
      <c r="D23" s="780"/>
      <c r="E23" s="1042"/>
      <c r="F23" s="1042"/>
      <c r="G23" s="1042"/>
      <c r="H23" s="1042"/>
      <c r="I23" s="1042"/>
      <c r="J23" s="1042"/>
      <c r="K23" s="1042"/>
      <c r="L23" s="1042"/>
      <c r="M23" s="1042"/>
      <c r="N23" s="1042"/>
      <c r="O23" s="1042"/>
      <c r="P23" s="1042"/>
      <c r="Q23" s="1042"/>
      <c r="R23" s="1042"/>
      <c r="S23" s="1042"/>
      <c r="T23" s="1042"/>
      <c r="U23" s="1042"/>
      <c r="V23" s="1063"/>
    </row>
    <row r="24" spans="1:22" ht="15.75" customHeight="1">
      <c r="A24" s="781" t="s">
        <v>36</v>
      </c>
      <c r="B24" s="2201" t="s">
        <v>1412</v>
      </c>
      <c r="C24" s="2202"/>
      <c r="D24" s="780"/>
      <c r="E24" s="1042"/>
      <c r="F24" s="1042"/>
      <c r="G24" s="1042"/>
      <c r="H24" s="1042"/>
      <c r="I24" s="1042"/>
      <c r="J24" s="1042"/>
      <c r="K24" s="1042"/>
      <c r="L24" s="1042"/>
      <c r="M24" s="1042"/>
      <c r="N24" s="1042"/>
      <c r="O24" s="1042"/>
      <c r="P24" s="1042"/>
      <c r="Q24" s="1042"/>
      <c r="R24" s="1042"/>
      <c r="S24" s="1042"/>
      <c r="T24" s="1042"/>
      <c r="U24" s="1042"/>
      <c r="V24" s="1063"/>
    </row>
    <row r="25" spans="1:22" ht="27" customHeight="1">
      <c r="A25" s="781" t="s">
        <v>40</v>
      </c>
      <c r="B25" s="2201" t="s">
        <v>1411</v>
      </c>
      <c r="C25" s="2202"/>
      <c r="D25" s="780"/>
      <c r="E25" s="1042"/>
      <c r="F25" s="1042"/>
      <c r="G25" s="1042"/>
      <c r="H25" s="1042"/>
      <c r="I25" s="1042"/>
      <c r="J25" s="1042"/>
      <c r="K25" s="1042"/>
      <c r="L25" s="1042"/>
      <c r="M25" s="1042"/>
      <c r="N25" s="1042"/>
      <c r="O25" s="1042"/>
      <c r="P25" s="1042"/>
      <c r="Q25" s="1042"/>
      <c r="R25" s="1042"/>
      <c r="S25" s="1042"/>
      <c r="T25" s="1042"/>
      <c r="U25" s="1042"/>
      <c r="V25" s="1063"/>
    </row>
    <row r="26" spans="1:22" ht="20.25" customHeight="1">
      <c r="A26" s="1141" t="s">
        <v>137</v>
      </c>
      <c r="B26" s="2201" t="s">
        <v>1410</v>
      </c>
      <c r="C26" s="2202"/>
      <c r="D26" s="1136"/>
      <c r="E26" s="1135"/>
      <c r="F26" s="1135"/>
      <c r="G26" s="1135"/>
      <c r="H26" s="1135"/>
      <c r="I26" s="1135"/>
      <c r="J26" s="1135"/>
      <c r="K26" s="1135"/>
      <c r="L26" s="1135"/>
      <c r="M26" s="1135"/>
      <c r="N26" s="1135"/>
      <c r="O26" s="1042"/>
      <c r="P26" s="1042"/>
      <c r="Q26" s="1042"/>
      <c r="R26" s="1042"/>
      <c r="S26" s="1042"/>
      <c r="T26" s="1042"/>
      <c r="U26" s="1042"/>
      <c r="V26" s="1063"/>
    </row>
    <row r="27" spans="1:22" ht="12.75" customHeight="1">
      <c r="A27" s="1138" t="s">
        <v>154</v>
      </c>
      <c r="B27" s="2203" t="s">
        <v>1526</v>
      </c>
      <c r="C27" s="2203"/>
      <c r="D27" s="780"/>
      <c r="E27" s="1042"/>
      <c r="F27" s="1042"/>
      <c r="G27" s="1042"/>
      <c r="H27" s="1042"/>
      <c r="I27" s="1042"/>
      <c r="J27" s="1042"/>
      <c r="K27" s="1042"/>
      <c r="L27" s="1042"/>
      <c r="M27" s="1042"/>
      <c r="N27" s="1042"/>
      <c r="O27" s="1042"/>
      <c r="P27" s="1042"/>
      <c r="Q27" s="1042"/>
      <c r="R27" s="1042"/>
      <c r="S27" s="1042"/>
      <c r="T27" s="1042"/>
      <c r="U27" s="1042"/>
      <c r="V27" s="1063"/>
    </row>
    <row r="28" spans="1:22" ht="16.5" customHeight="1">
      <c r="A28" s="781" t="s">
        <v>155</v>
      </c>
      <c r="B28" s="2185" t="s">
        <v>1525</v>
      </c>
      <c r="C28" s="2185"/>
      <c r="D28" s="780"/>
      <c r="E28" s="1042"/>
      <c r="F28" s="1042"/>
      <c r="G28" s="1042"/>
      <c r="H28" s="1042"/>
      <c r="I28" s="1042"/>
      <c r="J28" s="1042"/>
      <c r="K28" s="1042"/>
      <c r="L28" s="1042"/>
      <c r="M28" s="1042"/>
      <c r="N28" s="1042"/>
      <c r="O28" s="1042"/>
      <c r="P28" s="1042"/>
      <c r="Q28" s="1042"/>
      <c r="R28" s="1042"/>
      <c r="S28" s="1042"/>
      <c r="T28" s="1042"/>
      <c r="U28" s="1042"/>
      <c r="V28" s="1063"/>
    </row>
    <row r="29" spans="1:22" ht="36.75" customHeight="1">
      <c r="A29" s="1071" t="s">
        <v>156</v>
      </c>
      <c r="B29" s="2185" t="s">
        <v>1404</v>
      </c>
      <c r="C29" s="2185"/>
      <c r="D29" s="780"/>
      <c r="E29" s="1042"/>
      <c r="F29" s="1042"/>
      <c r="G29" s="1042"/>
      <c r="H29" s="1042"/>
      <c r="I29" s="1042"/>
      <c r="J29" s="1042"/>
      <c r="K29" s="1042"/>
      <c r="L29" s="1042"/>
      <c r="M29" s="1042"/>
      <c r="N29" s="1042"/>
      <c r="O29" s="1042"/>
      <c r="P29" s="1042"/>
      <c r="Q29" s="1042"/>
      <c r="R29" s="1042"/>
      <c r="S29" s="1042"/>
      <c r="T29" s="1042"/>
      <c r="U29" s="1042"/>
      <c r="V29" s="1063"/>
    </row>
    <row r="30" spans="1:22" ht="15.75" customHeight="1">
      <c r="A30" s="1044" t="s">
        <v>157</v>
      </c>
      <c r="B30" s="2185" t="s">
        <v>1403</v>
      </c>
      <c r="C30" s="2185"/>
      <c r="D30" s="1139"/>
      <c r="E30" s="1042"/>
      <c r="F30" s="1042"/>
      <c r="G30" s="1042"/>
      <c r="H30" s="1042"/>
      <c r="I30" s="1042"/>
      <c r="J30" s="1042"/>
      <c r="K30" s="1042"/>
      <c r="L30" s="1042"/>
      <c r="M30" s="1042"/>
      <c r="N30" s="1042"/>
      <c r="O30" s="1042"/>
      <c r="P30" s="1042"/>
      <c r="Q30" s="1042"/>
      <c r="R30" s="1042"/>
      <c r="S30" s="1042"/>
      <c r="T30" s="1042"/>
      <c r="U30" s="1042"/>
      <c r="V30" s="1063"/>
    </row>
    <row r="31" spans="1:22" ht="12.75" customHeight="1">
      <c r="A31" s="1044" t="s">
        <v>158</v>
      </c>
      <c r="B31" s="2185" t="s">
        <v>1402</v>
      </c>
      <c r="C31" s="2185"/>
      <c r="D31" s="780"/>
      <c r="E31" s="1042"/>
      <c r="F31" s="1042"/>
      <c r="G31" s="1042"/>
      <c r="H31" s="1042"/>
      <c r="I31" s="1042"/>
      <c r="J31" s="1042"/>
      <c r="K31" s="1042"/>
      <c r="L31" s="1042"/>
      <c r="M31" s="1042"/>
      <c r="N31" s="1042"/>
      <c r="O31" s="1042"/>
      <c r="P31" s="1042"/>
      <c r="Q31" s="1042"/>
      <c r="R31" s="1042"/>
      <c r="S31" s="1042"/>
      <c r="T31" s="1042"/>
      <c r="U31" s="1042"/>
      <c r="V31" s="1063"/>
    </row>
    <row r="32" spans="1:22" ht="24" customHeight="1">
      <c r="A32" s="1071" t="s">
        <v>159</v>
      </c>
      <c r="B32" s="2185" t="s">
        <v>1524</v>
      </c>
      <c r="C32" s="2185"/>
      <c r="D32" s="780"/>
      <c r="E32" s="1042"/>
      <c r="F32" s="1042"/>
      <c r="G32" s="1042"/>
      <c r="H32" s="1042"/>
      <c r="I32" s="1042"/>
      <c r="J32" s="1042"/>
      <c r="K32" s="1042"/>
      <c r="L32" s="1042"/>
      <c r="M32" s="1042"/>
      <c r="N32" s="1042"/>
      <c r="O32" s="1042"/>
      <c r="P32" s="1042"/>
      <c r="Q32" s="1042"/>
      <c r="R32" s="1042"/>
      <c r="S32" s="1042"/>
      <c r="T32" s="1042"/>
      <c r="U32" s="1042"/>
      <c r="V32" s="1063"/>
    </row>
    <row r="33" spans="1:22" ht="24" customHeight="1">
      <c r="A33" s="1071" t="s">
        <v>160</v>
      </c>
      <c r="B33" s="2185" t="s">
        <v>1408</v>
      </c>
      <c r="C33" s="2185"/>
      <c r="D33" s="780"/>
      <c r="E33" s="1042"/>
      <c r="F33" s="1042"/>
      <c r="G33" s="1042"/>
      <c r="H33" s="1042"/>
      <c r="I33" s="1042"/>
      <c r="J33" s="1042"/>
      <c r="K33" s="1042"/>
      <c r="L33" s="1042"/>
      <c r="M33" s="1042"/>
      <c r="N33" s="1042"/>
      <c r="O33" s="1042"/>
      <c r="P33" s="1042"/>
      <c r="Q33" s="1042"/>
      <c r="R33" s="1042"/>
      <c r="S33" s="1042"/>
      <c r="T33" s="1042"/>
      <c r="U33" s="1042"/>
      <c r="V33" s="1063"/>
    </row>
    <row r="34" spans="1:22" ht="33" customHeight="1">
      <c r="A34" s="1071" t="s">
        <v>161</v>
      </c>
      <c r="B34" s="2185" t="s">
        <v>1468</v>
      </c>
      <c r="C34" s="2185"/>
      <c r="D34" s="780"/>
      <c r="E34" s="1042"/>
      <c r="F34" s="1042"/>
      <c r="G34" s="1042"/>
      <c r="H34" s="1042"/>
      <c r="I34" s="1042"/>
      <c r="J34" s="1042"/>
      <c r="K34" s="1042"/>
      <c r="L34" s="1042"/>
      <c r="M34" s="1042"/>
      <c r="N34" s="1042"/>
      <c r="O34" s="1042"/>
      <c r="P34" s="1042"/>
      <c r="Q34" s="1042"/>
      <c r="R34" s="1042"/>
      <c r="S34" s="1042"/>
      <c r="T34" s="1042"/>
      <c r="U34" s="1042"/>
      <c r="V34" s="1063"/>
    </row>
    <row r="35" spans="1:22" ht="12.75" customHeight="1">
      <c r="A35" s="1138" t="s">
        <v>163</v>
      </c>
      <c r="B35" s="2203" t="s">
        <v>1406</v>
      </c>
      <c r="C35" s="2203"/>
      <c r="D35" s="780"/>
      <c r="E35" s="1042"/>
      <c r="F35" s="1042"/>
      <c r="G35" s="1042"/>
      <c r="H35" s="1042"/>
      <c r="I35" s="1042"/>
      <c r="J35" s="1042"/>
      <c r="K35" s="1042"/>
      <c r="L35" s="1042"/>
      <c r="M35" s="1042"/>
      <c r="N35" s="1042"/>
      <c r="O35" s="1042"/>
      <c r="P35" s="1042"/>
      <c r="Q35" s="1042"/>
      <c r="R35" s="1042"/>
      <c r="S35" s="1042"/>
      <c r="T35" s="1042"/>
      <c r="U35" s="1042"/>
      <c r="V35" s="1063"/>
    </row>
    <row r="36" spans="1:22" ht="12.75" customHeight="1">
      <c r="A36" s="1140" t="s">
        <v>166</v>
      </c>
      <c r="B36" s="2201" t="s">
        <v>1405</v>
      </c>
      <c r="C36" s="2202"/>
      <c r="D36" s="1136"/>
      <c r="E36" s="1135"/>
      <c r="F36" s="1135"/>
      <c r="G36" s="1135"/>
      <c r="H36" s="1135"/>
      <c r="I36" s="1135"/>
      <c r="J36" s="1135"/>
      <c r="K36" s="1135"/>
      <c r="L36" s="1135"/>
      <c r="M36" s="1135"/>
      <c r="N36" s="1135"/>
      <c r="O36" s="1042"/>
      <c r="P36" s="1042"/>
      <c r="Q36" s="1042"/>
      <c r="R36" s="1042"/>
      <c r="S36" s="1042"/>
      <c r="T36" s="1042"/>
      <c r="U36" s="1042"/>
      <c r="V36" s="1063"/>
    </row>
    <row r="37" spans="1:22" ht="34.5" customHeight="1">
      <c r="A37" s="1071" t="s">
        <v>167</v>
      </c>
      <c r="B37" s="2201" t="s">
        <v>1404</v>
      </c>
      <c r="C37" s="2202"/>
      <c r="D37" s="780"/>
      <c r="E37" s="1042"/>
      <c r="F37" s="1042"/>
      <c r="G37" s="1042"/>
      <c r="H37" s="1042"/>
      <c r="I37" s="1042"/>
      <c r="J37" s="1042"/>
      <c r="K37" s="1042"/>
      <c r="L37" s="1042"/>
      <c r="M37" s="1042"/>
      <c r="N37" s="1042"/>
      <c r="O37" s="1042"/>
      <c r="P37" s="1042"/>
      <c r="Q37" s="1042"/>
      <c r="R37" s="1042"/>
      <c r="S37" s="1042"/>
      <c r="T37" s="1042"/>
      <c r="U37" s="1042"/>
      <c r="V37" s="1063"/>
    </row>
    <row r="38" spans="1:22" ht="12.75" customHeight="1">
      <c r="A38" s="1071" t="s">
        <v>168</v>
      </c>
      <c r="B38" s="2201" t="s">
        <v>1403</v>
      </c>
      <c r="C38" s="2202"/>
      <c r="D38" s="780"/>
      <c r="E38" s="1042"/>
      <c r="F38" s="1042"/>
      <c r="G38" s="1042"/>
      <c r="H38" s="1042"/>
      <c r="I38" s="1042"/>
      <c r="J38" s="1042"/>
      <c r="K38" s="1042"/>
      <c r="L38" s="1042"/>
      <c r="M38" s="1042"/>
      <c r="N38" s="1042"/>
      <c r="O38" s="1042"/>
      <c r="P38" s="1042"/>
      <c r="Q38" s="1042"/>
      <c r="R38" s="1042"/>
      <c r="S38" s="1042"/>
      <c r="T38" s="1042"/>
      <c r="U38" s="1042"/>
      <c r="V38" s="1063"/>
    </row>
    <row r="39" spans="1:22" ht="12.75" customHeight="1">
      <c r="A39" s="1071" t="s">
        <v>169</v>
      </c>
      <c r="B39" s="2201" t="s">
        <v>1402</v>
      </c>
      <c r="C39" s="2202"/>
      <c r="D39" s="780"/>
      <c r="E39" s="1042"/>
      <c r="F39" s="1042"/>
      <c r="G39" s="1042"/>
      <c r="H39" s="1042"/>
      <c r="I39" s="1042"/>
      <c r="J39" s="1042"/>
      <c r="K39" s="1042"/>
      <c r="L39" s="1042"/>
      <c r="M39" s="1042"/>
      <c r="N39" s="1042"/>
      <c r="O39" s="1042"/>
      <c r="P39" s="1042"/>
      <c r="Q39" s="1042"/>
      <c r="R39" s="1042"/>
      <c r="S39" s="1042"/>
      <c r="T39" s="1042"/>
      <c r="U39" s="1042"/>
      <c r="V39" s="1063"/>
    </row>
    <row r="40" spans="1:22" ht="24.75" customHeight="1">
      <c r="A40" s="1071" t="s">
        <v>170</v>
      </c>
      <c r="B40" s="2201" t="s">
        <v>1524</v>
      </c>
      <c r="C40" s="2202"/>
      <c r="D40" s="1139"/>
      <c r="E40" s="1042"/>
      <c r="F40" s="1042"/>
      <c r="G40" s="1042"/>
      <c r="H40" s="1042"/>
      <c r="I40" s="1042"/>
      <c r="J40" s="1042"/>
      <c r="K40" s="1042"/>
      <c r="L40" s="1042"/>
      <c r="M40" s="1042"/>
      <c r="N40" s="1042"/>
      <c r="O40" s="1042"/>
      <c r="P40" s="1042"/>
      <c r="Q40" s="1042"/>
      <c r="R40" s="1042"/>
      <c r="S40" s="1042"/>
      <c r="T40" s="1042"/>
      <c r="U40" s="1042"/>
      <c r="V40" s="1063"/>
    </row>
    <row r="41" spans="1:22" ht="24.75" customHeight="1">
      <c r="A41" s="1071" t="s">
        <v>1400</v>
      </c>
      <c r="B41" s="2201" t="s">
        <v>1408</v>
      </c>
      <c r="C41" s="2202"/>
      <c r="D41" s="780"/>
      <c r="E41" s="1042"/>
      <c r="F41" s="1042"/>
      <c r="G41" s="1042"/>
      <c r="H41" s="1042"/>
      <c r="I41" s="1042"/>
      <c r="J41" s="1042"/>
      <c r="K41" s="1042"/>
      <c r="L41" s="1042"/>
      <c r="M41" s="1042"/>
      <c r="N41" s="1042"/>
      <c r="O41" s="1042"/>
      <c r="P41" s="1042"/>
      <c r="Q41" s="1042"/>
      <c r="R41" s="1042"/>
      <c r="S41" s="1042"/>
      <c r="T41" s="1042"/>
      <c r="U41" s="1042"/>
      <c r="V41" s="1063"/>
    </row>
    <row r="42" spans="1:22" ht="24.75" customHeight="1">
      <c r="A42" s="1071" t="s">
        <v>1398</v>
      </c>
      <c r="B42" s="2201" t="s">
        <v>1467</v>
      </c>
      <c r="C42" s="2202"/>
      <c r="D42" s="780"/>
      <c r="E42" s="1042"/>
      <c r="F42" s="1042"/>
      <c r="G42" s="1042"/>
      <c r="H42" s="1042"/>
      <c r="I42" s="1042"/>
      <c r="J42" s="1042"/>
      <c r="K42" s="1042"/>
      <c r="L42" s="1042"/>
      <c r="M42" s="1042"/>
      <c r="N42" s="1042"/>
      <c r="O42" s="1042"/>
      <c r="P42" s="1042"/>
      <c r="Q42" s="1042"/>
      <c r="R42" s="1042"/>
      <c r="S42" s="1042"/>
      <c r="T42" s="1042"/>
      <c r="U42" s="1042"/>
      <c r="V42" s="1063"/>
    </row>
    <row r="43" spans="1:22" ht="12.75" customHeight="1">
      <c r="A43" s="1138" t="s">
        <v>171</v>
      </c>
      <c r="B43" s="2203" t="s">
        <v>1396</v>
      </c>
      <c r="C43" s="2203"/>
      <c r="D43" s="780"/>
      <c r="E43" s="1042"/>
      <c r="F43" s="1042"/>
      <c r="G43" s="1042"/>
      <c r="H43" s="1042"/>
      <c r="I43" s="1042"/>
      <c r="J43" s="1042"/>
      <c r="K43" s="1042"/>
      <c r="L43" s="1042"/>
      <c r="M43" s="1042"/>
      <c r="N43" s="1042"/>
      <c r="O43" s="1042"/>
      <c r="P43" s="1042"/>
      <c r="Q43" s="1042"/>
      <c r="R43" s="1042"/>
      <c r="S43" s="1042"/>
      <c r="T43" s="1042"/>
      <c r="U43" s="1042"/>
      <c r="V43" s="1063"/>
    </row>
    <row r="44" spans="1:22" ht="12.75" customHeight="1">
      <c r="A44" s="1138" t="s">
        <v>176</v>
      </c>
      <c r="B44" s="2203" t="s">
        <v>1466</v>
      </c>
      <c r="C44" s="2203"/>
      <c r="D44" s="780"/>
      <c r="E44" s="1042"/>
      <c r="F44" s="1042"/>
      <c r="G44" s="1042"/>
      <c r="H44" s="1042"/>
      <c r="I44" s="1042"/>
      <c r="J44" s="1042"/>
      <c r="K44" s="1042"/>
      <c r="L44" s="1042"/>
      <c r="M44" s="1042"/>
      <c r="N44" s="1042"/>
      <c r="O44" s="1042"/>
      <c r="P44" s="1042"/>
      <c r="Q44" s="1042"/>
      <c r="R44" s="1042"/>
      <c r="S44" s="1042"/>
      <c r="T44" s="1042"/>
      <c r="U44" s="1042"/>
      <c r="V44" s="1063"/>
    </row>
    <row r="45" spans="1:22" ht="12.75" customHeight="1">
      <c r="A45" s="1071" t="s">
        <v>1394</v>
      </c>
      <c r="B45" s="2210" t="s">
        <v>1393</v>
      </c>
      <c r="C45" s="2205"/>
      <c r="D45" s="780"/>
      <c r="E45" s="1042"/>
      <c r="F45" s="1042"/>
      <c r="G45" s="1042"/>
      <c r="H45" s="1042"/>
      <c r="I45" s="1042"/>
      <c r="J45" s="1042"/>
      <c r="K45" s="1042"/>
      <c r="L45" s="1042"/>
      <c r="M45" s="1042"/>
      <c r="N45" s="1042"/>
      <c r="O45" s="1042"/>
      <c r="P45" s="1042"/>
      <c r="Q45" s="1042"/>
      <c r="R45" s="1042"/>
      <c r="S45" s="1042"/>
      <c r="T45" s="1042"/>
      <c r="U45" s="1042"/>
      <c r="V45" s="1063"/>
    </row>
    <row r="46" spans="1:22" ht="12.75" customHeight="1">
      <c r="A46" s="1140" t="s">
        <v>1392</v>
      </c>
      <c r="B46" s="2210" t="s">
        <v>1391</v>
      </c>
      <c r="C46" s="2205"/>
      <c r="D46" s="1136"/>
      <c r="E46" s="1135"/>
      <c r="F46" s="1135"/>
      <c r="G46" s="1135"/>
      <c r="H46" s="1135"/>
      <c r="I46" s="1135"/>
      <c r="J46" s="1135"/>
      <c r="K46" s="1135"/>
      <c r="L46" s="1135"/>
      <c r="M46" s="1135"/>
      <c r="N46" s="1135"/>
      <c r="O46" s="1042"/>
      <c r="P46" s="1042"/>
      <c r="Q46" s="1042"/>
      <c r="R46" s="1042"/>
      <c r="S46" s="1042"/>
      <c r="T46" s="1042"/>
      <c r="U46" s="1042"/>
      <c r="V46" s="1063"/>
    </row>
    <row r="47" spans="1:22" ht="12.75" customHeight="1">
      <c r="A47" s="1140" t="s">
        <v>1390</v>
      </c>
      <c r="B47" s="2210" t="s">
        <v>1389</v>
      </c>
      <c r="C47" s="2205"/>
      <c r="D47" s="1136"/>
      <c r="E47" s="1135"/>
      <c r="F47" s="1135"/>
      <c r="G47" s="1135"/>
      <c r="H47" s="1135"/>
      <c r="I47" s="1135"/>
      <c r="J47" s="1135"/>
      <c r="K47" s="1135"/>
      <c r="L47" s="1135"/>
      <c r="M47" s="1135"/>
      <c r="N47" s="1135"/>
      <c r="O47" s="1042"/>
      <c r="P47" s="1042"/>
      <c r="Q47" s="1042"/>
      <c r="R47" s="1042"/>
      <c r="S47" s="1042"/>
      <c r="T47" s="1042"/>
      <c r="U47" s="1042"/>
      <c r="V47" s="1063"/>
    </row>
    <row r="48" spans="1:22" ht="24" customHeight="1">
      <c r="A48" s="1071" t="s">
        <v>1388</v>
      </c>
      <c r="B48" s="2210" t="s">
        <v>1387</v>
      </c>
      <c r="C48" s="2205"/>
      <c r="D48" s="1139"/>
      <c r="E48" s="1042"/>
      <c r="F48" s="1042"/>
      <c r="G48" s="1042"/>
      <c r="H48" s="1042"/>
      <c r="I48" s="1042"/>
      <c r="J48" s="1042"/>
      <c r="K48" s="1042"/>
      <c r="L48" s="1042"/>
      <c r="M48" s="1042"/>
      <c r="N48" s="1042"/>
      <c r="O48" s="1042"/>
      <c r="P48" s="1042"/>
      <c r="Q48" s="1042"/>
      <c r="R48" s="1042"/>
      <c r="S48" s="1042"/>
      <c r="T48" s="1042"/>
      <c r="U48" s="1042"/>
      <c r="V48" s="1063"/>
    </row>
    <row r="49" spans="1:22" ht="24" customHeight="1">
      <c r="A49" s="1071" t="s">
        <v>1386</v>
      </c>
      <c r="B49" s="2204" t="s">
        <v>1465</v>
      </c>
      <c r="C49" s="2205"/>
      <c r="D49" s="1139"/>
      <c r="E49" s="1042"/>
      <c r="F49" s="1042"/>
      <c r="G49" s="1042"/>
      <c r="H49" s="1042"/>
      <c r="I49" s="1042"/>
      <c r="J49" s="1042"/>
      <c r="K49" s="1042"/>
      <c r="L49" s="1042"/>
      <c r="M49" s="1042"/>
      <c r="N49" s="1042"/>
      <c r="O49" s="1042"/>
      <c r="P49" s="1042"/>
      <c r="Q49" s="1042"/>
      <c r="R49" s="1042"/>
      <c r="S49" s="1042"/>
      <c r="T49" s="1042"/>
      <c r="U49" s="1042"/>
      <c r="V49" s="1063"/>
    </row>
    <row r="50" spans="1:22" ht="24" customHeight="1">
      <c r="A50" s="1071" t="s">
        <v>1384</v>
      </c>
      <c r="B50" s="2204" t="s">
        <v>1464</v>
      </c>
      <c r="C50" s="2205"/>
      <c r="D50" s="780"/>
      <c r="E50" s="1042"/>
      <c r="F50" s="1042"/>
      <c r="G50" s="1042"/>
      <c r="H50" s="1042"/>
      <c r="I50" s="1042"/>
      <c r="J50" s="1042"/>
      <c r="K50" s="1042"/>
      <c r="L50" s="1042"/>
      <c r="M50" s="1042"/>
      <c r="N50" s="1042"/>
      <c r="O50" s="1042"/>
      <c r="P50" s="1042"/>
      <c r="Q50" s="1042"/>
      <c r="R50" s="1042"/>
      <c r="S50" s="1042"/>
      <c r="T50" s="1042"/>
      <c r="U50" s="1042"/>
      <c r="V50" s="1063"/>
    </row>
    <row r="51" spans="1:22" ht="24" customHeight="1">
      <c r="A51" s="1071" t="s">
        <v>1382</v>
      </c>
      <c r="B51" s="2204" t="s">
        <v>1463</v>
      </c>
      <c r="C51" s="2205"/>
      <c r="D51" s="780"/>
      <c r="E51" s="1042"/>
      <c r="F51" s="1042"/>
      <c r="G51" s="1042"/>
      <c r="H51" s="1042"/>
      <c r="I51" s="1042"/>
      <c r="J51" s="1042"/>
      <c r="K51" s="1042"/>
      <c r="L51" s="1042"/>
      <c r="M51" s="1042"/>
      <c r="N51" s="1042"/>
      <c r="O51" s="1042"/>
      <c r="P51" s="1042"/>
      <c r="Q51" s="1042"/>
      <c r="R51" s="1042"/>
      <c r="S51" s="1042"/>
      <c r="T51" s="1042"/>
      <c r="U51" s="1042"/>
      <c r="V51" s="1063"/>
    </row>
    <row r="52" spans="1:22" ht="12.75" customHeight="1">
      <c r="A52" s="1138" t="s">
        <v>336</v>
      </c>
      <c r="B52" s="2203" t="s">
        <v>1462</v>
      </c>
      <c r="C52" s="2203"/>
      <c r="D52" s="780"/>
      <c r="E52" s="1042"/>
      <c r="F52" s="1042"/>
      <c r="G52" s="1042"/>
      <c r="H52" s="1042"/>
      <c r="I52" s="1042"/>
      <c r="J52" s="1042"/>
      <c r="K52" s="1042"/>
      <c r="L52" s="1042"/>
      <c r="M52" s="1042"/>
      <c r="N52" s="1042"/>
      <c r="O52" s="1042"/>
      <c r="P52" s="1042"/>
      <c r="Q52" s="1042"/>
      <c r="R52" s="1042"/>
      <c r="S52" s="1042"/>
      <c r="T52" s="1042"/>
      <c r="U52" s="1042"/>
      <c r="V52" s="1063"/>
    </row>
    <row r="53" spans="1:22" ht="12.75" customHeight="1">
      <c r="A53" s="1137" t="s">
        <v>262</v>
      </c>
      <c r="B53" s="2185" t="s">
        <v>1379</v>
      </c>
      <c r="C53" s="2185"/>
      <c r="D53" s="1136"/>
      <c r="E53" s="1135"/>
      <c r="F53" s="1135"/>
      <c r="G53" s="1135"/>
      <c r="H53" s="1135"/>
      <c r="I53" s="1135"/>
      <c r="J53" s="1135"/>
      <c r="K53" s="1135"/>
      <c r="L53" s="1135"/>
      <c r="M53" s="1135"/>
      <c r="N53" s="1135"/>
      <c r="O53" s="1042"/>
      <c r="P53" s="1042"/>
      <c r="Q53" s="1042"/>
      <c r="R53" s="1042"/>
      <c r="S53" s="1042"/>
      <c r="T53" s="1042"/>
      <c r="U53" s="1042"/>
      <c r="V53" s="1063"/>
    </row>
    <row r="54" spans="1:22" ht="12.75" customHeight="1">
      <c r="A54" s="1044" t="s">
        <v>263</v>
      </c>
      <c r="B54" s="2185" t="s">
        <v>1378</v>
      </c>
      <c r="C54" s="2185"/>
      <c r="D54" s="1139"/>
      <c r="E54" s="1042"/>
      <c r="F54" s="1042"/>
      <c r="G54" s="1042"/>
      <c r="H54" s="1042"/>
      <c r="I54" s="1042"/>
      <c r="J54" s="1042"/>
      <c r="K54" s="1042"/>
      <c r="L54" s="1042"/>
      <c r="M54" s="1042"/>
      <c r="N54" s="1042"/>
      <c r="O54" s="1042"/>
      <c r="P54" s="1042"/>
      <c r="Q54" s="1042"/>
      <c r="R54" s="1042"/>
      <c r="S54" s="1042"/>
      <c r="T54" s="1042"/>
      <c r="U54" s="1042"/>
      <c r="V54" s="1063"/>
    </row>
    <row r="55" spans="1:22" ht="12.75" customHeight="1">
      <c r="A55" s="1138" t="s">
        <v>266</v>
      </c>
      <c r="B55" s="2203" t="s">
        <v>1377</v>
      </c>
      <c r="C55" s="2203"/>
      <c r="D55" s="1139"/>
      <c r="E55" s="1042"/>
      <c r="F55" s="1042"/>
      <c r="G55" s="1042"/>
      <c r="H55" s="1042"/>
      <c r="I55" s="1042"/>
      <c r="J55" s="1042"/>
      <c r="K55" s="1042"/>
      <c r="L55" s="1042"/>
      <c r="M55" s="1042"/>
      <c r="N55" s="1042"/>
      <c r="O55" s="1042"/>
      <c r="P55" s="1042"/>
      <c r="Q55" s="1042"/>
      <c r="R55" s="1042"/>
      <c r="S55" s="1042"/>
      <c r="T55" s="1042"/>
      <c r="U55" s="1042"/>
      <c r="V55" s="1063"/>
    </row>
    <row r="56" spans="1:22" ht="12.75" customHeight="1">
      <c r="A56" s="1137" t="s">
        <v>267</v>
      </c>
      <c r="B56" s="2185" t="s">
        <v>1376</v>
      </c>
      <c r="C56" s="2185"/>
      <c r="D56" s="1136"/>
      <c r="E56" s="1135"/>
      <c r="F56" s="1135"/>
      <c r="G56" s="1135"/>
      <c r="H56" s="1135"/>
      <c r="I56" s="1135"/>
      <c r="J56" s="1135"/>
      <c r="K56" s="1135"/>
      <c r="L56" s="1135"/>
      <c r="M56" s="1135"/>
      <c r="N56" s="1135"/>
      <c r="O56" s="1042"/>
      <c r="P56" s="1042"/>
      <c r="Q56" s="1042"/>
      <c r="R56" s="1042"/>
      <c r="S56" s="1042"/>
      <c r="T56" s="1042"/>
      <c r="U56" s="1042"/>
      <c r="V56" s="1063"/>
    </row>
    <row r="57" spans="1:22" ht="12.75" customHeight="1">
      <c r="A57" s="1044" t="s">
        <v>268</v>
      </c>
      <c r="B57" s="2185" t="s">
        <v>1461</v>
      </c>
      <c r="C57" s="2185"/>
      <c r="D57" s="1139"/>
      <c r="E57" s="1042"/>
      <c r="F57" s="1042"/>
      <c r="G57" s="1042"/>
      <c r="H57" s="1042"/>
      <c r="I57" s="1042"/>
      <c r="J57" s="1042"/>
      <c r="K57" s="1042"/>
      <c r="L57" s="1042"/>
      <c r="M57" s="1042"/>
      <c r="N57" s="1042"/>
      <c r="O57" s="1042"/>
      <c r="P57" s="1042"/>
      <c r="Q57" s="1042"/>
      <c r="R57" s="1042"/>
      <c r="S57" s="1042"/>
      <c r="T57" s="1042"/>
      <c r="U57" s="1042"/>
      <c r="V57" s="1063"/>
    </row>
    <row r="58" spans="1:22" ht="12.75" customHeight="1">
      <c r="A58" s="1044" t="s">
        <v>269</v>
      </c>
      <c r="B58" s="2185" t="s">
        <v>1374</v>
      </c>
      <c r="C58" s="2185"/>
      <c r="D58" s="1139"/>
      <c r="E58" s="1042"/>
      <c r="F58" s="1042"/>
      <c r="G58" s="1042"/>
      <c r="H58" s="1042"/>
      <c r="I58" s="1042"/>
      <c r="J58" s="1042"/>
      <c r="K58" s="1042"/>
      <c r="L58" s="1042"/>
      <c r="M58" s="1042"/>
      <c r="N58" s="1042"/>
      <c r="O58" s="1042"/>
      <c r="P58" s="1042"/>
      <c r="Q58" s="1042"/>
      <c r="R58" s="1042"/>
      <c r="S58" s="1042"/>
      <c r="T58" s="1042"/>
      <c r="U58" s="1042"/>
      <c r="V58" s="1063"/>
    </row>
    <row r="59" spans="1:22" ht="12.75" customHeight="1">
      <c r="A59" s="1044" t="s">
        <v>270</v>
      </c>
      <c r="B59" s="2185" t="s">
        <v>1523</v>
      </c>
      <c r="C59" s="2185"/>
      <c r="D59" s="1139"/>
      <c r="E59" s="1042"/>
      <c r="F59" s="1042"/>
      <c r="G59" s="1042"/>
      <c r="H59" s="1042"/>
      <c r="I59" s="1042"/>
      <c r="J59" s="1042"/>
      <c r="K59" s="1042"/>
      <c r="L59" s="1042"/>
      <c r="M59" s="1042"/>
      <c r="N59" s="1042"/>
      <c r="O59" s="1042"/>
      <c r="P59" s="1042"/>
      <c r="Q59" s="1042"/>
      <c r="R59" s="1042"/>
      <c r="S59" s="1042"/>
      <c r="T59" s="1042"/>
      <c r="U59" s="1042"/>
      <c r="V59" s="1063"/>
    </row>
    <row r="60" spans="1:22" ht="12.75" customHeight="1">
      <c r="A60" s="1044" t="s">
        <v>1372</v>
      </c>
      <c r="B60" s="2185" t="s">
        <v>1371</v>
      </c>
      <c r="C60" s="2185"/>
      <c r="D60" s="1139"/>
      <c r="E60" s="1042"/>
      <c r="F60" s="1042"/>
      <c r="G60" s="1042"/>
      <c r="H60" s="1042"/>
      <c r="I60" s="1042"/>
      <c r="J60" s="1042"/>
      <c r="K60" s="1042"/>
      <c r="L60" s="1042"/>
      <c r="M60" s="1042"/>
      <c r="N60" s="1042"/>
      <c r="O60" s="1042"/>
      <c r="P60" s="1042"/>
      <c r="Q60" s="1042"/>
      <c r="R60" s="1042"/>
      <c r="S60" s="1042"/>
      <c r="T60" s="1042"/>
      <c r="U60" s="1042"/>
      <c r="V60" s="1063"/>
    </row>
    <row r="61" spans="1:22" ht="23.25" customHeight="1">
      <c r="A61" s="1138" t="s">
        <v>271</v>
      </c>
      <c r="B61" s="2203" t="s">
        <v>1460</v>
      </c>
      <c r="C61" s="2203"/>
      <c r="D61" s="1139"/>
      <c r="E61" s="1042"/>
      <c r="F61" s="1042"/>
      <c r="G61" s="1042"/>
      <c r="H61" s="1042"/>
      <c r="I61" s="1042"/>
      <c r="J61" s="1042"/>
      <c r="K61" s="1042"/>
      <c r="L61" s="1042"/>
      <c r="M61" s="1042"/>
      <c r="N61" s="1042"/>
      <c r="O61" s="1042"/>
      <c r="P61" s="1042"/>
      <c r="Q61" s="1042"/>
      <c r="R61" s="1042"/>
      <c r="S61" s="1042"/>
      <c r="T61" s="1042"/>
      <c r="U61" s="1042"/>
      <c r="V61" s="1063"/>
    </row>
    <row r="62" spans="1:22" ht="12.75" customHeight="1">
      <c r="A62" s="1044" t="s">
        <v>384</v>
      </c>
      <c r="B62" s="2185" t="s">
        <v>1369</v>
      </c>
      <c r="C62" s="2185"/>
      <c r="D62" s="1139"/>
      <c r="E62" s="1042"/>
      <c r="F62" s="1042"/>
      <c r="G62" s="1042"/>
      <c r="H62" s="1042"/>
      <c r="I62" s="1042"/>
      <c r="J62" s="1042"/>
      <c r="K62" s="1042"/>
      <c r="L62" s="1042"/>
      <c r="M62" s="1042"/>
      <c r="N62" s="1042"/>
      <c r="O62" s="1042"/>
      <c r="P62" s="1042"/>
      <c r="Q62" s="1042"/>
      <c r="R62" s="1042"/>
      <c r="S62" s="1042"/>
      <c r="T62" s="1042"/>
      <c r="U62" s="1042"/>
      <c r="V62" s="1063"/>
    </row>
    <row r="63" spans="1:22" ht="12.75" customHeight="1">
      <c r="A63" s="1044" t="s">
        <v>385</v>
      </c>
      <c r="B63" s="2185" t="s">
        <v>1368</v>
      </c>
      <c r="C63" s="2185"/>
      <c r="D63" s="1139"/>
      <c r="E63" s="1042"/>
      <c r="F63" s="1042"/>
      <c r="G63" s="1042"/>
      <c r="H63" s="1042"/>
      <c r="I63" s="1042"/>
      <c r="J63" s="1042"/>
      <c r="K63" s="1042"/>
      <c r="L63" s="1042"/>
      <c r="M63" s="1042"/>
      <c r="N63" s="1042"/>
      <c r="O63" s="1042"/>
      <c r="P63" s="1042"/>
      <c r="Q63" s="1042"/>
      <c r="R63" s="1042"/>
      <c r="S63" s="1042"/>
      <c r="T63" s="1042"/>
      <c r="U63" s="1042"/>
      <c r="V63" s="1063"/>
    </row>
    <row r="64" spans="1:22" ht="12.75" customHeight="1">
      <c r="A64" s="1138" t="s">
        <v>272</v>
      </c>
      <c r="B64" s="2203" t="s">
        <v>1367</v>
      </c>
      <c r="C64" s="2203"/>
      <c r="D64" s="1076"/>
      <c r="E64" s="1042"/>
      <c r="F64" s="1042"/>
      <c r="G64" s="1042"/>
      <c r="H64" s="1042"/>
      <c r="I64" s="1042"/>
      <c r="J64" s="1042"/>
      <c r="K64" s="1042"/>
      <c r="L64" s="1042"/>
      <c r="M64" s="1042"/>
      <c r="N64" s="1042"/>
      <c r="O64" s="1042"/>
      <c r="P64" s="1042"/>
      <c r="Q64" s="1042"/>
      <c r="R64" s="1042"/>
      <c r="S64" s="1042"/>
      <c r="T64" s="1042"/>
      <c r="U64" s="1042"/>
      <c r="V64" s="1063"/>
    </row>
    <row r="65" spans="1:256" ht="21.75" customHeight="1">
      <c r="A65" s="1044" t="s">
        <v>1366</v>
      </c>
      <c r="B65" s="2185" t="s">
        <v>1459</v>
      </c>
      <c r="C65" s="2185"/>
      <c r="D65" s="780"/>
      <c r="E65" s="1042"/>
      <c r="F65" s="1042"/>
      <c r="G65" s="1042"/>
      <c r="H65" s="1042"/>
      <c r="I65" s="1042"/>
      <c r="J65" s="1042"/>
      <c r="K65" s="1042"/>
      <c r="L65" s="1042"/>
      <c r="M65" s="1042"/>
      <c r="N65" s="1042"/>
      <c r="O65" s="1042"/>
      <c r="P65" s="1042"/>
      <c r="Q65" s="1042"/>
      <c r="R65" s="1042"/>
      <c r="S65" s="1042"/>
      <c r="T65" s="1042"/>
      <c r="U65" s="1042"/>
      <c r="V65" s="1063"/>
    </row>
    <row r="66" spans="1:256" ht="22.5" customHeight="1">
      <c r="A66" s="1044" t="s">
        <v>1364</v>
      </c>
      <c r="B66" s="2185" t="s">
        <v>1458</v>
      </c>
      <c r="C66" s="2185"/>
      <c r="D66" s="780"/>
      <c r="E66" s="1042"/>
      <c r="F66" s="1042"/>
      <c r="G66" s="1042"/>
      <c r="H66" s="1042"/>
      <c r="I66" s="1042"/>
      <c r="J66" s="1042"/>
      <c r="K66" s="1042"/>
      <c r="L66" s="1042"/>
      <c r="M66" s="1042"/>
      <c r="N66" s="1042"/>
      <c r="O66" s="1042"/>
      <c r="P66" s="1042"/>
      <c r="Q66" s="1042"/>
      <c r="R66" s="1042"/>
      <c r="S66" s="1042"/>
      <c r="T66" s="1042"/>
      <c r="U66" s="1042"/>
      <c r="V66" s="1063"/>
    </row>
    <row r="67" spans="1:256" ht="12.75" customHeight="1">
      <c r="A67" s="1137" t="s">
        <v>1362</v>
      </c>
      <c r="B67" s="2185" t="s">
        <v>1361</v>
      </c>
      <c r="C67" s="2185"/>
      <c r="D67" s="1136"/>
      <c r="E67" s="1135"/>
      <c r="F67" s="1135"/>
      <c r="G67" s="1135"/>
      <c r="H67" s="1135"/>
      <c r="I67" s="1135"/>
      <c r="J67" s="1135"/>
      <c r="K67" s="1135"/>
      <c r="L67" s="1135"/>
      <c r="M67" s="1135"/>
      <c r="N67" s="1135"/>
      <c r="O67" s="1042"/>
      <c r="P67" s="1042"/>
      <c r="Q67" s="1042"/>
      <c r="R67" s="1042"/>
      <c r="S67" s="1042"/>
      <c r="T67" s="1042"/>
      <c r="U67" s="1042"/>
      <c r="V67" s="1063"/>
    </row>
    <row r="68" spans="1:256" ht="12.75" customHeight="1">
      <c r="A68" s="1044" t="s">
        <v>1360</v>
      </c>
      <c r="B68" s="2185" t="s">
        <v>1457</v>
      </c>
      <c r="C68" s="2185"/>
      <c r="D68" s="780"/>
      <c r="E68" s="1042"/>
      <c r="F68" s="1042"/>
      <c r="G68" s="1042"/>
      <c r="H68" s="1042"/>
      <c r="I68" s="1042"/>
      <c r="J68" s="1042"/>
      <c r="K68" s="1042"/>
      <c r="L68" s="1042"/>
      <c r="M68" s="1042"/>
      <c r="N68" s="1042"/>
      <c r="O68" s="1042"/>
      <c r="P68" s="1042"/>
      <c r="Q68" s="1042"/>
      <c r="R68" s="1042"/>
      <c r="S68" s="1042"/>
      <c r="T68" s="1042"/>
      <c r="U68" s="1042"/>
      <c r="V68" s="1063"/>
    </row>
    <row r="69" spans="1:256" ht="12.75" customHeight="1">
      <c r="A69" s="1044" t="s">
        <v>1358</v>
      </c>
      <c r="B69" s="2185" t="s">
        <v>1357</v>
      </c>
      <c r="C69" s="2185"/>
      <c r="D69" s="780"/>
      <c r="E69" s="1042"/>
      <c r="F69" s="1042"/>
      <c r="G69" s="1042"/>
      <c r="H69" s="1042"/>
      <c r="I69" s="1042"/>
      <c r="J69" s="1042"/>
      <c r="K69" s="1042"/>
      <c r="L69" s="1042"/>
      <c r="M69" s="1042"/>
      <c r="N69" s="1042"/>
      <c r="O69" s="1042"/>
      <c r="P69" s="1042"/>
      <c r="Q69" s="1042"/>
      <c r="R69" s="1042"/>
      <c r="S69" s="1042"/>
      <c r="T69" s="1042"/>
      <c r="U69" s="1042"/>
      <c r="V69" s="1063"/>
    </row>
    <row r="70" spans="1:256" ht="13.5" customHeight="1" thickBot="1">
      <c r="A70" s="1062" t="s">
        <v>1356</v>
      </c>
      <c r="B70" s="2199" t="s">
        <v>1355</v>
      </c>
      <c r="C70" s="2199"/>
      <c r="D70" s="1134"/>
      <c r="E70" s="1060"/>
      <c r="F70" s="1060"/>
      <c r="G70" s="1060"/>
      <c r="H70" s="1060"/>
      <c r="I70" s="1060"/>
      <c r="J70" s="1060"/>
      <c r="K70" s="1060"/>
      <c r="L70" s="1060"/>
      <c r="M70" s="1060"/>
      <c r="N70" s="1060"/>
      <c r="O70" s="1060"/>
      <c r="P70" s="1060"/>
      <c r="Q70" s="1060"/>
      <c r="R70" s="1060"/>
      <c r="S70" s="1060"/>
      <c r="T70" s="1060"/>
      <c r="U70" s="1060"/>
      <c r="V70" s="1058"/>
    </row>
    <row r="71" spans="1:256">
      <c r="A71" s="19"/>
      <c r="B71" s="19"/>
      <c r="C71" s="1133"/>
      <c r="D71" s="8"/>
      <c r="E71" s="8"/>
      <c r="F71" s="8"/>
      <c r="G71" s="8"/>
      <c r="H71" s="8"/>
      <c r="I71" s="8"/>
      <c r="J71" s="8"/>
      <c r="K71" s="8"/>
      <c r="L71" s="8"/>
      <c r="M71" s="8"/>
      <c r="N71" s="8"/>
      <c r="O71" s="8"/>
      <c r="P71" s="8"/>
      <c r="Q71" s="8"/>
      <c r="R71" s="8"/>
      <c r="S71" s="8"/>
      <c r="T71" s="8"/>
      <c r="U71" s="8"/>
      <c r="V71" s="1116"/>
      <c r="W71" s="1116"/>
      <c r="X71" s="1116"/>
      <c r="Y71" s="1116"/>
      <c r="Z71" s="1116"/>
      <c r="AA71" s="1116"/>
      <c r="AB71" s="1116"/>
      <c r="AC71" s="1116"/>
      <c r="AD71" s="1116"/>
      <c r="AE71" s="1116"/>
      <c r="AF71" s="1116"/>
      <c r="AG71" s="1116"/>
      <c r="AH71" s="1116"/>
      <c r="AI71" s="1116"/>
      <c r="AJ71" s="1116"/>
      <c r="AK71" s="1116"/>
      <c r="AL71" s="1116"/>
      <c r="AM71" s="1116"/>
      <c r="AN71" s="1116"/>
      <c r="AO71" s="1116"/>
      <c r="AP71" s="1116"/>
      <c r="AQ71" s="1116"/>
      <c r="AR71" s="1116"/>
      <c r="AS71" s="1116"/>
      <c r="AT71" s="1116"/>
      <c r="AU71" s="1116"/>
      <c r="AV71" s="1116"/>
      <c r="AW71" s="1116"/>
      <c r="AX71" s="1116"/>
      <c r="AY71" s="1116"/>
      <c r="AZ71" s="1116"/>
      <c r="BA71" s="1116"/>
      <c r="BB71" s="1116"/>
      <c r="BC71" s="1116"/>
      <c r="BD71" s="1116"/>
      <c r="BE71" s="1116"/>
      <c r="BF71" s="1116"/>
      <c r="BG71" s="1116"/>
      <c r="BH71" s="1116"/>
      <c r="BI71" s="1116"/>
      <c r="BJ71" s="1116"/>
      <c r="BK71" s="1116"/>
      <c r="BL71" s="1116"/>
      <c r="BM71" s="1116"/>
      <c r="BN71" s="1116"/>
      <c r="BO71" s="1116"/>
      <c r="BP71" s="1116"/>
      <c r="BQ71" s="1116"/>
      <c r="BR71" s="1116"/>
      <c r="BS71" s="1116"/>
      <c r="BT71" s="1116"/>
      <c r="BU71" s="1116"/>
      <c r="BV71" s="1116"/>
      <c r="BW71" s="1116"/>
      <c r="BX71" s="1116"/>
      <c r="BY71" s="1116"/>
      <c r="BZ71" s="1116"/>
      <c r="CA71" s="1116"/>
      <c r="CB71" s="1116"/>
      <c r="CC71" s="1116"/>
      <c r="CD71" s="1116"/>
      <c r="CE71" s="1116"/>
      <c r="CF71" s="1116"/>
      <c r="CG71" s="1116"/>
      <c r="CH71" s="1116"/>
      <c r="CI71" s="1116"/>
      <c r="CJ71" s="1116"/>
      <c r="CK71" s="1116"/>
      <c r="CL71" s="1116"/>
      <c r="CM71" s="1116"/>
      <c r="CN71" s="1116"/>
      <c r="CO71" s="1116"/>
      <c r="CP71" s="1116"/>
      <c r="CQ71" s="1116"/>
      <c r="CR71" s="1116"/>
      <c r="CS71" s="1116"/>
      <c r="CT71" s="1116"/>
      <c r="CU71" s="1116"/>
      <c r="CV71" s="1116"/>
      <c r="CW71" s="1116"/>
      <c r="CX71" s="1116"/>
      <c r="CY71" s="1116"/>
      <c r="CZ71" s="1116"/>
      <c r="DA71" s="1116"/>
      <c r="DB71" s="1116"/>
      <c r="DC71" s="1116"/>
      <c r="DD71" s="1116"/>
      <c r="DE71" s="1116"/>
      <c r="DF71" s="1116"/>
      <c r="DG71" s="1116"/>
      <c r="DH71" s="1116"/>
      <c r="DI71" s="1116"/>
      <c r="DJ71" s="1116"/>
      <c r="DK71" s="1116"/>
      <c r="DL71" s="1116"/>
      <c r="DM71" s="1116"/>
      <c r="DN71" s="1116"/>
      <c r="DO71" s="1116"/>
      <c r="DP71" s="1116"/>
      <c r="DQ71" s="1116"/>
      <c r="DR71" s="1116"/>
      <c r="DS71" s="1116"/>
      <c r="DT71" s="1116"/>
      <c r="DU71" s="1116"/>
      <c r="DV71" s="1116"/>
      <c r="DW71" s="1116"/>
      <c r="DX71" s="1116"/>
      <c r="DY71" s="1116"/>
      <c r="DZ71" s="1116"/>
      <c r="EA71" s="1116"/>
      <c r="EB71" s="1116"/>
      <c r="EC71" s="1116"/>
      <c r="ED71" s="1116"/>
      <c r="EE71" s="1116"/>
      <c r="EF71" s="1116"/>
      <c r="EG71" s="1116"/>
      <c r="EH71" s="1116"/>
      <c r="EI71" s="1116"/>
      <c r="EJ71" s="1116"/>
      <c r="EK71" s="1116"/>
      <c r="EL71" s="1116"/>
      <c r="EM71" s="1116"/>
      <c r="EN71" s="1116"/>
      <c r="EO71" s="1116"/>
      <c r="EP71" s="1116"/>
      <c r="EQ71" s="1116"/>
      <c r="ER71" s="1116"/>
      <c r="ES71" s="1116"/>
      <c r="ET71" s="1116"/>
      <c r="EU71" s="1116"/>
      <c r="EV71" s="1116"/>
      <c r="EW71" s="1116"/>
      <c r="EX71" s="1116"/>
      <c r="EY71" s="1116"/>
      <c r="EZ71" s="1116"/>
      <c r="FA71" s="1116"/>
      <c r="FB71" s="1116"/>
      <c r="FC71" s="1116"/>
      <c r="FD71" s="1116"/>
      <c r="FE71" s="1116"/>
      <c r="FF71" s="1116"/>
      <c r="FG71" s="1116"/>
      <c r="FH71" s="1116"/>
      <c r="FI71" s="1116"/>
      <c r="FJ71" s="1116"/>
      <c r="FK71" s="1116"/>
      <c r="FL71" s="1116"/>
      <c r="FM71" s="1116"/>
      <c r="FN71" s="1116"/>
      <c r="FO71" s="1116"/>
      <c r="FP71" s="1116"/>
      <c r="FQ71" s="1116"/>
      <c r="FR71" s="1116"/>
      <c r="FS71" s="1116"/>
      <c r="FT71" s="1116"/>
      <c r="FU71" s="1116"/>
      <c r="FV71" s="1116"/>
      <c r="FW71" s="1116"/>
      <c r="FX71" s="1116"/>
      <c r="FY71" s="1116"/>
      <c r="FZ71" s="1116"/>
      <c r="GA71" s="1116"/>
      <c r="GB71" s="1116"/>
      <c r="GC71" s="1116"/>
      <c r="GD71" s="1116"/>
      <c r="GE71" s="1116"/>
      <c r="GF71" s="1116"/>
      <c r="GG71" s="1116"/>
      <c r="GH71" s="1116"/>
      <c r="GI71" s="1116"/>
      <c r="GJ71" s="1116"/>
      <c r="GK71" s="1116"/>
      <c r="GL71" s="1116"/>
      <c r="GM71" s="1116"/>
      <c r="GN71" s="1116"/>
      <c r="GO71" s="1116"/>
      <c r="GP71" s="1116"/>
      <c r="GQ71" s="1116"/>
      <c r="GR71" s="1116"/>
      <c r="GS71" s="1116"/>
      <c r="GT71" s="1116"/>
      <c r="GU71" s="1116"/>
      <c r="GV71" s="1116"/>
      <c r="GW71" s="1116"/>
      <c r="GX71" s="1116"/>
      <c r="GY71" s="1116"/>
      <c r="GZ71" s="1116"/>
      <c r="HA71" s="1116"/>
      <c r="HB71" s="1116"/>
      <c r="HC71" s="1116"/>
      <c r="HD71" s="1116"/>
      <c r="HE71" s="1116"/>
      <c r="HF71" s="1116"/>
      <c r="HG71" s="1116"/>
      <c r="HH71" s="1116"/>
      <c r="HI71" s="1116"/>
      <c r="HJ71" s="1116"/>
      <c r="HK71" s="1116"/>
      <c r="HL71" s="1116"/>
      <c r="HM71" s="1116"/>
      <c r="HN71" s="1116"/>
      <c r="HO71" s="1116"/>
      <c r="HP71" s="1116"/>
      <c r="HQ71" s="1116"/>
      <c r="HR71" s="1116"/>
      <c r="HS71" s="1116"/>
      <c r="HT71" s="1116"/>
      <c r="HU71" s="1116"/>
      <c r="HV71" s="1116"/>
      <c r="HW71" s="1116"/>
      <c r="HX71" s="1116"/>
      <c r="HY71" s="1116"/>
      <c r="HZ71" s="1116"/>
      <c r="IA71" s="1116"/>
      <c r="IB71" s="1116"/>
      <c r="IC71" s="1116"/>
      <c r="ID71" s="1116"/>
      <c r="IE71" s="1116"/>
      <c r="IF71" s="1116"/>
      <c r="IG71" s="1116"/>
      <c r="IH71" s="1116"/>
      <c r="II71" s="1116"/>
      <c r="IJ71" s="1116"/>
      <c r="IK71" s="1116"/>
      <c r="IL71" s="1116"/>
      <c r="IM71" s="1116"/>
      <c r="IN71" s="1116"/>
      <c r="IO71" s="1116"/>
      <c r="IP71" s="1116"/>
      <c r="IQ71" s="1116"/>
      <c r="IR71" s="1116"/>
      <c r="IS71" s="1116"/>
      <c r="IT71" s="1116"/>
      <c r="IU71" s="1116"/>
      <c r="IV71" s="1116"/>
    </row>
    <row r="72" spans="1:256">
      <c r="A72" s="2200" t="s">
        <v>1522</v>
      </c>
      <c r="B72" s="2200"/>
      <c r="C72" s="2200"/>
      <c r="D72" s="2200"/>
      <c r="E72" s="2200"/>
      <c r="F72" s="2200"/>
      <c r="G72" s="2200"/>
      <c r="H72" s="2200"/>
      <c r="I72" s="2200"/>
      <c r="J72" s="2200"/>
      <c r="K72" s="2200"/>
      <c r="L72" s="2200"/>
      <c r="M72" s="2200"/>
      <c r="N72" s="2200"/>
      <c r="O72" s="2200"/>
      <c r="P72" s="2200"/>
      <c r="Q72" s="2200"/>
      <c r="R72" s="2200"/>
      <c r="S72" s="2200"/>
      <c r="T72" s="2200"/>
      <c r="U72" s="2200"/>
      <c r="V72" s="1116"/>
      <c r="W72" s="1116"/>
      <c r="X72" s="1116"/>
      <c r="Y72" s="1116"/>
      <c r="Z72" s="1116"/>
      <c r="AA72" s="1116"/>
      <c r="AB72" s="1116"/>
      <c r="AC72" s="1116"/>
      <c r="AD72" s="1116"/>
      <c r="AE72" s="1116"/>
      <c r="AF72" s="1116"/>
      <c r="AG72" s="1116"/>
      <c r="AH72" s="1116"/>
      <c r="AI72" s="1116"/>
      <c r="AJ72" s="1116"/>
      <c r="AK72" s="1116"/>
      <c r="AL72" s="1116"/>
      <c r="AM72" s="1116"/>
      <c r="AN72" s="1116"/>
      <c r="AO72" s="1116"/>
      <c r="AP72" s="1116"/>
      <c r="AQ72" s="1116"/>
      <c r="AR72" s="1116"/>
      <c r="AS72" s="1116"/>
      <c r="AT72" s="1116"/>
      <c r="AU72" s="1116"/>
      <c r="AV72" s="1116"/>
      <c r="AW72" s="1116"/>
      <c r="AX72" s="1116"/>
      <c r="AY72" s="1116"/>
      <c r="AZ72" s="1116"/>
      <c r="BA72" s="1116"/>
      <c r="BB72" s="1116"/>
      <c r="BC72" s="1116"/>
      <c r="BD72" s="1116"/>
      <c r="BE72" s="1116"/>
      <c r="BF72" s="1116"/>
      <c r="BG72" s="1116"/>
      <c r="BH72" s="1116"/>
      <c r="BI72" s="1116"/>
      <c r="BJ72" s="1116"/>
      <c r="BK72" s="1116"/>
      <c r="BL72" s="1116"/>
      <c r="BM72" s="1116"/>
      <c r="BN72" s="1116"/>
      <c r="BO72" s="1116"/>
      <c r="BP72" s="1116"/>
      <c r="BQ72" s="1116"/>
      <c r="BR72" s="1116"/>
      <c r="BS72" s="1116"/>
      <c r="BT72" s="1116"/>
      <c r="BU72" s="1116"/>
      <c r="BV72" s="1116"/>
      <c r="BW72" s="1116"/>
      <c r="BX72" s="1116"/>
      <c r="BY72" s="1116"/>
      <c r="BZ72" s="1116"/>
      <c r="CA72" s="1116"/>
      <c r="CB72" s="1116"/>
      <c r="CC72" s="1116"/>
      <c r="CD72" s="1116"/>
      <c r="CE72" s="1116"/>
      <c r="CF72" s="1116"/>
      <c r="CG72" s="1116"/>
      <c r="CH72" s="1116"/>
      <c r="CI72" s="1116"/>
      <c r="CJ72" s="1116"/>
      <c r="CK72" s="1116"/>
      <c r="CL72" s="1116"/>
      <c r="CM72" s="1116"/>
      <c r="CN72" s="1116"/>
      <c r="CO72" s="1116"/>
      <c r="CP72" s="1116"/>
      <c r="CQ72" s="1116"/>
      <c r="CR72" s="1116"/>
      <c r="CS72" s="1116"/>
      <c r="CT72" s="1116"/>
      <c r="CU72" s="1116"/>
      <c r="CV72" s="1116"/>
      <c r="CW72" s="1116"/>
      <c r="CX72" s="1116"/>
      <c r="CY72" s="1116"/>
      <c r="CZ72" s="1116"/>
      <c r="DA72" s="1116"/>
      <c r="DB72" s="1116"/>
      <c r="DC72" s="1116"/>
      <c r="DD72" s="1116"/>
      <c r="DE72" s="1116"/>
      <c r="DF72" s="1116"/>
      <c r="DG72" s="1116"/>
      <c r="DH72" s="1116"/>
      <c r="DI72" s="1116"/>
      <c r="DJ72" s="1116"/>
      <c r="DK72" s="1116"/>
      <c r="DL72" s="1116"/>
      <c r="DM72" s="1116"/>
      <c r="DN72" s="1116"/>
      <c r="DO72" s="1116"/>
      <c r="DP72" s="1116"/>
      <c r="DQ72" s="1116"/>
      <c r="DR72" s="1116"/>
      <c r="DS72" s="1116"/>
      <c r="DT72" s="1116"/>
      <c r="DU72" s="1116"/>
      <c r="DV72" s="1116"/>
      <c r="DW72" s="1116"/>
      <c r="DX72" s="1116"/>
      <c r="DY72" s="1116"/>
      <c r="DZ72" s="1116"/>
      <c r="EA72" s="1116"/>
      <c r="EB72" s="1116"/>
      <c r="EC72" s="1116"/>
      <c r="ED72" s="1116"/>
      <c r="EE72" s="1116"/>
      <c r="EF72" s="1116"/>
      <c r="EG72" s="1116"/>
      <c r="EH72" s="1116"/>
      <c r="EI72" s="1116"/>
      <c r="EJ72" s="1116"/>
      <c r="EK72" s="1116"/>
      <c r="EL72" s="1116"/>
      <c r="EM72" s="1116"/>
      <c r="EN72" s="1116"/>
      <c r="EO72" s="1116"/>
      <c r="EP72" s="1116"/>
      <c r="EQ72" s="1116"/>
      <c r="ER72" s="1116"/>
      <c r="ES72" s="1116"/>
      <c r="ET72" s="1116"/>
      <c r="EU72" s="1116"/>
      <c r="EV72" s="1116"/>
      <c r="EW72" s="1116"/>
      <c r="EX72" s="1116"/>
      <c r="EY72" s="1116"/>
      <c r="EZ72" s="1116"/>
      <c r="FA72" s="1116"/>
      <c r="FB72" s="1116"/>
      <c r="FC72" s="1116"/>
      <c r="FD72" s="1116"/>
      <c r="FE72" s="1116"/>
      <c r="FF72" s="1116"/>
      <c r="FG72" s="1116"/>
      <c r="FH72" s="1116"/>
      <c r="FI72" s="1116"/>
      <c r="FJ72" s="1116"/>
      <c r="FK72" s="1116"/>
      <c r="FL72" s="1116"/>
      <c r="FM72" s="1116"/>
      <c r="FN72" s="1116"/>
      <c r="FO72" s="1116"/>
      <c r="FP72" s="1116"/>
      <c r="FQ72" s="1116"/>
      <c r="FR72" s="1116"/>
      <c r="FS72" s="1116"/>
      <c r="FT72" s="1116"/>
      <c r="FU72" s="1116"/>
      <c r="FV72" s="1116"/>
      <c r="FW72" s="1116"/>
      <c r="FX72" s="1116"/>
      <c r="FY72" s="1116"/>
      <c r="FZ72" s="1116"/>
      <c r="GA72" s="1116"/>
      <c r="GB72" s="1116"/>
      <c r="GC72" s="1116"/>
      <c r="GD72" s="1116"/>
      <c r="GE72" s="1116"/>
      <c r="GF72" s="1116"/>
      <c r="GG72" s="1116"/>
      <c r="GH72" s="1116"/>
      <c r="GI72" s="1116"/>
      <c r="GJ72" s="1116"/>
      <c r="GK72" s="1116"/>
      <c r="GL72" s="1116"/>
      <c r="GM72" s="1116"/>
      <c r="GN72" s="1116"/>
      <c r="GO72" s="1116"/>
      <c r="GP72" s="1116"/>
      <c r="GQ72" s="1116"/>
      <c r="GR72" s="1116"/>
      <c r="GS72" s="1116"/>
      <c r="GT72" s="1116"/>
      <c r="GU72" s="1116"/>
      <c r="GV72" s="1116"/>
      <c r="GW72" s="1116"/>
      <c r="GX72" s="1116"/>
      <c r="GY72" s="1116"/>
      <c r="GZ72" s="1116"/>
      <c r="HA72" s="1116"/>
      <c r="HB72" s="1116"/>
      <c r="HC72" s="1116"/>
      <c r="HD72" s="1116"/>
      <c r="HE72" s="1116"/>
      <c r="HF72" s="1116"/>
      <c r="HG72" s="1116"/>
      <c r="HH72" s="1116"/>
      <c r="HI72" s="1116"/>
      <c r="HJ72" s="1116"/>
      <c r="HK72" s="1116"/>
      <c r="HL72" s="1116"/>
      <c r="HM72" s="1116"/>
      <c r="HN72" s="1116"/>
      <c r="HO72" s="1116"/>
      <c r="HP72" s="1116"/>
      <c r="HQ72" s="1116"/>
      <c r="HR72" s="1116"/>
      <c r="HS72" s="1116"/>
      <c r="HT72" s="1116"/>
      <c r="HU72" s="1116"/>
      <c r="HV72" s="1116"/>
      <c r="HW72" s="1116"/>
      <c r="HX72" s="1116"/>
      <c r="HY72" s="1116"/>
      <c r="HZ72" s="1116"/>
      <c r="IA72" s="1116"/>
      <c r="IB72" s="1116"/>
      <c r="IC72" s="1116"/>
      <c r="ID72" s="1116"/>
      <c r="IE72" s="1116"/>
      <c r="IF72" s="1116"/>
      <c r="IG72" s="1116"/>
      <c r="IH72" s="1116"/>
      <c r="II72" s="1116"/>
      <c r="IJ72" s="1116"/>
      <c r="IK72" s="1116"/>
      <c r="IL72" s="1116"/>
      <c r="IM72" s="1116"/>
      <c r="IN72" s="1116"/>
      <c r="IO72" s="1116"/>
      <c r="IP72" s="1116"/>
      <c r="IQ72" s="1116"/>
      <c r="IR72" s="1116"/>
      <c r="IS72" s="1116"/>
      <c r="IT72" s="1116"/>
      <c r="IU72" s="1116"/>
      <c r="IV72" s="1116"/>
    </row>
    <row r="73" spans="1:256">
      <c r="A73" s="1116"/>
      <c r="B73" s="1116"/>
      <c r="C73" s="1116"/>
      <c r="D73" s="1116"/>
      <c r="E73" s="1116"/>
      <c r="H73" s="1116"/>
      <c r="I73" s="1116"/>
      <c r="J73" s="1116"/>
      <c r="K73" s="1116"/>
      <c r="L73" s="1116"/>
      <c r="M73" s="1116"/>
      <c r="N73" s="1116"/>
      <c r="O73" s="1116"/>
      <c r="P73" s="1116"/>
      <c r="Q73" s="1116"/>
      <c r="R73" s="1116"/>
      <c r="S73" s="1116"/>
      <c r="T73" s="1116"/>
      <c r="V73" s="1116"/>
      <c r="W73" s="1116"/>
      <c r="X73" s="1116"/>
      <c r="Y73" s="1116"/>
      <c r="Z73" s="1116"/>
      <c r="AA73" s="1116"/>
      <c r="AB73" s="1116"/>
      <c r="AC73" s="1116"/>
      <c r="AD73" s="1116"/>
      <c r="AE73" s="1116"/>
      <c r="AF73" s="1116"/>
      <c r="AG73" s="1116"/>
      <c r="AH73" s="1116"/>
      <c r="AI73" s="1116"/>
      <c r="AJ73" s="1116"/>
      <c r="AK73" s="1116"/>
      <c r="AL73" s="1116"/>
      <c r="AM73" s="1116"/>
      <c r="AN73" s="1116"/>
      <c r="AO73" s="1116"/>
      <c r="AP73" s="1116"/>
      <c r="AQ73" s="1116"/>
      <c r="AR73" s="1116"/>
      <c r="AS73" s="1116"/>
      <c r="AT73" s="1116"/>
      <c r="AU73" s="1116"/>
      <c r="AV73" s="1116"/>
      <c r="AW73" s="1116"/>
      <c r="AX73" s="1116"/>
      <c r="AY73" s="1116"/>
      <c r="AZ73" s="1116"/>
      <c r="BA73" s="1116"/>
      <c r="BB73" s="1116"/>
      <c r="BC73" s="1116"/>
      <c r="BD73" s="1116"/>
      <c r="BE73" s="1116"/>
      <c r="BF73" s="1116"/>
      <c r="BG73" s="1116"/>
      <c r="BH73" s="1116"/>
      <c r="BI73" s="1116"/>
      <c r="BJ73" s="1116"/>
      <c r="BK73" s="1116"/>
      <c r="BL73" s="1116"/>
      <c r="BM73" s="1116"/>
      <c r="BN73" s="1116"/>
      <c r="BO73" s="1116"/>
      <c r="BP73" s="1116"/>
      <c r="BQ73" s="1116"/>
      <c r="BR73" s="1116"/>
      <c r="BS73" s="1116"/>
      <c r="BT73" s="1116"/>
      <c r="BU73" s="1116"/>
      <c r="BV73" s="1116"/>
      <c r="BW73" s="1116"/>
      <c r="BX73" s="1116"/>
      <c r="BY73" s="1116"/>
      <c r="BZ73" s="1116"/>
      <c r="CA73" s="1116"/>
      <c r="CB73" s="1116"/>
      <c r="CC73" s="1116"/>
      <c r="CD73" s="1116"/>
      <c r="CE73" s="1116"/>
      <c r="CF73" s="1116"/>
      <c r="CG73" s="1116"/>
      <c r="CH73" s="1116"/>
      <c r="CI73" s="1116"/>
      <c r="CJ73" s="1116"/>
      <c r="CK73" s="1116"/>
      <c r="CL73" s="1116"/>
      <c r="CM73" s="1116"/>
      <c r="CN73" s="1116"/>
      <c r="CO73" s="1116"/>
      <c r="CP73" s="1116"/>
      <c r="CQ73" s="1116"/>
      <c r="CR73" s="1116"/>
      <c r="CS73" s="1116"/>
      <c r="CT73" s="1116"/>
      <c r="CU73" s="1116"/>
      <c r="CV73" s="1116"/>
      <c r="CW73" s="1116"/>
      <c r="CX73" s="1116"/>
      <c r="CY73" s="1116"/>
      <c r="CZ73" s="1116"/>
      <c r="DA73" s="1116"/>
      <c r="DB73" s="1116"/>
      <c r="DC73" s="1116"/>
      <c r="DD73" s="1116"/>
      <c r="DE73" s="1116"/>
      <c r="DF73" s="1116"/>
      <c r="DG73" s="1116"/>
      <c r="DH73" s="1116"/>
      <c r="DI73" s="1116"/>
      <c r="DJ73" s="1116"/>
      <c r="DK73" s="1116"/>
      <c r="DL73" s="1116"/>
      <c r="DM73" s="1116"/>
      <c r="DN73" s="1116"/>
      <c r="DO73" s="1116"/>
      <c r="DP73" s="1116"/>
      <c r="DQ73" s="1116"/>
      <c r="DR73" s="1116"/>
      <c r="DS73" s="1116"/>
      <c r="DT73" s="1116"/>
      <c r="DU73" s="1116"/>
      <c r="DV73" s="1116"/>
      <c r="DW73" s="1116"/>
      <c r="DX73" s="1116"/>
      <c r="DY73" s="1116"/>
      <c r="DZ73" s="1116"/>
      <c r="EA73" s="1116"/>
      <c r="EB73" s="1116"/>
      <c r="EC73" s="1116"/>
      <c r="ED73" s="1116"/>
      <c r="EE73" s="1116"/>
      <c r="EF73" s="1116"/>
      <c r="EG73" s="1116"/>
      <c r="EH73" s="1116"/>
      <c r="EI73" s="1116"/>
      <c r="EJ73" s="1116"/>
      <c r="EK73" s="1116"/>
      <c r="EL73" s="1116"/>
      <c r="EM73" s="1116"/>
      <c r="EN73" s="1116"/>
      <c r="EO73" s="1116"/>
      <c r="EP73" s="1116"/>
      <c r="EQ73" s="1116"/>
      <c r="ER73" s="1116"/>
      <c r="ES73" s="1116"/>
      <c r="ET73" s="1116"/>
      <c r="EU73" s="1116"/>
      <c r="EV73" s="1116"/>
      <c r="EW73" s="1116"/>
      <c r="EX73" s="1116"/>
      <c r="EY73" s="1116"/>
      <c r="EZ73" s="1116"/>
      <c r="FA73" s="1116"/>
      <c r="FB73" s="1116"/>
      <c r="FC73" s="1116"/>
      <c r="FD73" s="1116"/>
      <c r="FE73" s="1116"/>
      <c r="FF73" s="1116"/>
      <c r="FG73" s="1116"/>
      <c r="FH73" s="1116"/>
      <c r="FI73" s="1116"/>
      <c r="FJ73" s="1116"/>
      <c r="FK73" s="1116"/>
      <c r="FL73" s="1116"/>
      <c r="FM73" s="1116"/>
      <c r="FN73" s="1116"/>
      <c r="FO73" s="1116"/>
      <c r="FP73" s="1116"/>
      <c r="FQ73" s="1116"/>
      <c r="FR73" s="1116"/>
      <c r="FS73" s="1116"/>
      <c r="FT73" s="1116"/>
      <c r="FU73" s="1116"/>
      <c r="FV73" s="1116"/>
      <c r="FW73" s="1116"/>
      <c r="FX73" s="1116"/>
      <c r="FY73" s="1116"/>
      <c r="FZ73" s="1116"/>
      <c r="GA73" s="1116"/>
      <c r="GB73" s="1116"/>
      <c r="GC73" s="1116"/>
      <c r="GD73" s="1116"/>
      <c r="GE73" s="1116"/>
      <c r="GF73" s="1116"/>
      <c r="GG73" s="1116"/>
      <c r="GH73" s="1116"/>
      <c r="GI73" s="1116"/>
      <c r="GJ73" s="1116"/>
      <c r="GK73" s="1116"/>
      <c r="GL73" s="1116"/>
      <c r="GM73" s="1116"/>
      <c r="GN73" s="1116"/>
      <c r="GO73" s="1116"/>
      <c r="GP73" s="1116"/>
      <c r="GQ73" s="1116"/>
      <c r="GR73" s="1116"/>
      <c r="GS73" s="1116"/>
      <c r="GT73" s="1116"/>
      <c r="GU73" s="1116"/>
      <c r="GV73" s="1116"/>
      <c r="GW73" s="1116"/>
      <c r="GX73" s="1116"/>
      <c r="GY73" s="1116"/>
      <c r="GZ73" s="1116"/>
      <c r="HA73" s="1116"/>
      <c r="HB73" s="1116"/>
      <c r="HC73" s="1116"/>
      <c r="HD73" s="1116"/>
      <c r="HE73" s="1116"/>
      <c r="HF73" s="1116"/>
      <c r="HG73" s="1116"/>
      <c r="HH73" s="1116"/>
      <c r="HI73" s="1116"/>
      <c r="HJ73" s="1116"/>
      <c r="HK73" s="1116"/>
      <c r="HL73" s="1116"/>
      <c r="HM73" s="1116"/>
      <c r="HN73" s="1116"/>
      <c r="HO73" s="1116"/>
      <c r="HP73" s="1116"/>
      <c r="HQ73" s="1116"/>
      <c r="HR73" s="1116"/>
      <c r="HS73" s="1116"/>
      <c r="HT73" s="1116"/>
      <c r="HU73" s="1116"/>
      <c r="HV73" s="1116"/>
      <c r="HW73" s="1116"/>
      <c r="HX73" s="1116"/>
      <c r="HY73" s="1116"/>
      <c r="HZ73" s="1116"/>
      <c r="IA73" s="1116"/>
      <c r="IB73" s="1116"/>
      <c r="IC73" s="1116"/>
      <c r="ID73" s="1116"/>
      <c r="IE73" s="1116"/>
      <c r="IF73" s="1116"/>
      <c r="IG73" s="1116"/>
      <c r="IH73" s="1116"/>
      <c r="II73" s="1116"/>
      <c r="IJ73" s="1116"/>
      <c r="IK73" s="1116"/>
      <c r="IL73" s="1116"/>
      <c r="IM73" s="1116"/>
      <c r="IN73" s="1116"/>
      <c r="IO73" s="1116"/>
      <c r="IP73" s="1116"/>
      <c r="IQ73" s="1116"/>
      <c r="IR73" s="1116"/>
      <c r="IS73" s="1116"/>
      <c r="IT73" s="1116"/>
      <c r="IU73" s="1116"/>
      <c r="IV73" s="1116"/>
    </row>
    <row r="74" spans="1:256" ht="13.5" thickBot="1">
      <c r="A74" s="1116"/>
      <c r="B74" s="1116"/>
      <c r="C74" s="1116"/>
      <c r="D74" s="1116"/>
      <c r="E74" s="1116"/>
      <c r="F74" s="1116"/>
      <c r="G74" s="1116"/>
      <c r="H74" s="1116"/>
      <c r="I74" s="1116"/>
      <c r="J74" s="1116"/>
      <c r="K74" s="1116"/>
      <c r="L74" s="1116"/>
      <c r="M74" s="1116"/>
      <c r="N74" s="1116"/>
      <c r="O74" s="1116"/>
      <c r="P74" s="1116"/>
      <c r="Q74" s="1116"/>
      <c r="R74" s="1116"/>
      <c r="S74" s="1116"/>
      <c r="T74" s="1116"/>
      <c r="U74" s="1132"/>
      <c r="V74" s="1132" t="s">
        <v>424</v>
      </c>
      <c r="W74" s="1116"/>
      <c r="X74" s="1116"/>
      <c r="Y74" s="1116"/>
      <c r="Z74" s="1116"/>
      <c r="AA74" s="1116"/>
      <c r="AB74" s="1116"/>
      <c r="AC74" s="1116"/>
      <c r="AD74" s="1116"/>
      <c r="AE74" s="1116"/>
      <c r="AF74" s="1116"/>
      <c r="AG74" s="1116"/>
      <c r="AH74" s="1116"/>
      <c r="AI74" s="1116"/>
      <c r="AJ74" s="1116"/>
      <c r="AK74" s="1116"/>
      <c r="AL74" s="1116"/>
      <c r="AM74" s="1116"/>
      <c r="AN74" s="1116"/>
      <c r="AO74" s="1116"/>
      <c r="AP74" s="1116"/>
      <c r="AQ74" s="1116"/>
      <c r="AR74" s="1116"/>
      <c r="AS74" s="1116"/>
      <c r="AT74" s="1116"/>
      <c r="AU74" s="1116"/>
      <c r="AV74" s="1116"/>
      <c r="AW74" s="1116"/>
      <c r="AX74" s="1116"/>
      <c r="AY74" s="1116"/>
      <c r="AZ74" s="1116"/>
      <c r="BA74" s="1116"/>
      <c r="BB74" s="1116"/>
      <c r="BC74" s="1116"/>
      <c r="BD74" s="1116"/>
      <c r="BE74" s="1116"/>
      <c r="BF74" s="1116"/>
      <c r="BG74" s="1116"/>
      <c r="BH74" s="1116"/>
      <c r="BI74" s="1116"/>
      <c r="BJ74" s="1116"/>
      <c r="BK74" s="1116"/>
      <c r="BL74" s="1116"/>
      <c r="BM74" s="1116"/>
      <c r="BN74" s="1116"/>
      <c r="BO74" s="1116"/>
      <c r="BP74" s="1116"/>
      <c r="BQ74" s="1116"/>
      <c r="BR74" s="1116"/>
      <c r="BS74" s="1116"/>
      <c r="BT74" s="1116"/>
      <c r="BU74" s="1116"/>
      <c r="BV74" s="1116"/>
      <c r="BW74" s="1116"/>
      <c r="BX74" s="1116"/>
      <c r="BY74" s="1116"/>
      <c r="BZ74" s="1116"/>
      <c r="CA74" s="1116"/>
      <c r="CB74" s="1116"/>
      <c r="CC74" s="1116"/>
      <c r="CD74" s="1116"/>
      <c r="CE74" s="1116"/>
      <c r="CF74" s="1116"/>
      <c r="CG74" s="1116"/>
      <c r="CH74" s="1116"/>
      <c r="CI74" s="1116"/>
      <c r="CJ74" s="1116"/>
      <c r="CK74" s="1116"/>
      <c r="CL74" s="1116"/>
      <c r="CM74" s="1116"/>
      <c r="CN74" s="1116"/>
      <c r="CO74" s="1116"/>
      <c r="CP74" s="1116"/>
      <c r="CQ74" s="1116"/>
      <c r="CR74" s="1116"/>
      <c r="CS74" s="1116"/>
      <c r="CT74" s="1116"/>
      <c r="CU74" s="1116"/>
      <c r="CV74" s="1116"/>
      <c r="CW74" s="1116"/>
      <c r="CX74" s="1116"/>
      <c r="CY74" s="1116"/>
      <c r="CZ74" s="1116"/>
      <c r="DA74" s="1116"/>
      <c r="DB74" s="1116"/>
      <c r="DC74" s="1116"/>
      <c r="DD74" s="1116"/>
      <c r="DE74" s="1116"/>
      <c r="DF74" s="1116"/>
      <c r="DG74" s="1116"/>
      <c r="DH74" s="1116"/>
      <c r="DI74" s="1116"/>
      <c r="DJ74" s="1116"/>
      <c r="DK74" s="1116"/>
      <c r="DL74" s="1116"/>
      <c r="DM74" s="1116"/>
      <c r="DN74" s="1116"/>
      <c r="DO74" s="1116"/>
      <c r="DP74" s="1116"/>
      <c r="DQ74" s="1116"/>
      <c r="DR74" s="1116"/>
      <c r="DS74" s="1116"/>
      <c r="DT74" s="1116"/>
      <c r="DU74" s="1116"/>
      <c r="DV74" s="1116"/>
      <c r="DW74" s="1116"/>
      <c r="DX74" s="1116"/>
      <c r="DY74" s="1116"/>
      <c r="DZ74" s="1116"/>
      <c r="EA74" s="1116"/>
      <c r="EB74" s="1116"/>
      <c r="EC74" s="1116"/>
      <c r="ED74" s="1116"/>
      <c r="EE74" s="1116"/>
      <c r="EF74" s="1116"/>
      <c r="EG74" s="1116"/>
      <c r="EH74" s="1116"/>
      <c r="EI74" s="1116"/>
      <c r="EJ74" s="1116"/>
      <c r="EK74" s="1116"/>
      <c r="EL74" s="1116"/>
      <c r="EM74" s="1116"/>
      <c r="EN74" s="1116"/>
      <c r="EO74" s="1116"/>
      <c r="EP74" s="1116"/>
      <c r="EQ74" s="1116"/>
      <c r="ER74" s="1116"/>
      <c r="ES74" s="1116"/>
      <c r="ET74" s="1116"/>
      <c r="EU74" s="1116"/>
      <c r="EV74" s="1116"/>
      <c r="EW74" s="1116"/>
      <c r="EX74" s="1116"/>
      <c r="EY74" s="1116"/>
      <c r="EZ74" s="1116"/>
      <c r="FA74" s="1116"/>
      <c r="FB74" s="1116"/>
      <c r="FC74" s="1116"/>
      <c r="FD74" s="1116"/>
      <c r="FE74" s="1116"/>
      <c r="FF74" s="1116"/>
      <c r="FG74" s="1116"/>
      <c r="FH74" s="1116"/>
      <c r="FI74" s="1116"/>
      <c r="FJ74" s="1116"/>
      <c r="FK74" s="1116"/>
      <c r="FL74" s="1116"/>
      <c r="FM74" s="1116"/>
      <c r="FN74" s="1116"/>
      <c r="FO74" s="1116"/>
      <c r="FP74" s="1116"/>
      <c r="FQ74" s="1116"/>
      <c r="FR74" s="1116"/>
      <c r="FS74" s="1116"/>
      <c r="FT74" s="1116"/>
      <c r="FU74" s="1116"/>
      <c r="FV74" s="1116"/>
      <c r="FW74" s="1116"/>
      <c r="FX74" s="1116"/>
      <c r="FY74" s="1116"/>
      <c r="FZ74" s="1116"/>
      <c r="GA74" s="1116"/>
      <c r="GB74" s="1116"/>
      <c r="GC74" s="1116"/>
      <c r="GD74" s="1116"/>
      <c r="GE74" s="1116"/>
      <c r="GF74" s="1116"/>
      <c r="GG74" s="1116"/>
      <c r="GH74" s="1116"/>
      <c r="GI74" s="1116"/>
      <c r="GJ74" s="1116"/>
      <c r="GK74" s="1116"/>
      <c r="GL74" s="1116"/>
      <c r="GM74" s="1116"/>
      <c r="GN74" s="1116"/>
      <c r="GO74" s="1116"/>
      <c r="GP74" s="1116"/>
      <c r="GQ74" s="1116"/>
      <c r="GR74" s="1116"/>
      <c r="GS74" s="1116"/>
      <c r="GT74" s="1116"/>
      <c r="GU74" s="1116"/>
      <c r="GV74" s="1116"/>
      <c r="GW74" s="1116"/>
      <c r="GX74" s="1116"/>
      <c r="GY74" s="1116"/>
      <c r="GZ74" s="1116"/>
      <c r="HA74" s="1116"/>
      <c r="HB74" s="1116"/>
      <c r="HC74" s="1116"/>
      <c r="HD74" s="1116"/>
      <c r="HE74" s="1116"/>
      <c r="HF74" s="1116"/>
      <c r="HG74" s="1116"/>
      <c r="HH74" s="1116"/>
      <c r="HI74" s="1116"/>
      <c r="HJ74" s="1116"/>
      <c r="HK74" s="1116"/>
      <c r="HL74" s="1116"/>
      <c r="HM74" s="1116"/>
      <c r="HN74" s="1116"/>
      <c r="HO74" s="1116"/>
      <c r="HP74" s="1116"/>
      <c r="HQ74" s="1116"/>
      <c r="HR74" s="1116"/>
      <c r="HS74" s="1116"/>
      <c r="HT74" s="1116"/>
      <c r="HU74" s="1116"/>
      <c r="HV74" s="1116"/>
      <c r="HW74" s="1116"/>
      <c r="HX74" s="1116"/>
      <c r="HY74" s="1116"/>
      <c r="HZ74" s="1116"/>
      <c r="IA74" s="1116"/>
      <c r="IB74" s="1116"/>
      <c r="IC74" s="1116"/>
      <c r="ID74" s="1116"/>
      <c r="IE74" s="1116"/>
      <c r="IF74" s="1116"/>
      <c r="IG74" s="1116"/>
      <c r="IH74" s="1116"/>
      <c r="II74" s="1116"/>
      <c r="IJ74" s="1116"/>
      <c r="IK74" s="1116"/>
      <c r="IL74" s="1116"/>
      <c r="IM74" s="1116"/>
      <c r="IN74" s="1116"/>
      <c r="IO74" s="1116"/>
      <c r="IP74" s="1116"/>
      <c r="IQ74" s="1116"/>
      <c r="IR74" s="1116"/>
      <c r="IS74" s="1116"/>
      <c r="IT74" s="1116"/>
      <c r="IU74" s="1116"/>
      <c r="IV74" s="1116"/>
    </row>
    <row r="75" spans="1:256" ht="52.5" customHeight="1">
      <c r="A75" s="2211" t="s">
        <v>426</v>
      </c>
      <c r="B75" s="2192" t="s">
        <v>461</v>
      </c>
      <c r="C75" s="2193"/>
      <c r="D75" s="2188" t="s">
        <v>1521</v>
      </c>
      <c r="E75" s="2188" t="s">
        <v>1520</v>
      </c>
      <c r="F75" s="2192" t="s">
        <v>1519</v>
      </c>
      <c r="G75" s="2193"/>
      <c r="H75" s="2192" t="s">
        <v>1518</v>
      </c>
      <c r="I75" s="2193"/>
      <c r="J75" s="2188" t="s">
        <v>1517</v>
      </c>
      <c r="K75" s="2188" t="s">
        <v>1516</v>
      </c>
      <c r="L75" s="2188" t="s">
        <v>1515</v>
      </c>
      <c r="M75" s="2190" t="s">
        <v>1514</v>
      </c>
      <c r="N75" s="2191"/>
      <c r="O75" s="2190" t="s">
        <v>1513</v>
      </c>
      <c r="P75" s="2191"/>
      <c r="Q75" s="2190" t="s">
        <v>1512</v>
      </c>
      <c r="R75" s="2191"/>
      <c r="S75" s="2190" t="s">
        <v>1511</v>
      </c>
      <c r="T75" s="2191"/>
      <c r="U75" s="2188" t="s">
        <v>1510</v>
      </c>
      <c r="V75" s="2216" t="s">
        <v>1509</v>
      </c>
      <c r="W75" s="1116"/>
      <c r="X75" s="1116"/>
      <c r="Y75" s="1116"/>
      <c r="Z75" s="1116"/>
      <c r="AA75" s="1116"/>
      <c r="AB75" s="1116"/>
      <c r="AC75" s="1116"/>
      <c r="AD75" s="1116"/>
      <c r="AE75" s="1116"/>
      <c r="AF75" s="1116"/>
      <c r="AG75" s="1116"/>
      <c r="AH75" s="1116"/>
      <c r="AI75" s="1116"/>
      <c r="AJ75" s="1116"/>
      <c r="AK75" s="1116"/>
      <c r="AL75" s="1116"/>
      <c r="AM75" s="1116"/>
      <c r="AN75" s="1116"/>
      <c r="AO75" s="1116"/>
      <c r="AP75" s="1116"/>
      <c r="AQ75" s="1116"/>
      <c r="AR75" s="1116"/>
      <c r="AS75" s="1116"/>
      <c r="AT75" s="1116"/>
      <c r="AU75" s="1116"/>
      <c r="AV75" s="1116"/>
      <c r="AW75" s="1116"/>
      <c r="AX75" s="1116"/>
      <c r="AY75" s="1116"/>
      <c r="AZ75" s="1116"/>
      <c r="BA75" s="1116"/>
      <c r="BB75" s="1116"/>
      <c r="BC75" s="1116"/>
      <c r="BD75" s="1116"/>
      <c r="BE75" s="1116"/>
      <c r="BF75" s="1116"/>
      <c r="BG75" s="1116"/>
      <c r="BH75" s="1116"/>
      <c r="BI75" s="1116"/>
      <c r="BJ75" s="1116"/>
      <c r="BK75" s="1116"/>
      <c r="BL75" s="1116"/>
      <c r="BM75" s="1116"/>
      <c r="BN75" s="1116"/>
      <c r="BO75" s="1116"/>
      <c r="BP75" s="1116"/>
      <c r="BQ75" s="1116"/>
      <c r="BR75" s="1116"/>
      <c r="BS75" s="1116"/>
      <c r="BT75" s="1116"/>
      <c r="BU75" s="1116"/>
      <c r="BV75" s="1116"/>
      <c r="BW75" s="1116"/>
      <c r="BX75" s="1116"/>
      <c r="BY75" s="1116"/>
      <c r="BZ75" s="1116"/>
      <c r="CA75" s="1116"/>
      <c r="CB75" s="1116"/>
      <c r="CC75" s="1116"/>
      <c r="CD75" s="1116"/>
      <c r="CE75" s="1116"/>
      <c r="CF75" s="1116"/>
      <c r="CG75" s="1116"/>
      <c r="CH75" s="1116"/>
      <c r="CI75" s="1116"/>
      <c r="CJ75" s="1116"/>
      <c r="CK75" s="1116"/>
      <c r="CL75" s="1116"/>
      <c r="CM75" s="1116"/>
      <c r="CN75" s="1116"/>
      <c r="CO75" s="1116"/>
      <c r="CP75" s="1116"/>
      <c r="CQ75" s="1116"/>
      <c r="CR75" s="1116"/>
      <c r="CS75" s="1116"/>
      <c r="CT75" s="1116"/>
      <c r="CU75" s="1116"/>
      <c r="CV75" s="1116"/>
      <c r="CW75" s="1116"/>
      <c r="CX75" s="1116"/>
      <c r="CY75" s="1116"/>
      <c r="CZ75" s="1116"/>
      <c r="DA75" s="1116"/>
      <c r="DB75" s="1116"/>
      <c r="DC75" s="1116"/>
      <c r="DD75" s="1116"/>
      <c r="DE75" s="1116"/>
      <c r="DF75" s="1116"/>
      <c r="DG75" s="1116"/>
      <c r="DH75" s="1116"/>
      <c r="DI75" s="1116"/>
      <c r="DJ75" s="1116"/>
      <c r="DK75" s="1116"/>
      <c r="DL75" s="1116"/>
      <c r="DM75" s="1116"/>
      <c r="DN75" s="1116"/>
      <c r="DO75" s="1116"/>
      <c r="DP75" s="1116"/>
      <c r="DQ75" s="1116"/>
      <c r="DR75" s="1116"/>
      <c r="DS75" s="1116"/>
      <c r="DT75" s="1116"/>
      <c r="DU75" s="1116"/>
      <c r="DV75" s="1116"/>
      <c r="DW75" s="1116"/>
      <c r="DX75" s="1116"/>
      <c r="DY75" s="1116"/>
      <c r="DZ75" s="1116"/>
      <c r="EA75" s="1116"/>
      <c r="EB75" s="1116"/>
      <c r="EC75" s="1116"/>
      <c r="ED75" s="1116"/>
      <c r="EE75" s="1116"/>
      <c r="EF75" s="1116"/>
      <c r="EG75" s="1116"/>
      <c r="EH75" s="1116"/>
      <c r="EI75" s="1116"/>
      <c r="EJ75" s="1116"/>
      <c r="EK75" s="1116"/>
      <c r="EL75" s="1116"/>
      <c r="EM75" s="1116"/>
      <c r="EN75" s="1116"/>
      <c r="EO75" s="1116"/>
      <c r="EP75" s="1116"/>
      <c r="EQ75" s="1116"/>
      <c r="ER75" s="1116"/>
      <c r="ES75" s="1116"/>
      <c r="ET75" s="1116"/>
      <c r="EU75" s="1116"/>
      <c r="EV75" s="1116"/>
      <c r="EW75" s="1116"/>
      <c r="EX75" s="1116"/>
      <c r="EY75" s="1116"/>
      <c r="EZ75" s="1116"/>
      <c r="FA75" s="1116"/>
      <c r="FB75" s="1116"/>
      <c r="FC75" s="1116"/>
      <c r="FD75" s="1116"/>
      <c r="FE75" s="1116"/>
      <c r="FF75" s="1116"/>
      <c r="FG75" s="1116"/>
      <c r="FH75" s="1116"/>
      <c r="FI75" s="1116"/>
      <c r="FJ75" s="1116"/>
      <c r="FK75" s="1116"/>
      <c r="FL75" s="1116"/>
      <c r="FM75" s="1116"/>
      <c r="FN75" s="1116"/>
      <c r="FO75" s="1116"/>
      <c r="FP75" s="1116"/>
      <c r="FQ75" s="1116"/>
      <c r="FR75" s="1116"/>
      <c r="FS75" s="1116"/>
      <c r="FT75" s="1116"/>
      <c r="FU75" s="1116"/>
      <c r="FV75" s="1116"/>
      <c r="FW75" s="1116"/>
      <c r="FX75" s="1116"/>
      <c r="FY75" s="1116"/>
      <c r="FZ75" s="1116"/>
      <c r="GA75" s="1116"/>
      <c r="GB75" s="1116"/>
      <c r="GC75" s="1116"/>
      <c r="GD75" s="1116"/>
      <c r="GE75" s="1116"/>
      <c r="GF75" s="1116"/>
      <c r="GG75" s="1116"/>
      <c r="GH75" s="1116"/>
      <c r="GI75" s="1116"/>
      <c r="GJ75" s="1116"/>
      <c r="GK75" s="1116"/>
      <c r="GL75" s="1116"/>
      <c r="GM75" s="1116"/>
      <c r="GN75" s="1116"/>
      <c r="GO75" s="1116"/>
      <c r="GP75" s="1116"/>
      <c r="GQ75" s="1116"/>
      <c r="GR75" s="1116"/>
      <c r="GS75" s="1116"/>
      <c r="GT75" s="1116"/>
      <c r="GU75" s="1116"/>
      <c r="GV75" s="1116"/>
      <c r="GW75" s="1116"/>
      <c r="GX75" s="1116"/>
      <c r="GY75" s="1116"/>
      <c r="GZ75" s="1116"/>
      <c r="HA75" s="1116"/>
      <c r="HB75" s="1116"/>
      <c r="HC75" s="1116"/>
      <c r="HD75" s="1116"/>
      <c r="HE75" s="1116"/>
      <c r="HF75" s="1116"/>
      <c r="HG75" s="1116"/>
      <c r="HH75" s="1116"/>
      <c r="HI75" s="1116"/>
      <c r="HJ75" s="1116"/>
      <c r="HK75" s="1116"/>
      <c r="HL75" s="1116"/>
      <c r="HM75" s="1116"/>
      <c r="HN75" s="1116"/>
      <c r="HO75" s="1116"/>
      <c r="HP75" s="1116"/>
      <c r="HQ75" s="1116"/>
      <c r="HR75" s="1116"/>
      <c r="HS75" s="1116"/>
      <c r="HT75" s="1116"/>
      <c r="HU75" s="1116"/>
      <c r="HV75" s="1116"/>
      <c r="HW75" s="1116"/>
      <c r="HX75" s="1116"/>
      <c r="HY75" s="1116"/>
      <c r="HZ75" s="1116"/>
      <c r="IA75" s="1116"/>
      <c r="IB75" s="1116"/>
      <c r="IC75" s="1116"/>
      <c r="ID75" s="1116"/>
      <c r="IE75" s="1116"/>
      <c r="IF75" s="1116"/>
      <c r="IG75" s="1116"/>
      <c r="IH75" s="1116"/>
      <c r="II75" s="1116"/>
      <c r="IJ75" s="1116"/>
      <c r="IK75" s="1116"/>
      <c r="IL75" s="1116"/>
      <c r="IM75" s="1116"/>
      <c r="IN75" s="1116"/>
      <c r="IO75" s="1116"/>
      <c r="IP75" s="1116"/>
      <c r="IQ75" s="1116"/>
      <c r="IR75" s="1116"/>
      <c r="IS75" s="1116"/>
      <c r="IT75" s="1116"/>
      <c r="IU75" s="1116"/>
      <c r="IV75" s="1116"/>
    </row>
    <row r="76" spans="1:256" ht="23.25" customHeight="1">
      <c r="A76" s="2212"/>
      <c r="B76" s="2206"/>
      <c r="C76" s="2207"/>
      <c r="D76" s="2189"/>
      <c r="E76" s="2189"/>
      <c r="F76" s="1131"/>
      <c r="G76" s="2186" t="s">
        <v>1483</v>
      </c>
      <c r="H76" s="2189"/>
      <c r="I76" s="2186" t="s">
        <v>1483</v>
      </c>
      <c r="J76" s="2189"/>
      <c r="K76" s="2189"/>
      <c r="L76" s="2189"/>
      <c r="M76" s="2186" t="s">
        <v>1508</v>
      </c>
      <c r="N76" s="2194" t="s">
        <v>1507</v>
      </c>
      <c r="O76" s="2186" t="s">
        <v>1508</v>
      </c>
      <c r="P76" s="2194" t="s">
        <v>1507</v>
      </c>
      <c r="Q76" s="2186" t="s">
        <v>1508</v>
      </c>
      <c r="R76" s="2186" t="s">
        <v>1507</v>
      </c>
      <c r="S76" s="2186" t="s">
        <v>1508</v>
      </c>
      <c r="T76" s="2194" t="s">
        <v>1507</v>
      </c>
      <c r="U76" s="2189"/>
      <c r="V76" s="2217"/>
      <c r="W76" s="1116"/>
      <c r="X76" s="1116"/>
      <c r="Y76" s="1116"/>
      <c r="Z76" s="1116"/>
      <c r="AA76" s="1116"/>
      <c r="AB76" s="1116"/>
      <c r="AC76" s="1116"/>
      <c r="AD76" s="1116"/>
      <c r="AE76" s="1116"/>
      <c r="AF76" s="1116"/>
      <c r="AG76" s="1116"/>
      <c r="AH76" s="1116"/>
      <c r="AI76" s="1116"/>
      <c r="AJ76" s="1116"/>
      <c r="AK76" s="1116"/>
      <c r="AL76" s="1116"/>
      <c r="AM76" s="1116"/>
      <c r="AN76" s="1116"/>
      <c r="AO76" s="1116"/>
      <c r="AP76" s="1116"/>
      <c r="AQ76" s="1116"/>
      <c r="AR76" s="1116"/>
      <c r="AS76" s="1116"/>
      <c r="AT76" s="1116"/>
      <c r="AU76" s="1116"/>
      <c r="AV76" s="1116"/>
      <c r="AW76" s="1116"/>
      <c r="AX76" s="1116"/>
      <c r="AY76" s="1116"/>
      <c r="AZ76" s="1116"/>
      <c r="BA76" s="1116"/>
      <c r="BB76" s="1116"/>
      <c r="BC76" s="1116"/>
      <c r="BD76" s="1116"/>
      <c r="BE76" s="1116"/>
      <c r="BF76" s="1116"/>
      <c r="BG76" s="1116"/>
      <c r="BH76" s="1116"/>
      <c r="BI76" s="1116"/>
      <c r="BJ76" s="1116"/>
      <c r="BK76" s="1116"/>
      <c r="BL76" s="1116"/>
      <c r="BM76" s="1116"/>
      <c r="BN76" s="1116"/>
      <c r="BO76" s="1116"/>
      <c r="BP76" s="1116"/>
      <c r="BQ76" s="1116"/>
      <c r="BR76" s="1116"/>
      <c r="BS76" s="1116"/>
      <c r="BT76" s="1116"/>
      <c r="BU76" s="1116"/>
      <c r="BV76" s="1116"/>
      <c r="BW76" s="1116"/>
      <c r="BX76" s="1116"/>
      <c r="BY76" s="1116"/>
      <c r="BZ76" s="1116"/>
      <c r="CA76" s="1116"/>
      <c r="CB76" s="1116"/>
      <c r="CC76" s="1116"/>
      <c r="CD76" s="1116"/>
      <c r="CE76" s="1116"/>
      <c r="CF76" s="1116"/>
      <c r="CG76" s="1116"/>
      <c r="CH76" s="1116"/>
      <c r="CI76" s="1116"/>
      <c r="CJ76" s="1116"/>
      <c r="CK76" s="1116"/>
      <c r="CL76" s="1116"/>
      <c r="CM76" s="1116"/>
      <c r="CN76" s="1116"/>
      <c r="CO76" s="1116"/>
      <c r="CP76" s="1116"/>
      <c r="CQ76" s="1116"/>
      <c r="CR76" s="1116"/>
      <c r="CS76" s="1116"/>
      <c r="CT76" s="1116"/>
      <c r="CU76" s="1116"/>
      <c r="CV76" s="1116"/>
      <c r="CW76" s="1116"/>
      <c r="CX76" s="1116"/>
      <c r="CY76" s="1116"/>
      <c r="CZ76" s="1116"/>
      <c r="DA76" s="1116"/>
      <c r="DB76" s="1116"/>
      <c r="DC76" s="1116"/>
      <c r="DD76" s="1116"/>
      <c r="DE76" s="1116"/>
      <c r="DF76" s="1116"/>
      <c r="DG76" s="1116"/>
      <c r="DH76" s="1116"/>
      <c r="DI76" s="1116"/>
      <c r="DJ76" s="1116"/>
      <c r="DK76" s="1116"/>
      <c r="DL76" s="1116"/>
      <c r="DM76" s="1116"/>
      <c r="DN76" s="1116"/>
      <c r="DO76" s="1116"/>
      <c r="DP76" s="1116"/>
      <c r="DQ76" s="1116"/>
      <c r="DR76" s="1116"/>
      <c r="DS76" s="1116"/>
      <c r="DT76" s="1116"/>
      <c r="DU76" s="1116"/>
      <c r="DV76" s="1116"/>
      <c r="DW76" s="1116"/>
      <c r="DX76" s="1116"/>
      <c r="DY76" s="1116"/>
      <c r="DZ76" s="1116"/>
      <c r="EA76" s="1116"/>
      <c r="EB76" s="1116"/>
      <c r="EC76" s="1116"/>
      <c r="ED76" s="1116"/>
      <c r="EE76" s="1116"/>
      <c r="EF76" s="1116"/>
      <c r="EG76" s="1116"/>
      <c r="EH76" s="1116"/>
      <c r="EI76" s="1116"/>
      <c r="EJ76" s="1116"/>
      <c r="EK76" s="1116"/>
      <c r="EL76" s="1116"/>
      <c r="EM76" s="1116"/>
      <c r="EN76" s="1116"/>
      <c r="EO76" s="1116"/>
      <c r="EP76" s="1116"/>
      <c r="EQ76" s="1116"/>
      <c r="ER76" s="1116"/>
      <c r="ES76" s="1116"/>
      <c r="ET76" s="1116"/>
      <c r="EU76" s="1116"/>
      <c r="EV76" s="1116"/>
      <c r="EW76" s="1116"/>
      <c r="EX76" s="1116"/>
      <c r="EY76" s="1116"/>
      <c r="EZ76" s="1116"/>
      <c r="FA76" s="1116"/>
      <c r="FB76" s="1116"/>
      <c r="FC76" s="1116"/>
      <c r="FD76" s="1116"/>
      <c r="FE76" s="1116"/>
      <c r="FF76" s="1116"/>
      <c r="FG76" s="1116"/>
      <c r="FH76" s="1116"/>
      <c r="FI76" s="1116"/>
      <c r="FJ76" s="1116"/>
      <c r="FK76" s="1116"/>
      <c r="FL76" s="1116"/>
      <c r="FM76" s="1116"/>
      <c r="FN76" s="1116"/>
      <c r="FO76" s="1116"/>
      <c r="FP76" s="1116"/>
      <c r="FQ76" s="1116"/>
      <c r="FR76" s="1116"/>
      <c r="FS76" s="1116"/>
      <c r="FT76" s="1116"/>
      <c r="FU76" s="1116"/>
      <c r="FV76" s="1116"/>
      <c r="FW76" s="1116"/>
      <c r="FX76" s="1116"/>
      <c r="FY76" s="1116"/>
      <c r="FZ76" s="1116"/>
      <c r="GA76" s="1116"/>
      <c r="GB76" s="1116"/>
      <c r="GC76" s="1116"/>
      <c r="GD76" s="1116"/>
      <c r="GE76" s="1116"/>
      <c r="GF76" s="1116"/>
      <c r="GG76" s="1116"/>
      <c r="GH76" s="1116"/>
      <c r="GI76" s="1116"/>
      <c r="GJ76" s="1116"/>
      <c r="GK76" s="1116"/>
      <c r="GL76" s="1116"/>
      <c r="GM76" s="1116"/>
      <c r="GN76" s="1116"/>
      <c r="GO76" s="1116"/>
      <c r="GP76" s="1116"/>
      <c r="GQ76" s="1116"/>
      <c r="GR76" s="1116"/>
      <c r="GS76" s="1116"/>
      <c r="GT76" s="1116"/>
      <c r="GU76" s="1116"/>
      <c r="GV76" s="1116"/>
      <c r="GW76" s="1116"/>
      <c r="GX76" s="1116"/>
      <c r="GY76" s="1116"/>
      <c r="GZ76" s="1116"/>
      <c r="HA76" s="1116"/>
      <c r="HB76" s="1116"/>
      <c r="HC76" s="1116"/>
      <c r="HD76" s="1116"/>
      <c r="HE76" s="1116"/>
      <c r="HF76" s="1116"/>
      <c r="HG76" s="1116"/>
      <c r="HH76" s="1116"/>
      <c r="HI76" s="1116"/>
      <c r="HJ76" s="1116"/>
      <c r="HK76" s="1116"/>
      <c r="HL76" s="1116"/>
      <c r="HM76" s="1116"/>
      <c r="HN76" s="1116"/>
      <c r="HO76" s="1116"/>
      <c r="HP76" s="1116"/>
      <c r="HQ76" s="1116"/>
      <c r="HR76" s="1116"/>
      <c r="HS76" s="1116"/>
      <c r="HT76" s="1116"/>
      <c r="HU76" s="1116"/>
      <c r="HV76" s="1116"/>
      <c r="HW76" s="1116"/>
      <c r="HX76" s="1116"/>
      <c r="HY76" s="1116"/>
      <c r="HZ76" s="1116"/>
      <c r="IA76" s="1116"/>
      <c r="IB76" s="1116"/>
      <c r="IC76" s="1116"/>
      <c r="ID76" s="1116"/>
      <c r="IE76" s="1116"/>
      <c r="IF76" s="1116"/>
      <c r="IG76" s="1116"/>
      <c r="IH76" s="1116"/>
      <c r="II76" s="1116"/>
      <c r="IJ76" s="1116"/>
      <c r="IK76" s="1116"/>
      <c r="IL76" s="1116"/>
      <c r="IM76" s="1116"/>
      <c r="IN76" s="1116"/>
      <c r="IO76" s="1116"/>
      <c r="IP76" s="1116"/>
      <c r="IQ76" s="1116"/>
      <c r="IR76" s="1116"/>
      <c r="IS76" s="1116"/>
      <c r="IT76" s="1116"/>
      <c r="IU76" s="1116"/>
      <c r="IV76" s="1116"/>
    </row>
    <row r="77" spans="1:256" ht="33" customHeight="1">
      <c r="A77" s="2212"/>
      <c r="B77" s="2206"/>
      <c r="C77" s="2207"/>
      <c r="D77" s="2187"/>
      <c r="E77" s="2187"/>
      <c r="F77" s="1130"/>
      <c r="G77" s="2187"/>
      <c r="H77" s="2187"/>
      <c r="I77" s="2187"/>
      <c r="J77" s="2187"/>
      <c r="K77" s="2187"/>
      <c r="L77" s="2187"/>
      <c r="M77" s="2187"/>
      <c r="N77" s="2195"/>
      <c r="O77" s="2187"/>
      <c r="P77" s="2195"/>
      <c r="Q77" s="2187"/>
      <c r="R77" s="2187"/>
      <c r="S77" s="2187"/>
      <c r="T77" s="2195"/>
      <c r="U77" s="2187"/>
      <c r="V77" s="2218"/>
      <c r="W77" s="1116"/>
      <c r="X77" s="1116"/>
      <c r="Y77" s="1116"/>
      <c r="Z77" s="1116"/>
      <c r="AA77" s="1116"/>
      <c r="AB77" s="1116"/>
      <c r="AC77" s="1116"/>
      <c r="AD77" s="1116"/>
      <c r="AE77" s="1116"/>
      <c r="AF77" s="1116"/>
      <c r="AG77" s="1116"/>
      <c r="AH77" s="1116"/>
      <c r="AI77" s="1116"/>
      <c r="AJ77" s="1116"/>
      <c r="AK77" s="1116"/>
      <c r="AL77" s="1116"/>
      <c r="AM77" s="1116"/>
      <c r="AN77" s="1116"/>
      <c r="AO77" s="1116"/>
      <c r="AP77" s="1116"/>
      <c r="AQ77" s="1116"/>
      <c r="AR77" s="1116"/>
      <c r="AS77" s="1116"/>
      <c r="AT77" s="1116"/>
      <c r="AU77" s="1116"/>
      <c r="AV77" s="1116"/>
      <c r="AW77" s="1116"/>
      <c r="AX77" s="1116"/>
      <c r="AY77" s="1116"/>
      <c r="AZ77" s="1116"/>
      <c r="BA77" s="1116"/>
      <c r="BB77" s="1116"/>
      <c r="BC77" s="1116"/>
      <c r="BD77" s="1116"/>
      <c r="BE77" s="1116"/>
      <c r="BF77" s="1116"/>
      <c r="BG77" s="1116"/>
      <c r="BH77" s="1116"/>
      <c r="BI77" s="1116"/>
      <c r="BJ77" s="1116"/>
      <c r="BK77" s="1116"/>
      <c r="BL77" s="1116"/>
      <c r="BM77" s="1116"/>
      <c r="BN77" s="1116"/>
      <c r="BO77" s="1116"/>
      <c r="BP77" s="1116"/>
      <c r="BQ77" s="1116"/>
      <c r="BR77" s="1116"/>
      <c r="BS77" s="1116"/>
      <c r="BT77" s="1116"/>
      <c r="BU77" s="1116"/>
      <c r="BV77" s="1116"/>
      <c r="BW77" s="1116"/>
      <c r="BX77" s="1116"/>
      <c r="BY77" s="1116"/>
      <c r="BZ77" s="1116"/>
      <c r="CA77" s="1116"/>
      <c r="CB77" s="1116"/>
      <c r="CC77" s="1116"/>
      <c r="CD77" s="1116"/>
      <c r="CE77" s="1116"/>
      <c r="CF77" s="1116"/>
      <c r="CG77" s="1116"/>
      <c r="CH77" s="1116"/>
      <c r="CI77" s="1116"/>
      <c r="CJ77" s="1116"/>
      <c r="CK77" s="1116"/>
      <c r="CL77" s="1116"/>
      <c r="CM77" s="1116"/>
      <c r="CN77" s="1116"/>
      <c r="CO77" s="1116"/>
      <c r="CP77" s="1116"/>
      <c r="CQ77" s="1116"/>
      <c r="CR77" s="1116"/>
      <c r="CS77" s="1116"/>
      <c r="CT77" s="1116"/>
      <c r="CU77" s="1116"/>
      <c r="CV77" s="1116"/>
      <c r="CW77" s="1116"/>
      <c r="CX77" s="1116"/>
      <c r="CY77" s="1116"/>
      <c r="CZ77" s="1116"/>
      <c r="DA77" s="1116"/>
      <c r="DB77" s="1116"/>
      <c r="DC77" s="1116"/>
      <c r="DD77" s="1116"/>
      <c r="DE77" s="1116"/>
      <c r="DF77" s="1116"/>
      <c r="DG77" s="1116"/>
      <c r="DH77" s="1116"/>
      <c r="DI77" s="1116"/>
      <c r="DJ77" s="1116"/>
      <c r="DK77" s="1116"/>
      <c r="DL77" s="1116"/>
      <c r="DM77" s="1116"/>
      <c r="DN77" s="1116"/>
      <c r="DO77" s="1116"/>
      <c r="DP77" s="1116"/>
      <c r="DQ77" s="1116"/>
      <c r="DR77" s="1116"/>
      <c r="DS77" s="1116"/>
      <c r="DT77" s="1116"/>
      <c r="DU77" s="1116"/>
      <c r="DV77" s="1116"/>
      <c r="DW77" s="1116"/>
      <c r="DX77" s="1116"/>
      <c r="DY77" s="1116"/>
      <c r="DZ77" s="1116"/>
      <c r="EA77" s="1116"/>
      <c r="EB77" s="1116"/>
      <c r="EC77" s="1116"/>
      <c r="ED77" s="1116"/>
      <c r="EE77" s="1116"/>
      <c r="EF77" s="1116"/>
      <c r="EG77" s="1116"/>
      <c r="EH77" s="1116"/>
      <c r="EI77" s="1116"/>
      <c r="EJ77" s="1116"/>
      <c r="EK77" s="1116"/>
      <c r="EL77" s="1116"/>
      <c r="EM77" s="1116"/>
      <c r="EN77" s="1116"/>
      <c r="EO77" s="1116"/>
      <c r="EP77" s="1116"/>
      <c r="EQ77" s="1116"/>
      <c r="ER77" s="1116"/>
      <c r="ES77" s="1116"/>
      <c r="ET77" s="1116"/>
      <c r="EU77" s="1116"/>
      <c r="EV77" s="1116"/>
      <c r="EW77" s="1116"/>
      <c r="EX77" s="1116"/>
      <c r="EY77" s="1116"/>
      <c r="EZ77" s="1116"/>
      <c r="FA77" s="1116"/>
      <c r="FB77" s="1116"/>
      <c r="FC77" s="1116"/>
      <c r="FD77" s="1116"/>
      <c r="FE77" s="1116"/>
      <c r="FF77" s="1116"/>
      <c r="FG77" s="1116"/>
      <c r="FH77" s="1116"/>
      <c r="FI77" s="1116"/>
      <c r="FJ77" s="1116"/>
      <c r="FK77" s="1116"/>
      <c r="FL77" s="1116"/>
      <c r="FM77" s="1116"/>
      <c r="FN77" s="1116"/>
      <c r="FO77" s="1116"/>
      <c r="FP77" s="1116"/>
      <c r="FQ77" s="1116"/>
      <c r="FR77" s="1116"/>
      <c r="FS77" s="1116"/>
      <c r="FT77" s="1116"/>
      <c r="FU77" s="1116"/>
      <c r="FV77" s="1116"/>
      <c r="FW77" s="1116"/>
      <c r="FX77" s="1116"/>
      <c r="FY77" s="1116"/>
      <c r="FZ77" s="1116"/>
      <c r="GA77" s="1116"/>
      <c r="GB77" s="1116"/>
      <c r="GC77" s="1116"/>
      <c r="GD77" s="1116"/>
      <c r="GE77" s="1116"/>
      <c r="GF77" s="1116"/>
      <c r="GG77" s="1116"/>
      <c r="GH77" s="1116"/>
      <c r="GI77" s="1116"/>
      <c r="GJ77" s="1116"/>
      <c r="GK77" s="1116"/>
      <c r="GL77" s="1116"/>
      <c r="GM77" s="1116"/>
      <c r="GN77" s="1116"/>
      <c r="GO77" s="1116"/>
      <c r="GP77" s="1116"/>
      <c r="GQ77" s="1116"/>
      <c r="GR77" s="1116"/>
      <c r="GS77" s="1116"/>
      <c r="GT77" s="1116"/>
      <c r="GU77" s="1116"/>
      <c r="GV77" s="1116"/>
      <c r="GW77" s="1116"/>
      <c r="GX77" s="1116"/>
      <c r="GY77" s="1116"/>
      <c r="GZ77" s="1116"/>
      <c r="HA77" s="1116"/>
      <c r="HB77" s="1116"/>
      <c r="HC77" s="1116"/>
      <c r="HD77" s="1116"/>
      <c r="HE77" s="1116"/>
      <c r="HF77" s="1116"/>
      <c r="HG77" s="1116"/>
      <c r="HH77" s="1116"/>
      <c r="HI77" s="1116"/>
      <c r="HJ77" s="1116"/>
      <c r="HK77" s="1116"/>
      <c r="HL77" s="1116"/>
      <c r="HM77" s="1116"/>
      <c r="HN77" s="1116"/>
      <c r="HO77" s="1116"/>
      <c r="HP77" s="1116"/>
      <c r="HQ77" s="1116"/>
      <c r="HR77" s="1116"/>
      <c r="HS77" s="1116"/>
      <c r="HT77" s="1116"/>
      <c r="HU77" s="1116"/>
      <c r="HV77" s="1116"/>
      <c r="HW77" s="1116"/>
      <c r="HX77" s="1116"/>
      <c r="HY77" s="1116"/>
      <c r="HZ77" s="1116"/>
      <c r="IA77" s="1116"/>
      <c r="IB77" s="1116"/>
      <c r="IC77" s="1116"/>
      <c r="ID77" s="1116"/>
      <c r="IE77" s="1116"/>
      <c r="IF77" s="1116"/>
      <c r="IG77" s="1116"/>
      <c r="IH77" s="1116"/>
      <c r="II77" s="1116"/>
      <c r="IJ77" s="1116"/>
      <c r="IK77" s="1116"/>
      <c r="IL77" s="1116"/>
      <c r="IM77" s="1116"/>
      <c r="IN77" s="1116"/>
      <c r="IO77" s="1116"/>
      <c r="IP77" s="1116"/>
      <c r="IQ77" s="1116"/>
      <c r="IR77" s="1116"/>
      <c r="IS77" s="1116"/>
      <c r="IT77" s="1116"/>
      <c r="IU77" s="1116"/>
      <c r="IV77" s="1116"/>
    </row>
    <row r="78" spans="1:256">
      <c r="A78" s="2213"/>
      <c r="B78" s="2208"/>
      <c r="C78" s="2209"/>
      <c r="D78" s="1129">
        <v>1</v>
      </c>
      <c r="E78" s="1129">
        <v>2</v>
      </c>
      <c r="F78" s="1129">
        <v>3</v>
      </c>
      <c r="G78" s="1129">
        <v>4</v>
      </c>
      <c r="H78" s="1129">
        <v>5</v>
      </c>
      <c r="I78" s="1129">
        <v>6</v>
      </c>
      <c r="J78" s="1129">
        <v>7</v>
      </c>
      <c r="K78" s="1129">
        <v>8</v>
      </c>
      <c r="L78" s="1129">
        <v>9</v>
      </c>
      <c r="M78" s="1129">
        <v>10</v>
      </c>
      <c r="N78" s="1129">
        <v>11</v>
      </c>
      <c r="O78" s="1129">
        <v>12</v>
      </c>
      <c r="P78" s="1129">
        <v>13</v>
      </c>
      <c r="Q78" s="1129">
        <v>14</v>
      </c>
      <c r="R78" s="1129">
        <v>15</v>
      </c>
      <c r="S78" s="1129">
        <v>16</v>
      </c>
      <c r="T78" s="1129">
        <v>17</v>
      </c>
      <c r="U78" s="1129">
        <v>18</v>
      </c>
      <c r="V78" s="1128">
        <v>19</v>
      </c>
      <c r="W78" s="1127"/>
      <c r="X78" s="1127"/>
      <c r="Y78" s="1127"/>
      <c r="Z78" s="1127"/>
      <c r="AA78" s="1127"/>
      <c r="AB78" s="1127"/>
      <c r="AC78" s="1127"/>
      <c r="AD78" s="1127"/>
      <c r="AE78" s="1127"/>
      <c r="AF78" s="1127"/>
      <c r="AG78" s="1127"/>
      <c r="AH78" s="1127"/>
      <c r="AI78" s="1127"/>
      <c r="AJ78" s="1127"/>
      <c r="AK78" s="1127"/>
      <c r="AL78" s="1127"/>
      <c r="AM78" s="1127"/>
      <c r="AN78" s="1127"/>
      <c r="AO78" s="1127"/>
      <c r="AP78" s="1127"/>
      <c r="AQ78" s="1127"/>
      <c r="AR78" s="1127"/>
      <c r="AS78" s="1127"/>
      <c r="AT78" s="1127"/>
      <c r="AU78" s="1127"/>
      <c r="AV78" s="1127"/>
      <c r="AW78" s="1127"/>
      <c r="AX78" s="1127"/>
      <c r="AY78" s="1127"/>
      <c r="AZ78" s="1127"/>
      <c r="BA78" s="1127"/>
      <c r="BB78" s="1127"/>
      <c r="BC78" s="1127"/>
      <c r="BD78" s="1127"/>
      <c r="BE78" s="1127"/>
      <c r="BF78" s="1127"/>
      <c r="BG78" s="1127"/>
      <c r="BH78" s="1127"/>
      <c r="BI78" s="1127"/>
      <c r="BJ78" s="1127"/>
      <c r="BK78" s="1127"/>
      <c r="BL78" s="1127"/>
      <c r="BM78" s="1127"/>
      <c r="BN78" s="1127"/>
      <c r="BO78" s="1127"/>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c r="DD78" s="1127"/>
      <c r="DE78" s="1127"/>
      <c r="DF78" s="1127"/>
      <c r="DG78" s="1127"/>
      <c r="DH78" s="1127"/>
      <c r="DI78" s="1127"/>
      <c r="DJ78" s="1127"/>
      <c r="DK78" s="1127"/>
      <c r="DL78" s="1127"/>
      <c r="DM78" s="1127"/>
      <c r="DN78" s="1127"/>
      <c r="DO78" s="1127"/>
      <c r="DP78" s="1127"/>
      <c r="DQ78" s="1127"/>
      <c r="DR78" s="1127"/>
      <c r="DS78" s="1127"/>
      <c r="DT78" s="1127"/>
      <c r="DU78" s="1127"/>
      <c r="DV78" s="1127"/>
      <c r="DW78" s="1127"/>
      <c r="DX78" s="1127"/>
      <c r="DY78" s="1127"/>
      <c r="DZ78" s="1127"/>
      <c r="EA78" s="1127"/>
      <c r="EB78" s="1127"/>
      <c r="EC78" s="1127"/>
      <c r="ED78" s="1127"/>
      <c r="EE78" s="1127"/>
      <c r="EF78" s="1127"/>
      <c r="EG78" s="1127"/>
      <c r="EH78" s="1127"/>
      <c r="EI78" s="1127"/>
      <c r="EJ78" s="1127"/>
      <c r="EK78" s="1127"/>
      <c r="EL78" s="1127"/>
      <c r="EM78" s="1127"/>
      <c r="EN78" s="1127"/>
      <c r="EO78" s="1127"/>
      <c r="EP78" s="1127"/>
      <c r="EQ78" s="1127"/>
      <c r="ER78" s="1127"/>
      <c r="ES78" s="1127"/>
      <c r="ET78" s="1127"/>
      <c r="EU78" s="1127"/>
      <c r="EV78" s="1127"/>
      <c r="EW78" s="1127"/>
      <c r="EX78" s="1127"/>
      <c r="EY78" s="1127"/>
      <c r="EZ78" s="1127"/>
      <c r="FA78" s="1127"/>
      <c r="FB78" s="1127"/>
      <c r="FC78" s="1127"/>
      <c r="FD78" s="1127"/>
      <c r="FE78" s="1127"/>
      <c r="FF78" s="1127"/>
      <c r="FG78" s="1127"/>
      <c r="FH78" s="1127"/>
      <c r="FI78" s="1127"/>
      <c r="FJ78" s="1127"/>
      <c r="FK78" s="1127"/>
      <c r="FL78" s="1127"/>
      <c r="FM78" s="1127"/>
      <c r="FN78" s="1127"/>
      <c r="FO78" s="1127"/>
      <c r="FP78" s="1127"/>
      <c r="FQ78" s="1127"/>
      <c r="FR78" s="1127"/>
      <c r="FS78" s="1127"/>
      <c r="FT78" s="1127"/>
      <c r="FU78" s="1127"/>
      <c r="FV78" s="1127"/>
      <c r="FW78" s="1127"/>
      <c r="FX78" s="1127"/>
      <c r="FY78" s="1127"/>
      <c r="FZ78" s="1127"/>
      <c r="GA78" s="1127"/>
      <c r="GB78" s="1127"/>
      <c r="GC78" s="1127"/>
      <c r="GD78" s="1127"/>
      <c r="GE78" s="1127"/>
      <c r="GF78" s="1127"/>
      <c r="GG78" s="1127"/>
      <c r="GH78" s="1127"/>
      <c r="GI78" s="1127"/>
      <c r="GJ78" s="1127"/>
      <c r="GK78" s="1127"/>
      <c r="GL78" s="1127"/>
      <c r="GM78" s="1127"/>
      <c r="GN78" s="1127"/>
      <c r="GO78" s="1127"/>
      <c r="GP78" s="1127"/>
      <c r="GQ78" s="1127"/>
      <c r="GR78" s="1127"/>
      <c r="GS78" s="1127"/>
      <c r="GT78" s="1127"/>
      <c r="GU78" s="1127"/>
      <c r="GV78" s="1127"/>
      <c r="GW78" s="1127"/>
      <c r="GX78" s="1127"/>
      <c r="GY78" s="1127"/>
      <c r="GZ78" s="1127"/>
      <c r="HA78" s="1127"/>
      <c r="HB78" s="1127"/>
      <c r="HC78" s="1127"/>
      <c r="HD78" s="1127"/>
      <c r="HE78" s="1127"/>
      <c r="HF78" s="1127"/>
      <c r="HG78" s="1127"/>
      <c r="HH78" s="1127"/>
      <c r="HI78" s="1127"/>
      <c r="HJ78" s="1127"/>
      <c r="HK78" s="1127"/>
      <c r="HL78" s="1127"/>
      <c r="HM78" s="1127"/>
      <c r="HN78" s="1127"/>
      <c r="HO78" s="1127"/>
      <c r="HP78" s="1127"/>
      <c r="HQ78" s="1127"/>
      <c r="HR78" s="1127"/>
      <c r="HS78" s="1127"/>
      <c r="HT78" s="1127"/>
      <c r="HU78" s="1127"/>
      <c r="HV78" s="1127"/>
      <c r="HW78" s="1127"/>
      <c r="HX78" s="1127"/>
      <c r="HY78" s="1127"/>
      <c r="HZ78" s="1127"/>
      <c r="IA78" s="1127"/>
      <c r="IB78" s="1127"/>
      <c r="IC78" s="1127"/>
      <c r="ID78" s="1127"/>
      <c r="IE78" s="1127"/>
      <c r="IF78" s="1127"/>
      <c r="IG78" s="1127"/>
      <c r="IH78" s="1127"/>
      <c r="II78" s="1127"/>
      <c r="IJ78" s="1127"/>
      <c r="IK78" s="1127"/>
      <c r="IL78" s="1127"/>
      <c r="IM78" s="1127"/>
      <c r="IN78" s="1127"/>
      <c r="IO78" s="1127"/>
      <c r="IP78" s="1127"/>
      <c r="IQ78" s="1127"/>
      <c r="IR78" s="1127"/>
      <c r="IS78" s="1127"/>
      <c r="IT78" s="1127"/>
      <c r="IU78" s="1127"/>
      <c r="IV78" s="1127"/>
    </row>
    <row r="79" spans="1:256">
      <c r="A79" s="1044" t="s">
        <v>9</v>
      </c>
      <c r="B79" s="1042" t="s">
        <v>1446</v>
      </c>
      <c r="C79" s="1042"/>
      <c r="D79" s="1042"/>
      <c r="E79" s="1042"/>
      <c r="F79" s="1042"/>
      <c r="G79" s="1042"/>
      <c r="H79" s="1042"/>
      <c r="I79" s="1042"/>
      <c r="J79" s="1042"/>
      <c r="K79" s="1042"/>
      <c r="L79" s="1042"/>
      <c r="M79" s="1042"/>
      <c r="N79" s="1042"/>
      <c r="O79" s="1042"/>
      <c r="P79" s="1042"/>
      <c r="Q79" s="1042"/>
      <c r="R79" s="1042"/>
      <c r="S79" s="1042"/>
      <c r="T79" s="1042"/>
      <c r="U79" s="1042"/>
      <c r="V79" s="1063"/>
    </row>
    <row r="80" spans="1:256">
      <c r="A80" s="1044" t="s">
        <v>154</v>
      </c>
      <c r="B80" s="1042" t="s">
        <v>585</v>
      </c>
      <c r="C80" s="1042"/>
      <c r="D80" s="1042"/>
      <c r="E80" s="1042"/>
      <c r="F80" s="1042"/>
      <c r="G80" s="1042"/>
      <c r="H80" s="1042"/>
      <c r="I80" s="1042"/>
      <c r="J80" s="1042"/>
      <c r="K80" s="1042"/>
      <c r="L80" s="1042"/>
      <c r="M80" s="1042"/>
      <c r="N80" s="1042"/>
      <c r="O80" s="1042"/>
      <c r="P80" s="1042"/>
      <c r="Q80" s="1042"/>
      <c r="R80" s="1042"/>
      <c r="S80" s="1042"/>
      <c r="T80" s="1042"/>
      <c r="U80" s="1042"/>
      <c r="V80" s="1063"/>
    </row>
    <row r="81" spans="1:22" ht="12.75" customHeight="1">
      <c r="A81" s="1044" t="s">
        <v>163</v>
      </c>
      <c r="B81" s="2197" t="s">
        <v>586</v>
      </c>
      <c r="C81" s="2198"/>
      <c r="D81" s="1126"/>
      <c r="E81" s="1042"/>
      <c r="F81" s="1042"/>
      <c r="G81" s="1042"/>
      <c r="H81" s="1042"/>
      <c r="I81" s="1042"/>
      <c r="J81" s="1042"/>
      <c r="K81" s="1042"/>
      <c r="L81" s="1042"/>
      <c r="M81" s="1042"/>
      <c r="N81" s="1042"/>
      <c r="O81" s="1042"/>
      <c r="P81" s="1042"/>
      <c r="Q81" s="1042"/>
      <c r="R81" s="1042"/>
      <c r="S81" s="1042"/>
      <c r="T81" s="1042"/>
      <c r="U81" s="1042"/>
      <c r="V81" s="1063"/>
    </row>
    <row r="82" spans="1:22">
      <c r="A82" s="1044" t="s">
        <v>171</v>
      </c>
      <c r="B82" s="1042" t="s">
        <v>1445</v>
      </c>
      <c r="C82" s="1042"/>
      <c r="D82" s="1042"/>
      <c r="E82" s="1042"/>
      <c r="F82" s="1042"/>
      <c r="G82" s="1042"/>
      <c r="H82" s="1042"/>
      <c r="I82" s="1042"/>
      <c r="J82" s="1042"/>
      <c r="K82" s="1042"/>
      <c r="L82" s="1042"/>
      <c r="M82" s="1042"/>
      <c r="N82" s="1042"/>
      <c r="O82" s="1042"/>
      <c r="P82" s="1042"/>
      <c r="Q82" s="1042"/>
      <c r="R82" s="1042"/>
      <c r="S82" s="1042"/>
      <c r="T82" s="1042"/>
      <c r="U82" s="1042"/>
      <c r="V82" s="1063"/>
    </row>
    <row r="83" spans="1:22">
      <c r="A83" s="1044" t="s">
        <v>176</v>
      </c>
      <c r="B83" s="1042" t="s">
        <v>1444</v>
      </c>
      <c r="C83" s="1042"/>
      <c r="D83" s="1042"/>
      <c r="E83" s="1042"/>
      <c r="F83" s="1042"/>
      <c r="G83" s="1042"/>
      <c r="H83" s="1042"/>
      <c r="I83" s="1042"/>
      <c r="J83" s="1042"/>
      <c r="K83" s="1042"/>
      <c r="L83" s="1042"/>
      <c r="M83" s="1042"/>
      <c r="N83" s="1042"/>
      <c r="O83" s="1042"/>
      <c r="P83" s="1042"/>
      <c r="Q83" s="1042"/>
      <c r="R83" s="1042"/>
      <c r="S83" s="1042"/>
      <c r="T83" s="1042"/>
      <c r="U83" s="1042"/>
      <c r="V83" s="1063"/>
    </row>
    <row r="84" spans="1:22">
      <c r="A84" s="1044" t="s">
        <v>336</v>
      </c>
      <c r="B84" s="1042" t="s">
        <v>1443</v>
      </c>
      <c r="C84" s="1042"/>
      <c r="D84" s="1042"/>
      <c r="E84" s="1042"/>
      <c r="F84" s="1042"/>
      <c r="G84" s="1042"/>
      <c r="H84" s="1042"/>
      <c r="I84" s="1042"/>
      <c r="J84" s="1042"/>
      <c r="K84" s="1042"/>
      <c r="L84" s="1042"/>
      <c r="M84" s="1042"/>
      <c r="N84" s="1042"/>
      <c r="O84" s="1042"/>
      <c r="P84" s="1042"/>
      <c r="Q84" s="1042"/>
      <c r="R84" s="1042"/>
      <c r="S84" s="1042"/>
      <c r="T84" s="1042"/>
      <c r="U84" s="1042"/>
      <c r="V84" s="1063"/>
    </row>
    <row r="85" spans="1:22">
      <c r="A85" s="1044" t="s">
        <v>266</v>
      </c>
      <c r="B85" s="1042" t="s">
        <v>1442</v>
      </c>
      <c r="C85" s="1042"/>
      <c r="D85" s="1042"/>
      <c r="E85" s="1042"/>
      <c r="F85" s="1042"/>
      <c r="G85" s="1042"/>
      <c r="H85" s="1042"/>
      <c r="I85" s="1042"/>
      <c r="J85" s="1042"/>
      <c r="K85" s="1042"/>
      <c r="L85" s="1042"/>
      <c r="M85" s="1042"/>
      <c r="N85" s="1042"/>
      <c r="O85" s="1042"/>
      <c r="P85" s="1042"/>
      <c r="Q85" s="1042"/>
      <c r="R85" s="1042"/>
      <c r="S85" s="1042"/>
      <c r="T85" s="1042"/>
      <c r="U85" s="1042"/>
      <c r="V85" s="1063"/>
    </row>
    <row r="86" spans="1:22">
      <c r="A86" s="1125" t="s">
        <v>271</v>
      </c>
      <c r="B86" s="1042" t="s">
        <v>1441</v>
      </c>
      <c r="C86" s="1042"/>
      <c r="D86" s="1042"/>
      <c r="E86" s="1042"/>
      <c r="F86" s="1042"/>
      <c r="G86" s="1042"/>
      <c r="H86" s="1042"/>
      <c r="I86" s="1042"/>
      <c r="J86" s="1042"/>
      <c r="K86" s="1042"/>
      <c r="L86" s="1042"/>
      <c r="M86" s="1042"/>
      <c r="N86" s="1042"/>
      <c r="O86" s="1042"/>
      <c r="P86" s="1042"/>
      <c r="Q86" s="1042"/>
      <c r="R86" s="1042"/>
      <c r="S86" s="1042"/>
      <c r="T86" s="1042"/>
      <c r="U86" s="1042"/>
      <c r="V86" s="1063"/>
    </row>
    <row r="87" spans="1:22" ht="13.5" thickBot="1">
      <c r="A87" s="1124" t="s">
        <v>272</v>
      </c>
      <c r="B87" s="1060" t="s">
        <v>1087</v>
      </c>
      <c r="C87" s="1060"/>
      <c r="D87" s="1060"/>
      <c r="E87" s="1060"/>
      <c r="F87" s="1060"/>
      <c r="G87" s="1060"/>
      <c r="H87" s="1060"/>
      <c r="I87" s="1060"/>
      <c r="J87" s="1060"/>
      <c r="K87" s="1060"/>
      <c r="L87" s="1060"/>
      <c r="M87" s="1060"/>
      <c r="N87" s="1060"/>
      <c r="O87" s="1060"/>
      <c r="P87" s="1060"/>
      <c r="Q87" s="1060"/>
      <c r="R87" s="1060"/>
      <c r="S87" s="1060"/>
      <c r="T87" s="1060"/>
      <c r="U87" s="1060"/>
      <c r="V87" s="1058"/>
    </row>
    <row r="88" spans="1:22">
      <c r="A88" s="1123"/>
      <c r="B88" s="1123"/>
      <c r="C88" s="1122"/>
      <c r="D88" s="8"/>
      <c r="E88" s="8"/>
      <c r="F88" s="8"/>
      <c r="G88" s="8"/>
      <c r="H88" s="8"/>
      <c r="I88" s="8"/>
      <c r="J88" s="8"/>
      <c r="K88" s="8"/>
      <c r="L88" s="8"/>
      <c r="M88" s="8"/>
      <c r="N88" s="8"/>
      <c r="O88" s="8"/>
      <c r="P88" s="8"/>
      <c r="Q88" s="8"/>
      <c r="R88" s="8"/>
      <c r="S88" s="8"/>
      <c r="T88" s="8"/>
      <c r="U88" s="8"/>
    </row>
    <row r="89" spans="1:22">
      <c r="A89" s="1121" t="s">
        <v>988</v>
      </c>
      <c r="B89" s="1121"/>
      <c r="C89" s="1116"/>
      <c r="D89" s="1116"/>
      <c r="E89" s="1116"/>
      <c r="F89" s="1116"/>
      <c r="G89" s="1116"/>
      <c r="H89" s="1116"/>
      <c r="I89" s="1116"/>
      <c r="J89" s="1116"/>
      <c r="K89" s="1116"/>
      <c r="L89" s="1116"/>
      <c r="M89" s="1116"/>
      <c r="N89" s="1116"/>
      <c r="O89" s="1116"/>
      <c r="P89" s="1116"/>
      <c r="Q89" s="1116"/>
      <c r="R89" s="1116"/>
      <c r="S89" s="1116"/>
      <c r="T89" s="1116"/>
      <c r="U89" s="1116"/>
    </row>
    <row r="90" spans="1:22" s="1119" customFormat="1" ht="22.9" customHeight="1">
      <c r="A90" s="2196" t="s">
        <v>1506</v>
      </c>
      <c r="B90" s="2196"/>
      <c r="C90" s="2196"/>
      <c r="D90" s="2196"/>
      <c r="E90" s="2196"/>
      <c r="F90" s="2196"/>
      <c r="G90" s="2196"/>
      <c r="H90" s="2196"/>
      <c r="I90" s="2196"/>
      <c r="J90" s="1120"/>
      <c r="K90" s="1120"/>
      <c r="L90" s="1120"/>
      <c r="M90" s="1120"/>
      <c r="N90" s="1120"/>
      <c r="O90" s="1120"/>
      <c r="P90" s="1120"/>
      <c r="Q90" s="1120"/>
      <c r="R90" s="1120"/>
      <c r="S90" s="1120"/>
      <c r="T90" s="1120"/>
      <c r="U90" s="1120"/>
    </row>
    <row r="91" spans="1:22" s="1119" customFormat="1" ht="63.75" customHeight="1">
      <c r="A91" s="2196" t="s">
        <v>1505</v>
      </c>
      <c r="B91" s="2196"/>
      <c r="C91" s="2196"/>
      <c r="D91" s="2196"/>
      <c r="E91" s="2196"/>
      <c r="F91" s="2196"/>
      <c r="G91" s="2196"/>
      <c r="H91" s="2196"/>
      <c r="I91" s="2196"/>
      <c r="J91" s="1120"/>
      <c r="K91" s="1120"/>
      <c r="L91" s="1120"/>
      <c r="M91" s="1120"/>
      <c r="N91" s="1120"/>
      <c r="O91" s="1120"/>
      <c r="P91" s="1120"/>
      <c r="Q91" s="1120"/>
      <c r="R91" s="1120"/>
      <c r="S91" s="1120"/>
      <c r="T91" s="1120"/>
      <c r="U91" s="1120"/>
    </row>
    <row r="92" spans="1:22" s="1119" customFormat="1" ht="26.45" customHeight="1">
      <c r="A92" s="2196" t="s">
        <v>1504</v>
      </c>
      <c r="B92" s="2196"/>
      <c r="C92" s="2196"/>
      <c r="D92" s="2196"/>
      <c r="E92" s="2196"/>
      <c r="F92" s="2196"/>
      <c r="G92" s="2196"/>
      <c r="H92" s="2196"/>
      <c r="I92" s="2196"/>
      <c r="J92" s="1120"/>
      <c r="K92" s="1120"/>
      <c r="L92" s="1120"/>
      <c r="M92" s="1120"/>
      <c r="N92" s="1120"/>
      <c r="O92" s="1120"/>
      <c r="P92" s="1120"/>
      <c r="Q92" s="1120"/>
      <c r="R92" s="1120"/>
      <c r="S92" s="1120"/>
      <c r="T92" s="1120"/>
      <c r="U92" s="1120"/>
    </row>
    <row r="93" spans="1:22">
      <c r="A93" s="1118"/>
      <c r="B93" s="1118"/>
      <c r="C93" s="1118"/>
      <c r="D93" s="1118"/>
      <c r="E93" s="1118"/>
      <c r="F93" s="1118"/>
      <c r="G93" s="1118"/>
      <c r="H93" s="1118"/>
      <c r="I93" s="1118"/>
      <c r="J93" s="1118"/>
      <c r="K93" s="1118"/>
      <c r="L93" s="1118"/>
      <c r="M93" s="1118"/>
      <c r="N93" s="1118"/>
      <c r="O93" s="1118"/>
      <c r="P93" s="1118"/>
      <c r="Q93" s="1118"/>
      <c r="R93" s="1118"/>
      <c r="S93" s="1118"/>
      <c r="T93" s="1118"/>
      <c r="U93" s="1118"/>
    </row>
    <row r="94" spans="1:22">
      <c r="A94" s="1031" t="s">
        <v>1503</v>
      </c>
      <c r="B94" s="1031"/>
      <c r="C94" s="1118"/>
      <c r="D94" s="1031"/>
      <c r="E94" s="1031"/>
      <c r="F94" s="1031"/>
      <c r="G94" s="1031"/>
      <c r="H94" s="1031"/>
      <c r="I94" s="1031"/>
      <c r="J94" s="1031"/>
      <c r="K94" s="1031"/>
      <c r="L94" s="1031"/>
      <c r="M94" s="1031"/>
      <c r="N94" s="1031"/>
      <c r="O94" s="1031"/>
      <c r="P94" s="1031"/>
      <c r="Q94" s="1031"/>
      <c r="R94" s="1031"/>
      <c r="S94" s="1031"/>
      <c r="U94" s="1117" t="s">
        <v>1240</v>
      </c>
    </row>
    <row r="95" spans="1:22">
      <c r="A95" s="1118" t="s">
        <v>1110</v>
      </c>
      <c r="B95" s="1118"/>
      <c r="C95" s="1031"/>
      <c r="D95" s="1031"/>
      <c r="E95" s="1031"/>
      <c r="F95" s="1031"/>
      <c r="G95" s="1031"/>
      <c r="H95" s="1031"/>
      <c r="I95" s="1031"/>
      <c r="J95" s="1031"/>
      <c r="K95" s="1031"/>
      <c r="L95" s="1031"/>
      <c r="M95" s="1031"/>
      <c r="N95" s="1031"/>
      <c r="O95" s="1031"/>
      <c r="P95" s="1031"/>
      <c r="Q95" s="1031"/>
      <c r="R95" s="1031"/>
      <c r="S95" s="1031"/>
      <c r="U95" s="1031" t="s">
        <v>1107</v>
      </c>
    </row>
    <row r="96" spans="1:22">
      <c r="A96" s="1032" t="s">
        <v>1108</v>
      </c>
      <c r="B96" s="1032"/>
      <c r="P96" s="1117"/>
      <c r="Q96" s="1117"/>
      <c r="R96" s="1117"/>
      <c r="S96" s="1117"/>
      <c r="U96" s="1117" t="s">
        <v>1106</v>
      </c>
    </row>
    <row r="97" spans="1:21">
      <c r="A97" s="1939" t="s">
        <v>982</v>
      </c>
      <c r="B97" s="1939"/>
      <c r="C97" s="1939"/>
      <c r="D97" s="1939"/>
      <c r="E97" s="1939"/>
      <c r="F97" s="1939"/>
      <c r="G97" s="1939"/>
      <c r="H97" s="1939"/>
      <c r="I97" s="1939"/>
      <c r="J97" s="1939"/>
      <c r="K97" s="762"/>
      <c r="L97" s="762"/>
      <c r="M97" s="762"/>
      <c r="N97" s="762"/>
      <c r="O97" s="762"/>
      <c r="P97" s="1116"/>
      <c r="Q97" s="1116"/>
      <c r="R97" s="1116"/>
      <c r="S97" s="1116"/>
      <c r="T97" s="1116"/>
      <c r="U97" s="1116"/>
    </row>
    <row r="98" spans="1:21">
      <c r="A98" s="1115"/>
      <c r="B98" s="1115"/>
      <c r="C98" s="1116"/>
      <c r="D98" s="1116"/>
      <c r="E98" s="1116"/>
      <c r="F98" s="1116"/>
      <c r="G98" s="1116"/>
      <c r="H98" s="1116"/>
      <c r="I98" s="1116"/>
      <c r="J98" s="1116"/>
      <c r="K98" s="1116"/>
      <c r="L98" s="1116"/>
      <c r="M98" s="1116"/>
      <c r="O98" s="1116"/>
      <c r="P98" s="1116"/>
      <c r="Q98" s="1116"/>
      <c r="R98" s="1116"/>
      <c r="S98" s="1116"/>
      <c r="T98" s="1116"/>
      <c r="U98" s="1116"/>
    </row>
    <row r="99" spans="1:21">
      <c r="A99" s="1115"/>
      <c r="B99" s="1115"/>
      <c r="C99" s="1116"/>
      <c r="D99" s="1116"/>
      <c r="E99" s="1116"/>
      <c r="F99" s="1116"/>
      <c r="G99" s="1116"/>
      <c r="H99" s="1116"/>
      <c r="I99" s="1116"/>
      <c r="J99" s="1116"/>
      <c r="K99" s="1116"/>
      <c r="L99" s="1116"/>
      <c r="M99" s="1116"/>
      <c r="N99" s="1116"/>
      <c r="O99" s="1116"/>
      <c r="P99" s="1116"/>
      <c r="Q99" s="1116"/>
      <c r="R99" s="1116"/>
      <c r="S99" s="1116"/>
      <c r="T99" s="1116"/>
      <c r="U99" s="1116"/>
    </row>
    <row r="100" spans="1:21">
      <c r="A100" s="1115"/>
      <c r="B100" s="1115"/>
      <c r="C100" s="1116"/>
      <c r="D100" s="1116"/>
      <c r="E100" s="1116"/>
      <c r="F100" s="1116"/>
      <c r="G100" s="1116"/>
      <c r="H100" s="1116"/>
      <c r="I100" s="1116"/>
      <c r="J100" s="1116"/>
      <c r="K100" s="1116"/>
      <c r="L100" s="1116"/>
      <c r="M100" s="1116"/>
      <c r="N100" s="1116"/>
      <c r="O100" s="1116"/>
      <c r="P100" s="1116"/>
      <c r="Q100" s="1116"/>
      <c r="R100" s="1116"/>
      <c r="S100" s="1116"/>
      <c r="T100" s="1116"/>
      <c r="U100" s="1116"/>
    </row>
    <row r="101" spans="1:21">
      <c r="A101" s="1115"/>
      <c r="B101" s="1115"/>
      <c r="C101" s="1116"/>
      <c r="D101" s="1116"/>
      <c r="E101" s="1116"/>
      <c r="F101" s="1116"/>
      <c r="G101" s="1116"/>
      <c r="H101" s="1116"/>
      <c r="I101" s="1116"/>
      <c r="J101" s="1116"/>
      <c r="K101" s="1116"/>
      <c r="L101" s="1116"/>
      <c r="M101" s="1116"/>
      <c r="N101" s="1116"/>
      <c r="O101" s="1116"/>
      <c r="P101" s="1116"/>
      <c r="Q101" s="1116"/>
      <c r="R101" s="1116"/>
      <c r="S101" s="1116"/>
      <c r="T101" s="1116"/>
      <c r="U101" s="1116"/>
    </row>
    <row r="102" spans="1:21">
      <c r="A102" s="1115"/>
      <c r="B102" s="1115"/>
      <c r="C102" s="1116"/>
      <c r="D102" s="1116"/>
      <c r="E102" s="1116"/>
      <c r="F102" s="1116"/>
      <c r="G102" s="1116"/>
      <c r="H102" s="1116"/>
      <c r="I102" s="1116"/>
      <c r="J102" s="1116"/>
      <c r="K102" s="1116"/>
      <c r="L102" s="1116"/>
      <c r="M102" s="1116"/>
      <c r="N102" s="1116"/>
      <c r="O102" s="1116"/>
      <c r="P102" s="1116"/>
      <c r="Q102" s="1116"/>
      <c r="R102" s="1116"/>
      <c r="S102" s="1116"/>
      <c r="T102" s="1116"/>
      <c r="U102" s="1116"/>
    </row>
    <row r="103" spans="1:21">
      <c r="A103" s="1115"/>
      <c r="B103" s="1115"/>
      <c r="C103" s="1116"/>
      <c r="D103" s="1116"/>
      <c r="E103" s="1116"/>
      <c r="F103" s="1116"/>
      <c r="G103" s="1116"/>
      <c r="H103" s="1116"/>
      <c r="I103" s="1116"/>
      <c r="J103" s="1116"/>
      <c r="K103" s="1116"/>
      <c r="L103" s="1116"/>
      <c r="M103" s="1116"/>
      <c r="N103" s="1116"/>
      <c r="O103" s="1116"/>
      <c r="P103" s="1116"/>
      <c r="Q103" s="1116"/>
      <c r="R103" s="1116"/>
      <c r="S103" s="1116"/>
      <c r="T103" s="1116"/>
      <c r="U103" s="1116"/>
    </row>
    <row r="104" spans="1:21">
      <c r="A104" s="1115"/>
      <c r="B104" s="1115"/>
      <c r="C104" s="1116"/>
      <c r="D104" s="1116"/>
      <c r="E104" s="1116"/>
      <c r="F104" s="1116"/>
      <c r="G104" s="1116"/>
      <c r="H104" s="1116"/>
      <c r="I104" s="1116"/>
      <c r="J104" s="1116"/>
      <c r="K104" s="1116"/>
      <c r="L104" s="1116"/>
      <c r="M104" s="1116"/>
      <c r="N104" s="1116"/>
      <c r="O104" s="1116"/>
      <c r="P104" s="1116"/>
      <c r="Q104" s="1116"/>
      <c r="R104" s="1116"/>
      <c r="S104" s="1116"/>
      <c r="T104" s="1116"/>
      <c r="U104" s="1116"/>
    </row>
    <row r="105" spans="1:21">
      <c r="A105" s="1115"/>
      <c r="B105" s="1115"/>
      <c r="C105" s="1116"/>
      <c r="D105" s="1116"/>
      <c r="E105" s="1116"/>
      <c r="F105" s="1116"/>
      <c r="G105" s="1116"/>
      <c r="H105" s="1116"/>
      <c r="I105" s="1116"/>
      <c r="J105" s="1116"/>
      <c r="K105" s="1116"/>
      <c r="L105" s="1116"/>
      <c r="M105" s="1116"/>
      <c r="N105" s="1116"/>
      <c r="O105" s="1116"/>
      <c r="P105" s="1116"/>
      <c r="Q105" s="1116"/>
      <c r="R105" s="1116"/>
      <c r="S105" s="1116"/>
      <c r="T105" s="1116"/>
      <c r="U105" s="1116"/>
    </row>
    <row r="106" spans="1:21">
      <c r="A106" s="1115"/>
      <c r="B106" s="1115"/>
      <c r="C106" s="1116"/>
      <c r="D106" s="1116"/>
      <c r="E106" s="1116"/>
      <c r="F106" s="1116"/>
      <c r="G106" s="1116"/>
      <c r="H106" s="1116"/>
      <c r="I106" s="1116"/>
      <c r="J106" s="1116"/>
      <c r="K106" s="1116"/>
      <c r="L106" s="1116"/>
      <c r="M106" s="1116"/>
      <c r="N106" s="1116"/>
      <c r="O106" s="1116"/>
      <c r="P106" s="1116"/>
      <c r="Q106" s="1116"/>
      <c r="R106" s="1116"/>
      <c r="S106" s="1116"/>
      <c r="T106" s="1116"/>
      <c r="U106" s="1116"/>
    </row>
    <row r="107" spans="1:21">
      <c r="A107" s="1115"/>
      <c r="B107" s="1115"/>
      <c r="C107" s="1116"/>
      <c r="D107" s="1116"/>
      <c r="E107" s="1116"/>
      <c r="F107" s="1116"/>
      <c r="G107" s="1116"/>
      <c r="H107" s="1116"/>
      <c r="I107" s="1116"/>
      <c r="J107" s="1116"/>
      <c r="K107" s="1116"/>
      <c r="L107" s="1116"/>
      <c r="M107" s="1116"/>
      <c r="N107" s="1116"/>
      <c r="O107" s="1116"/>
      <c r="P107" s="1116"/>
      <c r="Q107" s="1116"/>
      <c r="R107" s="1116"/>
      <c r="S107" s="1116"/>
      <c r="T107" s="1116"/>
      <c r="U107" s="1116"/>
    </row>
    <row r="108" spans="1:21">
      <c r="A108" s="1115"/>
      <c r="B108" s="1115"/>
      <c r="C108" s="1116"/>
      <c r="D108" s="1116"/>
      <c r="E108" s="1116"/>
      <c r="F108" s="1116"/>
      <c r="G108" s="1116"/>
      <c r="H108" s="1116"/>
      <c r="I108" s="1116"/>
      <c r="J108" s="1116"/>
      <c r="K108" s="1116"/>
      <c r="L108" s="1116"/>
      <c r="M108" s="1116"/>
      <c r="N108" s="1116"/>
      <c r="O108" s="1116"/>
      <c r="P108" s="1116"/>
      <c r="Q108" s="1116"/>
      <c r="R108" s="1116"/>
      <c r="S108" s="1116"/>
      <c r="T108" s="1116"/>
      <c r="U108" s="1116"/>
    </row>
    <row r="109" spans="1:21">
      <c r="A109" s="1115"/>
      <c r="B109" s="1115"/>
      <c r="C109" s="1116"/>
      <c r="D109" s="1116"/>
      <c r="E109" s="1116"/>
      <c r="F109" s="1116"/>
      <c r="G109" s="1116"/>
      <c r="H109" s="1116"/>
      <c r="I109" s="1116"/>
      <c r="J109" s="1116"/>
      <c r="K109" s="1116"/>
      <c r="L109" s="1116"/>
      <c r="M109" s="1116"/>
      <c r="N109" s="1116"/>
      <c r="O109" s="1116"/>
      <c r="P109" s="1116"/>
      <c r="Q109" s="1116"/>
      <c r="R109" s="1116"/>
      <c r="S109" s="1116"/>
      <c r="T109" s="1116"/>
      <c r="U109" s="1116"/>
    </row>
    <row r="110" spans="1:21">
      <c r="A110" s="1115"/>
      <c r="B110" s="1115"/>
      <c r="C110" s="1116"/>
      <c r="D110" s="1116"/>
      <c r="E110" s="1116"/>
      <c r="F110" s="1116"/>
      <c r="G110" s="1116"/>
      <c r="H110" s="1116"/>
      <c r="I110" s="1116"/>
      <c r="J110" s="1116"/>
      <c r="K110" s="1116"/>
      <c r="L110" s="1116"/>
      <c r="M110" s="1116"/>
      <c r="N110" s="1116"/>
      <c r="O110" s="1116"/>
      <c r="P110" s="1116"/>
      <c r="Q110" s="1116"/>
      <c r="R110" s="1116"/>
      <c r="S110" s="1116"/>
      <c r="T110" s="1116"/>
      <c r="U110" s="1116"/>
    </row>
    <row r="111" spans="1:21">
      <c r="A111" s="1115"/>
      <c r="B111" s="1115"/>
    </row>
    <row r="112" spans="1:21">
      <c r="A112" s="1115"/>
      <c r="B112" s="1115"/>
    </row>
    <row r="113" spans="1:2">
      <c r="A113" s="1115"/>
      <c r="B113" s="1115"/>
    </row>
    <row r="114" spans="1:2">
      <c r="A114" s="1115"/>
      <c r="B114" s="1115"/>
    </row>
    <row r="115" spans="1:2">
      <c r="A115" s="1115"/>
      <c r="B115" s="1115"/>
    </row>
    <row r="116" spans="1:2">
      <c r="A116" s="1115"/>
      <c r="B116" s="1115"/>
    </row>
    <row r="117" spans="1:2">
      <c r="A117" s="1115"/>
      <c r="B117" s="1115"/>
    </row>
    <row r="118" spans="1:2">
      <c r="A118" s="1115"/>
      <c r="B118" s="1115"/>
    </row>
    <row r="119" spans="1:2">
      <c r="A119" s="1115"/>
      <c r="B119" s="1115"/>
    </row>
    <row r="120" spans="1:2">
      <c r="A120" s="1115"/>
      <c r="B120" s="1115"/>
    </row>
    <row r="121" spans="1:2">
      <c r="A121" s="1115"/>
      <c r="B121" s="1115"/>
    </row>
    <row r="122" spans="1:2">
      <c r="A122" s="1115"/>
      <c r="B122" s="1115"/>
    </row>
    <row r="123" spans="1:2">
      <c r="A123" s="1115"/>
      <c r="B123" s="1115"/>
    </row>
    <row r="124" spans="1:2">
      <c r="A124" s="1115"/>
      <c r="B124" s="1115"/>
    </row>
    <row r="125" spans="1:2">
      <c r="A125" s="1115"/>
      <c r="B125" s="1115"/>
    </row>
    <row r="126" spans="1:2">
      <c r="A126" s="1115"/>
      <c r="B126" s="1115"/>
    </row>
    <row r="127" spans="1:2">
      <c r="A127" s="1115"/>
      <c r="B127" s="1115"/>
    </row>
    <row r="128" spans="1:2">
      <c r="A128" s="1115"/>
      <c r="B128" s="1115"/>
    </row>
    <row r="129" spans="1:2">
      <c r="A129" s="1115"/>
      <c r="B129" s="1115"/>
    </row>
    <row r="130" spans="1:2">
      <c r="A130" s="1115"/>
      <c r="B130" s="1115"/>
    </row>
    <row r="131" spans="1:2">
      <c r="A131" s="1115"/>
      <c r="B131" s="1115"/>
    </row>
    <row r="132" spans="1:2">
      <c r="A132" s="1115"/>
      <c r="B132" s="1115"/>
    </row>
    <row r="133" spans="1:2">
      <c r="A133" s="1115"/>
      <c r="B133" s="1115"/>
    </row>
    <row r="134" spans="1:2">
      <c r="A134" s="1115"/>
      <c r="B134" s="1115"/>
    </row>
    <row r="135" spans="1:2">
      <c r="A135" s="1115"/>
      <c r="B135" s="1115"/>
    </row>
    <row r="136" spans="1:2">
      <c r="A136" s="1115"/>
      <c r="B136" s="1115"/>
    </row>
    <row r="137" spans="1:2">
      <c r="A137" s="1115"/>
      <c r="B137" s="1115"/>
    </row>
    <row r="138" spans="1:2">
      <c r="A138" s="1115"/>
      <c r="B138" s="1115"/>
    </row>
    <row r="139" spans="1:2">
      <c r="A139" s="1115"/>
      <c r="B139" s="1115"/>
    </row>
    <row r="140" spans="1:2">
      <c r="A140" s="1115"/>
      <c r="B140" s="1115"/>
    </row>
    <row r="141" spans="1:2">
      <c r="A141" s="1115"/>
      <c r="B141" s="1115"/>
    </row>
    <row r="142" spans="1:2">
      <c r="A142" s="1115"/>
      <c r="B142" s="1115"/>
    </row>
    <row r="143" spans="1:2">
      <c r="A143" s="1115"/>
      <c r="B143" s="1115"/>
    </row>
    <row r="144" spans="1:2">
      <c r="A144" s="1115"/>
      <c r="B144" s="1115"/>
    </row>
    <row r="145" spans="1:2">
      <c r="A145" s="1115"/>
      <c r="B145" s="1115"/>
    </row>
    <row r="146" spans="1:2">
      <c r="A146" s="1115"/>
      <c r="B146" s="1115"/>
    </row>
    <row r="147" spans="1:2">
      <c r="A147" s="1115"/>
      <c r="B147" s="1115"/>
    </row>
    <row r="148" spans="1:2">
      <c r="A148" s="1115"/>
      <c r="B148" s="1115"/>
    </row>
    <row r="149" spans="1:2">
      <c r="A149" s="1115"/>
      <c r="B149" s="1115"/>
    </row>
    <row r="150" spans="1:2">
      <c r="A150" s="1115"/>
      <c r="B150" s="1115"/>
    </row>
    <row r="151" spans="1:2">
      <c r="A151" s="1115"/>
      <c r="B151" s="1115"/>
    </row>
    <row r="152" spans="1:2">
      <c r="A152" s="1115"/>
      <c r="B152" s="1115"/>
    </row>
  </sheetData>
  <mergeCells count="115">
    <mergeCell ref="A1:V1"/>
    <mergeCell ref="A5:U5"/>
    <mergeCell ref="R14:R15"/>
    <mergeCell ref="O13:P13"/>
    <mergeCell ref="A13:A16"/>
    <mergeCell ref="J13:J15"/>
    <mergeCell ref="P14:P15"/>
    <mergeCell ref="Q14:Q15"/>
    <mergeCell ref="B19:C19"/>
    <mergeCell ref="A6:U6"/>
    <mergeCell ref="A9:U9"/>
    <mergeCell ref="D13:D15"/>
    <mergeCell ref="E13:E15"/>
    <mergeCell ref="F13:G13"/>
    <mergeCell ref="B21:C21"/>
    <mergeCell ref="B31:C31"/>
    <mergeCell ref="B24:C24"/>
    <mergeCell ref="B25:C25"/>
    <mergeCell ref="B28:C28"/>
    <mergeCell ref="A75:A78"/>
    <mergeCell ref="B75:C78"/>
    <mergeCell ref="V13:V15"/>
    <mergeCell ref="V75:V77"/>
    <mergeCell ref="B64:C64"/>
    <mergeCell ref="N14:N15"/>
    <mergeCell ref="M13:N13"/>
    <mergeCell ref="M14:M15"/>
    <mergeCell ref="B17:C17"/>
    <mergeCell ref="B18:C18"/>
    <mergeCell ref="U13:U15"/>
    <mergeCell ref="G14:G15"/>
    <mergeCell ref="I14:I15"/>
    <mergeCell ref="Q13:R13"/>
    <mergeCell ref="H13:I13"/>
    <mergeCell ref="B20:C20"/>
    <mergeCell ref="B13:C16"/>
    <mergeCell ref="B39:C39"/>
    <mergeCell ref="B40:C40"/>
    <mergeCell ref="B59:C59"/>
    <mergeCell ref="B63:C63"/>
    <mergeCell ref="B47:C47"/>
    <mergeCell ref="B48:C48"/>
    <mergeCell ref="B51:C51"/>
    <mergeCell ref="B43:C43"/>
    <mergeCell ref="B44:C44"/>
    <mergeCell ref="B56:C56"/>
    <mergeCell ref="B57:C57"/>
    <mergeCell ref="B34:C34"/>
    <mergeCell ref="B61:C61"/>
    <mergeCell ref="B58:C58"/>
    <mergeCell ref="B46:C46"/>
    <mergeCell ref="B53:C53"/>
    <mergeCell ref="B54:C54"/>
    <mergeCell ref="B60:C60"/>
    <mergeCell ref="B22:C22"/>
    <mergeCell ref="B23:C23"/>
    <mergeCell ref="B41:C41"/>
    <mergeCell ref="B45:C45"/>
    <mergeCell ref="B52:C52"/>
    <mergeCell ref="B26:C26"/>
    <mergeCell ref="B32:C32"/>
    <mergeCell ref="B33:C33"/>
    <mergeCell ref="B35:C35"/>
    <mergeCell ref="B27:C27"/>
    <mergeCell ref="B29:C29"/>
    <mergeCell ref="B30:C30"/>
    <mergeCell ref="B62:C62"/>
    <mergeCell ref="B36:C36"/>
    <mergeCell ref="B50:C50"/>
    <mergeCell ref="B42:C42"/>
    <mergeCell ref="B49:C49"/>
    <mergeCell ref="B37:C37"/>
    <mergeCell ref="B38:C38"/>
    <mergeCell ref="B55:C55"/>
    <mergeCell ref="N76:N77"/>
    <mergeCell ref="O76:O77"/>
    <mergeCell ref="A97:J97"/>
    <mergeCell ref="A90:I90"/>
    <mergeCell ref="B81:C81"/>
    <mergeCell ref="A91:I91"/>
    <mergeCell ref="A92:I92"/>
    <mergeCell ref="B69:C69"/>
    <mergeCell ref="B70:C70"/>
    <mergeCell ref="A72:U72"/>
    <mergeCell ref="U75:U77"/>
    <mergeCell ref="O75:P75"/>
    <mergeCell ref="I76:I77"/>
    <mergeCell ref="P76:P77"/>
    <mergeCell ref="K75:K77"/>
    <mergeCell ref="L75:L77"/>
    <mergeCell ref="H76:H77"/>
    <mergeCell ref="S13:T13"/>
    <mergeCell ref="S14:S15"/>
    <mergeCell ref="K13:K15"/>
    <mergeCell ref="L13:L15"/>
    <mergeCell ref="T14:T15"/>
    <mergeCell ref="O14:O15"/>
    <mergeCell ref="B67:C67"/>
    <mergeCell ref="B68:C68"/>
    <mergeCell ref="M76:M77"/>
    <mergeCell ref="G76:G77"/>
    <mergeCell ref="J75:J77"/>
    <mergeCell ref="M75:N75"/>
    <mergeCell ref="D75:D77"/>
    <mergeCell ref="E75:E77"/>
    <mergeCell ref="F75:G75"/>
    <mergeCell ref="H75:I75"/>
    <mergeCell ref="B65:C65"/>
    <mergeCell ref="B66:C66"/>
    <mergeCell ref="S75:T75"/>
    <mergeCell ref="Q76:Q77"/>
    <mergeCell ref="R76:R77"/>
    <mergeCell ref="S76:S77"/>
    <mergeCell ref="T76:T77"/>
    <mergeCell ref="Q75:R75"/>
  </mergeCells>
  <pageMargins left="0.7" right="0.7" top="0.75" bottom="0.75" header="0.3" footer="0.3"/>
  <pageSetup paperSize="9" scale="2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7C60-3E06-46D8-90B1-2BF05C63EAFD}">
  <sheetPr>
    <pageSetUpPr fitToPage="1"/>
  </sheetPr>
  <dimension ref="A1:IV149"/>
  <sheetViews>
    <sheetView topLeftCell="B1" zoomScaleNormal="100" zoomScaleSheetLayoutView="100" workbookViewId="0">
      <selection activeCell="F31" sqref="F31"/>
    </sheetView>
  </sheetViews>
  <sheetFormatPr defaultColWidth="8.85546875" defaultRowHeight="12.75"/>
  <cols>
    <col min="1" max="1" width="8.85546875" style="1033"/>
    <col min="2" max="2" width="63.140625" style="1033" customWidth="1"/>
    <col min="3" max="26" width="14.5703125" style="1033" customWidth="1"/>
    <col min="27" max="16384" width="8.85546875" style="1033"/>
  </cols>
  <sheetData>
    <row r="1" spans="1:256" ht="15.75">
      <c r="A1" s="1960" t="s">
        <v>1478</v>
      </c>
      <c r="B1" s="1960"/>
      <c r="C1" s="1960"/>
      <c r="D1" s="1960"/>
      <c r="E1" s="1960"/>
      <c r="F1" s="1960"/>
      <c r="G1" s="1960"/>
      <c r="H1" s="1960"/>
      <c r="I1" s="1960"/>
      <c r="J1" s="1960"/>
      <c r="K1" s="1960"/>
      <c r="L1" s="1960"/>
      <c r="M1" s="1960"/>
      <c r="N1" s="1960"/>
      <c r="O1" s="1960"/>
      <c r="P1" s="1960"/>
      <c r="Q1" s="1960"/>
      <c r="R1" s="1960"/>
      <c r="S1" s="1960"/>
      <c r="T1" s="1960"/>
      <c r="U1" s="1960"/>
      <c r="V1" s="1960"/>
      <c r="W1" s="1960"/>
      <c r="X1" s="1960"/>
      <c r="Y1" s="1960"/>
      <c r="Z1" s="1960"/>
      <c r="AA1" s="1960"/>
      <c r="AB1" s="1960"/>
      <c r="AC1" s="1960"/>
      <c r="AD1" s="1960"/>
      <c r="AE1" s="1960"/>
      <c r="AF1" s="1960"/>
      <c r="AG1" s="1960"/>
      <c r="AH1" s="1960"/>
    </row>
    <row r="2" spans="1:256">
      <c r="A2" s="613" t="s">
        <v>45</v>
      </c>
    </row>
    <row r="3" spans="1:256">
      <c r="A3" s="763" t="s">
        <v>1159</v>
      </c>
      <c r="AH3" s="1166" t="s">
        <v>1558</v>
      </c>
    </row>
    <row r="5" spans="1:256" ht="15.75" customHeight="1">
      <c r="A5" s="2240" t="s">
        <v>1557</v>
      </c>
      <c r="B5" s="2240"/>
      <c r="C5" s="2240"/>
      <c r="D5" s="2240"/>
      <c r="E5" s="2240"/>
      <c r="F5" s="2240"/>
      <c r="G5" s="2240"/>
      <c r="H5" s="2240"/>
      <c r="I5" s="2240"/>
      <c r="J5" s="2240"/>
      <c r="K5" s="2240"/>
      <c r="L5" s="2240"/>
      <c r="M5" s="2240"/>
      <c r="N5" s="2240"/>
      <c r="O5" s="2240"/>
      <c r="P5" s="2240"/>
      <c r="Q5" s="2240"/>
    </row>
    <row r="6" spans="1:256">
      <c r="A6" s="2241" t="s">
        <v>780</v>
      </c>
      <c r="B6" s="2151"/>
      <c r="C6" s="2151"/>
      <c r="D6" s="2151"/>
      <c r="E6" s="2151"/>
      <c r="F6" s="2151"/>
      <c r="G6" s="2151"/>
      <c r="H6" s="2151"/>
      <c r="I6" s="2151"/>
      <c r="J6" s="2151"/>
      <c r="K6" s="2151"/>
      <c r="L6" s="2151"/>
      <c r="M6" s="2151"/>
      <c r="N6" s="2151"/>
      <c r="O6" s="2151"/>
      <c r="P6" s="2151"/>
      <c r="Q6" s="2151"/>
    </row>
    <row r="7" spans="1:256">
      <c r="A7" s="806"/>
      <c r="B7" s="806"/>
      <c r="C7" s="806"/>
      <c r="D7" s="806"/>
      <c r="E7" s="806"/>
      <c r="F7" s="806"/>
      <c r="G7" s="806"/>
      <c r="H7" s="806"/>
      <c r="I7" s="806"/>
      <c r="J7" s="806"/>
      <c r="K7" s="806"/>
      <c r="L7" s="806"/>
      <c r="M7" s="806"/>
      <c r="N7" s="806"/>
      <c r="O7" s="806"/>
      <c r="P7" s="806"/>
      <c r="Q7" s="806"/>
    </row>
    <row r="8" spans="1:256">
      <c r="A8" s="2151" t="s">
        <v>1474</v>
      </c>
      <c r="B8" s="2151"/>
      <c r="C8" s="2151"/>
      <c r="D8" s="2151"/>
      <c r="E8" s="2151"/>
      <c r="F8" s="2151"/>
      <c r="G8" s="2151"/>
      <c r="H8" s="2151"/>
      <c r="I8" s="2151"/>
      <c r="J8" s="2151"/>
      <c r="K8" s="2151"/>
      <c r="L8" s="2151"/>
      <c r="M8" s="2151"/>
      <c r="N8" s="2151"/>
      <c r="O8" s="2151"/>
      <c r="P8" s="2151"/>
      <c r="Q8" s="2151"/>
    </row>
    <row r="9" spans="1:256" ht="13.5" thickBot="1">
      <c r="A9" s="806"/>
      <c r="B9" s="806"/>
      <c r="C9" s="806"/>
      <c r="D9" s="806"/>
      <c r="E9" s="806"/>
      <c r="F9" s="806"/>
      <c r="G9" s="806"/>
      <c r="H9" s="806"/>
      <c r="I9" s="806"/>
      <c r="J9" s="806"/>
      <c r="K9" s="806"/>
      <c r="L9" s="806"/>
      <c r="M9" s="806"/>
      <c r="N9" s="806"/>
      <c r="O9" s="806"/>
      <c r="P9" s="806"/>
      <c r="Q9" s="806"/>
    </row>
    <row r="10" spans="1:256" ht="13.5" thickBot="1">
      <c r="AA10" s="2229"/>
      <c r="AB10" s="2230"/>
      <c r="AC10" s="2230"/>
      <c r="AD10" s="2230"/>
    </row>
    <row r="11" spans="1:256" ht="42" customHeight="1">
      <c r="A11" s="1963" t="s">
        <v>426</v>
      </c>
      <c r="B11" s="2242" t="s">
        <v>461</v>
      </c>
      <c r="C11" s="2245" t="s">
        <v>1492</v>
      </c>
      <c r="D11" s="2246"/>
      <c r="E11" s="2246"/>
      <c r="F11" s="2176" t="s">
        <v>1556</v>
      </c>
      <c r="G11" s="2177"/>
      <c r="H11" s="2177"/>
      <c r="I11" s="2176" t="s">
        <v>1551</v>
      </c>
      <c r="J11" s="2177"/>
      <c r="K11" s="2177"/>
      <c r="L11" s="2176" t="s">
        <v>1550</v>
      </c>
      <c r="M11" s="2177"/>
      <c r="N11" s="2177"/>
      <c r="O11" s="2176" t="s">
        <v>1488</v>
      </c>
      <c r="P11" s="2177"/>
      <c r="Q11" s="2177"/>
      <c r="R11" s="2176" t="s">
        <v>1487</v>
      </c>
      <c r="S11" s="2177"/>
      <c r="T11" s="2177"/>
      <c r="U11" s="2176" t="s">
        <v>1549</v>
      </c>
      <c r="V11" s="2177"/>
      <c r="W11" s="2177"/>
      <c r="X11" s="2176" t="s">
        <v>1548</v>
      </c>
      <c r="Y11" s="2177"/>
      <c r="Z11" s="2178"/>
      <c r="AA11" s="2235" t="s">
        <v>1547</v>
      </c>
      <c r="AB11" s="2236"/>
      <c r="AC11" s="2236"/>
      <c r="AD11" s="2236"/>
      <c r="AE11" s="2235" t="s">
        <v>1546</v>
      </c>
      <c r="AF11" s="2236"/>
      <c r="AG11" s="2236"/>
      <c r="AH11" s="2237"/>
      <c r="AI11" s="1092"/>
      <c r="AJ11" s="1092"/>
      <c r="AK11" s="1092"/>
      <c r="AL11" s="1092"/>
      <c r="AM11" s="1092"/>
      <c r="AN11" s="1092"/>
      <c r="AO11" s="1092"/>
      <c r="AP11" s="1092"/>
      <c r="AQ11" s="1092"/>
      <c r="AR11" s="1092"/>
      <c r="AS11" s="1092"/>
      <c r="AT11" s="1092"/>
      <c r="AU11" s="1092"/>
      <c r="AV11" s="1092"/>
      <c r="AW11" s="1092"/>
      <c r="AX11" s="1092"/>
      <c r="AY11" s="1092"/>
      <c r="AZ11" s="1092"/>
      <c r="BA11" s="1092"/>
      <c r="BB11" s="1092"/>
      <c r="BC11" s="1092"/>
      <c r="BD11" s="1092"/>
      <c r="BE11" s="1092"/>
      <c r="BF11" s="1092"/>
      <c r="BG11" s="1092"/>
      <c r="BH11" s="1092"/>
      <c r="BI11" s="1092"/>
      <c r="BJ11" s="1092"/>
      <c r="BK11" s="1092"/>
      <c r="BL11" s="1092"/>
      <c r="BM11" s="1092"/>
      <c r="BN11" s="1092"/>
      <c r="BO11" s="1092"/>
      <c r="BP11" s="1092"/>
      <c r="BQ11" s="1092"/>
      <c r="BR11" s="1092"/>
      <c r="BS11" s="1092"/>
      <c r="BT11" s="1092"/>
      <c r="BU11" s="1092"/>
      <c r="BV11" s="1092"/>
      <c r="BW11" s="1092"/>
      <c r="BX11" s="1092"/>
      <c r="BY11" s="1092"/>
      <c r="BZ11" s="1092"/>
      <c r="CA11" s="1092"/>
      <c r="CB11" s="1092"/>
      <c r="CC11" s="1092"/>
      <c r="CD11" s="1092"/>
      <c r="CE11" s="1092"/>
      <c r="CF11" s="1092"/>
      <c r="CG11" s="1092"/>
      <c r="CH11" s="1092"/>
      <c r="CI11" s="1092"/>
      <c r="CJ11" s="1092"/>
      <c r="CK11" s="1092"/>
      <c r="CL11" s="1092"/>
      <c r="CM11" s="1092"/>
      <c r="CN11" s="1092"/>
      <c r="CO11" s="1092"/>
      <c r="CP11" s="1092"/>
      <c r="CQ11" s="1092"/>
      <c r="CR11" s="1092"/>
      <c r="CS11" s="1092"/>
      <c r="CT11" s="1092"/>
      <c r="CU11" s="1092"/>
      <c r="CV11" s="1092"/>
      <c r="CW11" s="1092"/>
      <c r="CX11" s="1092"/>
      <c r="CY11" s="1092"/>
      <c r="CZ11" s="1092"/>
      <c r="DA11" s="1092"/>
      <c r="DB11" s="1092"/>
      <c r="DC11" s="1092"/>
      <c r="DD11" s="1092"/>
      <c r="DE11" s="1092"/>
      <c r="DF11" s="1092"/>
      <c r="DG11" s="1092"/>
      <c r="DH11" s="1092"/>
      <c r="DI11" s="1092"/>
      <c r="DJ11" s="1092"/>
      <c r="DK11" s="1092"/>
      <c r="DL11" s="1092"/>
      <c r="DM11" s="1092"/>
      <c r="DN11" s="1092"/>
      <c r="DO11" s="1092"/>
      <c r="DP11" s="1092"/>
      <c r="DQ11" s="1092"/>
      <c r="DR11" s="1092"/>
      <c r="DS11" s="1092"/>
      <c r="DT11" s="1092"/>
      <c r="DU11" s="1092"/>
      <c r="DV11" s="1092"/>
      <c r="DW11" s="1092"/>
      <c r="DX11" s="1092"/>
      <c r="DY11" s="1092"/>
      <c r="DZ11" s="1092"/>
      <c r="EA11" s="1092"/>
      <c r="EB11" s="1092"/>
      <c r="EC11" s="1092"/>
      <c r="ED11" s="1092"/>
      <c r="EE11" s="1092"/>
      <c r="EF11" s="1092"/>
      <c r="EG11" s="1092"/>
      <c r="EH11" s="1092"/>
      <c r="EI11" s="1092"/>
      <c r="EJ11" s="1092"/>
      <c r="EK11" s="1092"/>
      <c r="EL11" s="1092"/>
      <c r="EM11" s="1092"/>
      <c r="EN11" s="1092"/>
      <c r="EO11" s="1092"/>
      <c r="EP11" s="1092"/>
      <c r="EQ11" s="1092"/>
      <c r="ER11" s="1092"/>
      <c r="ES11" s="1092"/>
      <c r="ET11" s="1092"/>
      <c r="EU11" s="1092"/>
      <c r="EV11" s="1092"/>
      <c r="EW11" s="1092"/>
      <c r="EX11" s="1092"/>
      <c r="EY11" s="1092"/>
      <c r="EZ11" s="1092"/>
      <c r="FA11" s="1092"/>
      <c r="FB11" s="1092"/>
      <c r="FC11" s="1092"/>
      <c r="FD11" s="1092"/>
      <c r="FE11" s="1092"/>
      <c r="FF11" s="1092"/>
      <c r="FG11" s="1092"/>
      <c r="FH11" s="1092"/>
      <c r="FI11" s="1092"/>
      <c r="FJ11" s="1092"/>
      <c r="FK11" s="1092"/>
      <c r="FL11" s="1092"/>
      <c r="FM11" s="1092"/>
      <c r="FN11" s="1092"/>
      <c r="FO11" s="1092"/>
      <c r="FP11" s="1092"/>
      <c r="FQ11" s="1092"/>
      <c r="FR11" s="1092"/>
      <c r="FS11" s="1092"/>
      <c r="FT11" s="1092"/>
      <c r="FU11" s="1092"/>
      <c r="FV11" s="1092"/>
      <c r="FW11" s="1092"/>
      <c r="FX11" s="1092"/>
      <c r="FY11" s="1092"/>
      <c r="FZ11" s="1092"/>
      <c r="GA11" s="1092"/>
      <c r="GB11" s="1092"/>
      <c r="GC11" s="1092"/>
      <c r="GD11" s="1092"/>
      <c r="GE11" s="1092"/>
      <c r="GF11" s="1092"/>
      <c r="GG11" s="1092"/>
      <c r="GH11" s="1092"/>
      <c r="GI11" s="1092"/>
      <c r="GJ11" s="1092"/>
      <c r="GK11" s="1092"/>
      <c r="GL11" s="1092"/>
      <c r="GM11" s="1092"/>
      <c r="GN11" s="1092"/>
      <c r="GO11" s="1092"/>
      <c r="GP11" s="1092"/>
      <c r="GQ11" s="1092"/>
      <c r="GR11" s="1092"/>
      <c r="GS11" s="1092"/>
      <c r="GT11" s="1092"/>
      <c r="GU11" s="1092"/>
      <c r="GV11" s="1092"/>
      <c r="GW11" s="1092"/>
      <c r="GX11" s="1092"/>
      <c r="GY11" s="1092"/>
      <c r="GZ11" s="1092"/>
      <c r="HA11" s="1092"/>
      <c r="HB11" s="1092"/>
      <c r="HC11" s="1092"/>
      <c r="HD11" s="1092"/>
      <c r="HE11" s="1092"/>
      <c r="HF11" s="1092"/>
      <c r="HG11" s="1092"/>
      <c r="HH11" s="1092"/>
      <c r="HI11" s="1092"/>
      <c r="HJ11" s="1092"/>
      <c r="HK11" s="1092"/>
      <c r="HL11" s="1092"/>
      <c r="HM11" s="1092"/>
      <c r="HN11" s="1092"/>
      <c r="HO11" s="1092"/>
      <c r="HP11" s="1092"/>
      <c r="HQ11" s="1092"/>
      <c r="HR11" s="1092"/>
      <c r="HS11" s="1092"/>
      <c r="HT11" s="1092"/>
      <c r="HU11" s="1092"/>
      <c r="HV11" s="1092"/>
      <c r="HW11" s="1092"/>
      <c r="HX11" s="1092"/>
      <c r="HY11" s="1092"/>
      <c r="HZ11" s="1092"/>
      <c r="IA11" s="1092"/>
      <c r="IB11" s="1092"/>
      <c r="IC11" s="1092"/>
      <c r="ID11" s="1092"/>
      <c r="IE11" s="1092"/>
      <c r="IF11" s="1092"/>
      <c r="IG11" s="1092"/>
      <c r="IH11" s="1092"/>
      <c r="II11" s="1092"/>
      <c r="IJ11" s="1092"/>
      <c r="IK11" s="1092"/>
      <c r="IL11" s="1092"/>
      <c r="IM11" s="1092"/>
      <c r="IN11" s="1092"/>
      <c r="IO11" s="1092"/>
      <c r="IP11" s="1092"/>
      <c r="IQ11" s="1092"/>
      <c r="IR11" s="1092"/>
      <c r="IS11" s="1092"/>
      <c r="IT11" s="1092"/>
      <c r="IU11" s="1092"/>
      <c r="IV11" s="1092"/>
    </row>
    <row r="12" spans="1:256" ht="101.25" customHeight="1">
      <c r="A12" s="1964"/>
      <c r="B12" s="2243"/>
      <c r="C12" s="1113" t="s">
        <v>1545</v>
      </c>
      <c r="D12" s="1113" t="s">
        <v>1555</v>
      </c>
      <c r="E12" s="1165" t="s">
        <v>1554</v>
      </c>
      <c r="F12" s="796" t="s">
        <v>1553</v>
      </c>
      <c r="G12" s="796" t="s">
        <v>1544</v>
      </c>
      <c r="H12" s="1159" t="s">
        <v>1543</v>
      </c>
      <c r="I12" s="796" t="s">
        <v>1553</v>
      </c>
      <c r="J12" s="796" t="s">
        <v>1544</v>
      </c>
      <c r="K12" s="1159" t="s">
        <v>1543</v>
      </c>
      <c r="L12" s="796" t="s">
        <v>1553</v>
      </c>
      <c r="M12" s="796" t="s">
        <v>1544</v>
      </c>
      <c r="N12" s="1159" t="s">
        <v>1543</v>
      </c>
      <c r="O12" s="796" t="s">
        <v>1553</v>
      </c>
      <c r="P12" s="796" t="s">
        <v>1544</v>
      </c>
      <c r="Q12" s="1159" t="s">
        <v>1543</v>
      </c>
      <c r="R12" s="796" t="s">
        <v>1553</v>
      </c>
      <c r="S12" s="796" t="s">
        <v>1544</v>
      </c>
      <c r="T12" s="1159" t="s">
        <v>1543</v>
      </c>
      <c r="U12" s="796" t="s">
        <v>1553</v>
      </c>
      <c r="V12" s="796" t="s">
        <v>1544</v>
      </c>
      <c r="W12" s="1159" t="s">
        <v>1543</v>
      </c>
      <c r="X12" s="796" t="s">
        <v>1553</v>
      </c>
      <c r="Y12" s="796" t="s">
        <v>1544</v>
      </c>
      <c r="Z12" s="1159" t="s">
        <v>1543</v>
      </c>
      <c r="AA12" s="1158" t="s">
        <v>1542</v>
      </c>
      <c r="AB12" s="1158" t="s">
        <v>1541</v>
      </c>
      <c r="AC12" s="1158" t="s">
        <v>1540</v>
      </c>
      <c r="AD12" s="1158" t="s">
        <v>1539</v>
      </c>
      <c r="AE12" s="1158" t="s">
        <v>1542</v>
      </c>
      <c r="AF12" s="1158" t="s">
        <v>1541</v>
      </c>
      <c r="AG12" s="1158" t="s">
        <v>1540</v>
      </c>
      <c r="AH12" s="1158" t="s">
        <v>1539</v>
      </c>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1092"/>
      <c r="BO12" s="1092"/>
      <c r="BP12" s="1092"/>
      <c r="BQ12" s="1092"/>
      <c r="BR12" s="1092"/>
      <c r="BS12" s="1092"/>
      <c r="BT12" s="1092"/>
      <c r="BU12" s="1092"/>
      <c r="BV12" s="1092"/>
      <c r="BW12" s="1092"/>
      <c r="BX12" s="1092"/>
      <c r="BY12" s="1092"/>
      <c r="BZ12" s="1092"/>
      <c r="CA12" s="1092"/>
      <c r="CB12" s="1092"/>
      <c r="CC12" s="1092"/>
      <c r="CD12" s="1092"/>
      <c r="CE12" s="1092"/>
      <c r="CF12" s="1092"/>
      <c r="CG12" s="1092"/>
      <c r="CH12" s="1092"/>
      <c r="CI12" s="1092"/>
      <c r="CJ12" s="1092"/>
      <c r="CK12" s="1092"/>
      <c r="CL12" s="1092"/>
      <c r="CM12" s="1092"/>
      <c r="CN12" s="1092"/>
      <c r="CO12" s="1092"/>
      <c r="CP12" s="1092"/>
      <c r="CQ12" s="1092"/>
      <c r="CR12" s="1092"/>
      <c r="CS12" s="1092"/>
      <c r="CT12" s="1092"/>
      <c r="CU12" s="1092"/>
      <c r="CV12" s="1092"/>
      <c r="CW12" s="1092"/>
      <c r="CX12" s="1092"/>
      <c r="CY12" s="1092"/>
      <c r="CZ12" s="1092"/>
      <c r="DA12" s="1092"/>
      <c r="DB12" s="1092"/>
      <c r="DC12" s="1092"/>
      <c r="DD12" s="1092"/>
      <c r="DE12" s="1092"/>
      <c r="DF12" s="1092"/>
      <c r="DG12" s="1092"/>
      <c r="DH12" s="1092"/>
      <c r="DI12" s="1092"/>
      <c r="DJ12" s="1092"/>
      <c r="DK12" s="1092"/>
      <c r="DL12" s="1092"/>
      <c r="DM12" s="1092"/>
      <c r="DN12" s="1092"/>
      <c r="DO12" s="1092"/>
      <c r="DP12" s="1092"/>
      <c r="DQ12" s="1092"/>
      <c r="DR12" s="1092"/>
      <c r="DS12" s="1092"/>
      <c r="DT12" s="1092"/>
      <c r="DU12" s="1092"/>
      <c r="DV12" s="1092"/>
      <c r="DW12" s="1092"/>
      <c r="DX12" s="1092"/>
      <c r="DY12" s="1092"/>
      <c r="DZ12" s="1092"/>
      <c r="EA12" s="1092"/>
      <c r="EB12" s="1092"/>
      <c r="EC12" s="1092"/>
      <c r="ED12" s="1092"/>
      <c r="EE12" s="1092"/>
      <c r="EF12" s="1092"/>
      <c r="EG12" s="1092"/>
      <c r="EH12" s="1092"/>
      <c r="EI12" s="1092"/>
      <c r="EJ12" s="1092"/>
      <c r="EK12" s="1092"/>
      <c r="EL12" s="1092"/>
      <c r="EM12" s="1092"/>
      <c r="EN12" s="1092"/>
      <c r="EO12" s="1092"/>
      <c r="EP12" s="1092"/>
      <c r="EQ12" s="1092"/>
      <c r="ER12" s="1092"/>
      <c r="ES12" s="1092"/>
      <c r="ET12" s="1092"/>
      <c r="EU12" s="1092"/>
      <c r="EV12" s="1092"/>
      <c r="EW12" s="1092"/>
      <c r="EX12" s="1092"/>
      <c r="EY12" s="1092"/>
      <c r="EZ12" s="1092"/>
      <c r="FA12" s="1092"/>
      <c r="FB12" s="1092"/>
      <c r="FC12" s="1092"/>
      <c r="FD12" s="1092"/>
      <c r="FE12" s="1092"/>
      <c r="FF12" s="1092"/>
      <c r="FG12" s="1092"/>
      <c r="FH12" s="1092"/>
      <c r="FI12" s="1092"/>
      <c r="FJ12" s="1092"/>
      <c r="FK12" s="1092"/>
      <c r="FL12" s="1092"/>
      <c r="FM12" s="1092"/>
      <c r="FN12" s="1092"/>
      <c r="FO12" s="1092"/>
      <c r="FP12" s="1092"/>
      <c r="FQ12" s="1092"/>
      <c r="FR12" s="1092"/>
      <c r="FS12" s="1092"/>
      <c r="FT12" s="1092"/>
      <c r="FU12" s="1092"/>
      <c r="FV12" s="1092"/>
      <c r="FW12" s="1092"/>
      <c r="FX12" s="1092"/>
      <c r="FY12" s="1092"/>
      <c r="FZ12" s="1092"/>
      <c r="GA12" s="1092"/>
      <c r="GB12" s="1092"/>
      <c r="GC12" s="1092"/>
      <c r="GD12" s="1092"/>
      <c r="GE12" s="1092"/>
      <c r="GF12" s="1092"/>
      <c r="GG12" s="1092"/>
      <c r="GH12" s="1092"/>
      <c r="GI12" s="1092"/>
      <c r="GJ12" s="1092"/>
      <c r="GK12" s="1092"/>
      <c r="GL12" s="1092"/>
      <c r="GM12" s="1092"/>
      <c r="GN12" s="1092"/>
      <c r="GO12" s="1092"/>
      <c r="GP12" s="1092"/>
      <c r="GQ12" s="1092"/>
      <c r="GR12" s="1092"/>
      <c r="GS12" s="1092"/>
      <c r="GT12" s="1092"/>
      <c r="GU12" s="1092"/>
      <c r="GV12" s="1092"/>
      <c r="GW12" s="1092"/>
      <c r="GX12" s="1092"/>
      <c r="GY12" s="1092"/>
      <c r="GZ12" s="1092"/>
      <c r="HA12" s="1092"/>
      <c r="HB12" s="1092"/>
      <c r="HC12" s="1092"/>
      <c r="HD12" s="1092"/>
      <c r="HE12" s="1092"/>
      <c r="HF12" s="1092"/>
      <c r="HG12" s="1092"/>
      <c r="HH12" s="1092"/>
      <c r="HI12" s="1092"/>
      <c r="HJ12" s="1092"/>
      <c r="HK12" s="1092"/>
      <c r="HL12" s="1092"/>
      <c r="HM12" s="1092"/>
      <c r="HN12" s="1092"/>
      <c r="HO12" s="1092"/>
      <c r="HP12" s="1092"/>
      <c r="HQ12" s="1092"/>
      <c r="HR12" s="1092"/>
      <c r="HS12" s="1092"/>
      <c r="HT12" s="1092"/>
      <c r="HU12" s="1092"/>
      <c r="HV12" s="1092"/>
      <c r="HW12" s="1092"/>
      <c r="HX12" s="1092"/>
      <c r="HY12" s="1092"/>
      <c r="HZ12" s="1092"/>
      <c r="IA12" s="1092"/>
      <c r="IB12" s="1092"/>
      <c r="IC12" s="1092"/>
      <c r="ID12" s="1092"/>
      <c r="IE12" s="1092"/>
      <c r="IF12" s="1092"/>
      <c r="IG12" s="1092"/>
      <c r="IH12" s="1092"/>
      <c r="II12" s="1092"/>
      <c r="IJ12" s="1092"/>
      <c r="IK12" s="1092"/>
      <c r="IL12" s="1092"/>
      <c r="IM12" s="1092"/>
      <c r="IN12" s="1092"/>
      <c r="IO12" s="1092"/>
      <c r="IP12" s="1092"/>
      <c r="IQ12" s="1092"/>
      <c r="IR12" s="1092"/>
      <c r="IS12" s="1092"/>
      <c r="IT12" s="1092"/>
      <c r="IU12" s="1092"/>
      <c r="IV12" s="1092"/>
    </row>
    <row r="13" spans="1:256" s="1154" customFormat="1" ht="12.75" customHeight="1">
      <c r="A13" s="1965"/>
      <c r="B13" s="2244"/>
      <c r="C13" s="1157">
        <v>1</v>
      </c>
      <c r="D13" s="1157">
        <v>2</v>
      </c>
      <c r="E13" s="1157">
        <v>3</v>
      </c>
      <c r="F13" s="1157">
        <v>4</v>
      </c>
      <c r="G13" s="1157">
        <v>5</v>
      </c>
      <c r="H13" s="1157">
        <v>6</v>
      </c>
      <c r="I13" s="1157">
        <v>7</v>
      </c>
      <c r="J13" s="1157">
        <v>8</v>
      </c>
      <c r="K13" s="1157">
        <v>9</v>
      </c>
      <c r="L13" s="1157">
        <v>10</v>
      </c>
      <c r="M13" s="1157">
        <v>11</v>
      </c>
      <c r="N13" s="1157">
        <v>12</v>
      </c>
      <c r="O13" s="1157">
        <v>13</v>
      </c>
      <c r="P13" s="1157">
        <v>14</v>
      </c>
      <c r="Q13" s="1157">
        <v>15</v>
      </c>
      <c r="R13" s="1157">
        <v>16</v>
      </c>
      <c r="S13" s="1157">
        <v>17</v>
      </c>
      <c r="T13" s="1157">
        <v>18</v>
      </c>
      <c r="U13" s="1157">
        <v>19</v>
      </c>
      <c r="V13" s="1157">
        <v>20</v>
      </c>
      <c r="W13" s="1157">
        <v>21</v>
      </c>
      <c r="X13" s="1157">
        <v>22</v>
      </c>
      <c r="Y13" s="1157">
        <v>23</v>
      </c>
      <c r="Z13" s="1157">
        <v>24</v>
      </c>
      <c r="AA13" s="1157">
        <v>25</v>
      </c>
      <c r="AB13" s="1157">
        <v>26</v>
      </c>
      <c r="AC13" s="1157">
        <v>27</v>
      </c>
      <c r="AD13" s="1157">
        <v>28</v>
      </c>
      <c r="AE13" s="1157">
        <v>29</v>
      </c>
      <c r="AF13" s="1157">
        <v>30</v>
      </c>
      <c r="AG13" s="1157">
        <v>31</v>
      </c>
      <c r="AH13" s="1156">
        <v>32</v>
      </c>
      <c r="AI13" s="1155"/>
      <c r="AJ13" s="1155"/>
      <c r="AK13" s="1155"/>
      <c r="AL13" s="1155"/>
      <c r="AM13" s="1155"/>
      <c r="AN13" s="1155"/>
      <c r="AO13" s="1155"/>
      <c r="AP13" s="1155"/>
      <c r="AQ13" s="1155"/>
      <c r="AR13" s="1155"/>
      <c r="AS13" s="1155"/>
      <c r="AT13" s="1155"/>
      <c r="AU13" s="1155"/>
      <c r="AV13" s="1155"/>
      <c r="AW13" s="1155"/>
      <c r="AX13" s="1155"/>
      <c r="AY13" s="1155"/>
      <c r="AZ13" s="1155"/>
      <c r="BA13" s="1155"/>
      <c r="BB13" s="1155"/>
      <c r="BC13" s="1155"/>
      <c r="BD13" s="1155"/>
      <c r="BE13" s="1155"/>
      <c r="BF13" s="1155"/>
      <c r="BG13" s="1155"/>
      <c r="BH13" s="1155"/>
      <c r="BI13" s="1155"/>
      <c r="BJ13" s="1155"/>
      <c r="BK13" s="1155"/>
      <c r="BL13" s="1155"/>
      <c r="BM13" s="1155"/>
      <c r="BN13" s="1155"/>
      <c r="BO13" s="1155"/>
      <c r="BP13" s="1155"/>
      <c r="BQ13" s="1155"/>
      <c r="BR13" s="1155"/>
      <c r="BS13" s="1155"/>
      <c r="BT13" s="1155"/>
      <c r="BU13" s="1155"/>
      <c r="BV13" s="1155"/>
      <c r="BW13" s="1155"/>
      <c r="BX13" s="1155"/>
      <c r="BY13" s="1155"/>
      <c r="BZ13" s="1155"/>
      <c r="CA13" s="1155"/>
      <c r="CB13" s="1155"/>
      <c r="CC13" s="1155"/>
      <c r="CD13" s="1155"/>
      <c r="CE13" s="1155"/>
      <c r="CF13" s="1155"/>
      <c r="CG13" s="1155"/>
      <c r="CH13" s="1155"/>
      <c r="CI13" s="1155"/>
      <c r="CJ13" s="1155"/>
      <c r="CK13" s="1155"/>
      <c r="CL13" s="1155"/>
      <c r="CM13" s="1155"/>
      <c r="CN13" s="1155"/>
      <c r="CO13" s="1155"/>
      <c r="CP13" s="1155"/>
      <c r="CQ13" s="1155"/>
      <c r="CR13" s="1155"/>
      <c r="CS13" s="1155"/>
      <c r="CT13" s="1155"/>
      <c r="CU13" s="1155"/>
      <c r="CV13" s="1155"/>
      <c r="CW13" s="1155"/>
      <c r="CX13" s="1155"/>
      <c r="CY13" s="1155"/>
      <c r="CZ13" s="1155"/>
      <c r="DA13" s="1155"/>
      <c r="DB13" s="1155"/>
      <c r="DC13" s="1155"/>
      <c r="DD13" s="1155"/>
      <c r="DE13" s="1155"/>
      <c r="DF13" s="1155"/>
      <c r="DG13" s="1155"/>
      <c r="DH13" s="1155"/>
      <c r="DI13" s="1155"/>
      <c r="DJ13" s="1155"/>
      <c r="DK13" s="1155"/>
      <c r="DL13" s="1155"/>
      <c r="DM13" s="1155"/>
      <c r="DN13" s="1155"/>
      <c r="DO13" s="1155"/>
      <c r="DP13" s="1155"/>
      <c r="DQ13" s="1155"/>
      <c r="DR13" s="1155"/>
      <c r="DS13" s="1155"/>
      <c r="DT13" s="1155"/>
      <c r="DU13" s="1155"/>
      <c r="DV13" s="1155"/>
      <c r="DW13" s="1155"/>
      <c r="DX13" s="1155"/>
      <c r="DY13" s="1155"/>
      <c r="DZ13" s="1155"/>
      <c r="EA13" s="1155"/>
      <c r="EB13" s="1155"/>
      <c r="EC13" s="1155"/>
      <c r="ED13" s="1155"/>
      <c r="EE13" s="1155"/>
      <c r="EF13" s="1155"/>
      <c r="EG13" s="1155"/>
      <c r="EH13" s="1155"/>
      <c r="EI13" s="1155"/>
      <c r="EJ13" s="1155"/>
      <c r="EK13" s="1155"/>
      <c r="EL13" s="1155"/>
      <c r="EM13" s="1155"/>
      <c r="EN13" s="1155"/>
      <c r="EO13" s="1155"/>
      <c r="EP13" s="1155"/>
      <c r="EQ13" s="1155"/>
      <c r="ER13" s="1155"/>
      <c r="ES13" s="1155"/>
      <c r="ET13" s="1155"/>
      <c r="EU13" s="1155"/>
      <c r="EV13" s="1155"/>
      <c r="EW13" s="1155"/>
      <c r="EX13" s="1155"/>
      <c r="EY13" s="1155"/>
      <c r="EZ13" s="1155"/>
      <c r="FA13" s="1155"/>
      <c r="FB13" s="1155"/>
      <c r="FC13" s="1155"/>
      <c r="FD13" s="1155"/>
      <c r="FE13" s="1155"/>
      <c r="FF13" s="1155"/>
      <c r="FG13" s="1155"/>
      <c r="FH13" s="1155"/>
      <c r="FI13" s="1155"/>
      <c r="FJ13" s="1155"/>
      <c r="FK13" s="1155"/>
      <c r="FL13" s="1155"/>
      <c r="FM13" s="1155"/>
      <c r="FN13" s="1155"/>
      <c r="FO13" s="1155"/>
      <c r="FP13" s="1155"/>
      <c r="FQ13" s="1155"/>
      <c r="FR13" s="1155"/>
      <c r="FS13" s="1155"/>
      <c r="FT13" s="1155"/>
      <c r="FU13" s="1155"/>
      <c r="FV13" s="1155"/>
      <c r="FW13" s="1155"/>
      <c r="FX13" s="1155"/>
      <c r="FY13" s="1155"/>
      <c r="FZ13" s="1155"/>
      <c r="GA13" s="1155"/>
      <c r="GB13" s="1155"/>
      <c r="GC13" s="1155"/>
      <c r="GD13" s="1155"/>
      <c r="GE13" s="1155"/>
      <c r="GF13" s="1155"/>
      <c r="GG13" s="1155"/>
      <c r="GH13" s="1155"/>
      <c r="GI13" s="1155"/>
      <c r="GJ13" s="1155"/>
      <c r="GK13" s="1155"/>
      <c r="GL13" s="1155"/>
      <c r="GM13" s="1155"/>
      <c r="GN13" s="1155"/>
      <c r="GO13" s="1155"/>
      <c r="GP13" s="1155"/>
      <c r="GQ13" s="1155"/>
      <c r="GR13" s="1155"/>
      <c r="GS13" s="1155"/>
      <c r="GT13" s="1155"/>
      <c r="GU13" s="1155"/>
      <c r="GV13" s="1155"/>
      <c r="GW13" s="1155"/>
      <c r="GX13" s="1155"/>
      <c r="GY13" s="1155"/>
      <c r="GZ13" s="1155"/>
      <c r="HA13" s="1155"/>
      <c r="HB13" s="1155"/>
      <c r="HC13" s="1155"/>
      <c r="HD13" s="1155"/>
      <c r="HE13" s="1155"/>
      <c r="HF13" s="1155"/>
      <c r="HG13" s="1155"/>
      <c r="HH13" s="1155"/>
      <c r="HI13" s="1155"/>
      <c r="HJ13" s="1155"/>
      <c r="HK13" s="1155"/>
      <c r="HL13" s="1155"/>
      <c r="HM13" s="1155"/>
      <c r="HN13" s="1155"/>
      <c r="HO13" s="1155"/>
      <c r="HP13" s="1155"/>
      <c r="HQ13" s="1155"/>
      <c r="HR13" s="1155"/>
      <c r="HS13" s="1155"/>
      <c r="HT13" s="1155"/>
      <c r="HU13" s="1155"/>
      <c r="HV13" s="1155"/>
      <c r="HW13" s="1155"/>
      <c r="HX13" s="1155"/>
      <c r="HY13" s="1155"/>
      <c r="HZ13" s="1155"/>
      <c r="IA13" s="1155"/>
      <c r="IB13" s="1155"/>
      <c r="IC13" s="1155"/>
      <c r="ID13" s="1155"/>
      <c r="IE13" s="1155"/>
      <c r="IF13" s="1155"/>
      <c r="IG13" s="1155"/>
      <c r="IH13" s="1155"/>
      <c r="II13" s="1155"/>
      <c r="IJ13" s="1155"/>
      <c r="IK13" s="1155"/>
      <c r="IL13" s="1155"/>
      <c r="IM13" s="1155"/>
      <c r="IN13" s="1155"/>
      <c r="IO13" s="1155"/>
      <c r="IP13" s="1155"/>
      <c r="IQ13" s="1155"/>
      <c r="IR13" s="1155"/>
      <c r="IS13" s="1155"/>
      <c r="IT13" s="1155"/>
      <c r="IU13" s="1155"/>
      <c r="IV13" s="1155"/>
    </row>
    <row r="14" spans="1:256" ht="12.75" customHeight="1">
      <c r="A14" s="779" t="s">
        <v>9</v>
      </c>
      <c r="B14" s="778" t="s">
        <v>1420</v>
      </c>
      <c r="C14" s="1111"/>
      <c r="D14" s="1111"/>
      <c r="E14" s="1111"/>
      <c r="F14" s="1038"/>
      <c r="G14" s="1038"/>
      <c r="H14" s="1038"/>
      <c r="I14" s="1038"/>
      <c r="J14" s="1038"/>
      <c r="K14" s="1038"/>
      <c r="L14" s="1038"/>
      <c r="M14" s="1038"/>
      <c r="N14" s="1038"/>
      <c r="O14" s="1038"/>
      <c r="P14" s="1162"/>
      <c r="Q14" s="1162"/>
      <c r="R14" s="1038"/>
      <c r="S14" s="1162"/>
      <c r="T14" s="1162"/>
      <c r="U14" s="1162"/>
      <c r="V14" s="1162"/>
      <c r="W14" s="1162"/>
      <c r="X14" s="1162"/>
      <c r="Y14" s="1162"/>
      <c r="Z14" s="1162"/>
      <c r="AA14" s="1162"/>
      <c r="AB14" s="1162"/>
      <c r="AC14" s="1162"/>
      <c r="AD14" s="1162"/>
      <c r="AE14" s="1162"/>
      <c r="AF14" s="1162"/>
      <c r="AG14" s="1162"/>
      <c r="AH14" s="1036"/>
    </row>
    <row r="15" spans="1:256">
      <c r="A15" s="783" t="s">
        <v>10</v>
      </c>
      <c r="B15" s="782" t="s">
        <v>1418</v>
      </c>
      <c r="C15" s="1065"/>
      <c r="D15" s="1065"/>
      <c r="E15" s="1065"/>
      <c r="F15" s="1038"/>
      <c r="G15" s="1038"/>
      <c r="H15" s="1038"/>
      <c r="I15" s="1038"/>
      <c r="J15" s="1038"/>
      <c r="K15" s="1038"/>
      <c r="L15" s="1038"/>
      <c r="M15" s="1038"/>
      <c r="N15" s="1038"/>
      <c r="O15" s="1038"/>
      <c r="P15" s="1162"/>
      <c r="Q15" s="1162"/>
      <c r="R15" s="1038"/>
      <c r="S15" s="1162"/>
      <c r="T15" s="1162"/>
      <c r="U15" s="1162"/>
      <c r="V15" s="1162"/>
      <c r="W15" s="1162"/>
      <c r="X15" s="1162"/>
      <c r="Y15" s="1162"/>
      <c r="Z15" s="1162"/>
      <c r="AA15" s="1162"/>
      <c r="AB15" s="1162"/>
      <c r="AC15" s="1162"/>
      <c r="AD15" s="1162"/>
      <c r="AE15" s="1162"/>
      <c r="AF15" s="1162"/>
      <c r="AG15" s="1162"/>
      <c r="AH15" s="1036"/>
    </row>
    <row r="16" spans="1:256">
      <c r="A16" s="783" t="s">
        <v>15</v>
      </c>
      <c r="B16" s="782" t="s">
        <v>1417</v>
      </c>
      <c r="C16" s="782"/>
      <c r="D16" s="782"/>
      <c r="E16" s="782"/>
      <c r="F16" s="1038"/>
      <c r="G16" s="1038"/>
      <c r="H16" s="1038"/>
      <c r="I16" s="1038"/>
      <c r="J16" s="1038"/>
      <c r="K16" s="1038"/>
      <c r="L16" s="1038"/>
      <c r="M16" s="1038"/>
      <c r="N16" s="1038"/>
      <c r="O16" s="1038"/>
      <c r="P16" s="1162"/>
      <c r="Q16" s="1162"/>
      <c r="R16" s="1038"/>
      <c r="S16" s="1162"/>
      <c r="T16" s="1162"/>
      <c r="U16" s="1162"/>
      <c r="V16" s="1162"/>
      <c r="W16" s="1162"/>
      <c r="X16" s="1162"/>
      <c r="Y16" s="1162"/>
      <c r="Z16" s="1162"/>
      <c r="AA16" s="1162"/>
      <c r="AB16" s="1162"/>
      <c r="AC16" s="1162"/>
      <c r="AD16" s="1162"/>
      <c r="AE16" s="1162"/>
      <c r="AF16" s="1162"/>
      <c r="AG16" s="1162"/>
      <c r="AH16" s="1036"/>
    </row>
    <row r="17" spans="1:34">
      <c r="A17" s="783" t="s">
        <v>21</v>
      </c>
      <c r="B17" s="782" t="s">
        <v>1416</v>
      </c>
      <c r="C17" s="782"/>
      <c r="D17" s="782"/>
      <c r="E17" s="782"/>
      <c r="F17" s="1038"/>
      <c r="G17" s="1038"/>
      <c r="H17" s="1038"/>
      <c r="I17" s="1038"/>
      <c r="J17" s="1038"/>
      <c r="K17" s="1038"/>
      <c r="L17" s="1038"/>
      <c r="M17" s="1038"/>
      <c r="N17" s="1038"/>
      <c r="O17" s="1038"/>
      <c r="P17" s="1162"/>
      <c r="Q17" s="1162"/>
      <c r="R17" s="1038"/>
      <c r="S17" s="1162"/>
      <c r="T17" s="1162"/>
      <c r="U17" s="1162"/>
      <c r="V17" s="1162"/>
      <c r="W17" s="1162"/>
      <c r="X17" s="1162"/>
      <c r="Y17" s="1162"/>
      <c r="Z17" s="1162"/>
      <c r="AA17" s="1162"/>
      <c r="AB17" s="1162"/>
      <c r="AC17" s="1162"/>
      <c r="AD17" s="1162"/>
      <c r="AE17" s="1162"/>
      <c r="AF17" s="1162"/>
      <c r="AG17" s="1162"/>
      <c r="AH17" s="1036"/>
    </row>
    <row r="18" spans="1:34">
      <c r="A18" s="783" t="s">
        <v>29</v>
      </c>
      <c r="B18" s="1110" t="s">
        <v>1415</v>
      </c>
      <c r="C18" s="782"/>
      <c r="D18" s="782"/>
      <c r="E18" s="782"/>
      <c r="F18" s="1038"/>
      <c r="G18" s="1038"/>
      <c r="H18" s="1038"/>
      <c r="I18" s="1038"/>
      <c r="J18" s="1038"/>
      <c r="K18" s="1038"/>
      <c r="L18" s="1038"/>
      <c r="M18" s="1038"/>
      <c r="N18" s="1038"/>
      <c r="O18" s="1038"/>
      <c r="P18" s="1162"/>
      <c r="Q18" s="1162"/>
      <c r="R18" s="1038"/>
      <c r="S18" s="1162"/>
      <c r="T18" s="1162"/>
      <c r="U18" s="1162"/>
      <c r="V18" s="1162"/>
      <c r="W18" s="1162"/>
      <c r="X18" s="1162"/>
      <c r="Y18" s="1162"/>
      <c r="Z18" s="1162"/>
      <c r="AA18" s="1162"/>
      <c r="AB18" s="1162"/>
      <c r="AC18" s="1162"/>
      <c r="AD18" s="1162"/>
      <c r="AE18" s="1162"/>
      <c r="AF18" s="1162"/>
      <c r="AG18" s="1162"/>
      <c r="AH18" s="1036"/>
    </row>
    <row r="19" spans="1:34" ht="46.5" customHeight="1">
      <c r="A19" s="783" t="s">
        <v>34</v>
      </c>
      <c r="B19" s="782" t="s">
        <v>1414</v>
      </c>
      <c r="C19" s="782"/>
      <c r="D19" s="782"/>
      <c r="E19" s="782"/>
      <c r="F19" s="1038"/>
      <c r="G19" s="1038"/>
      <c r="H19" s="1038"/>
      <c r="I19" s="1038"/>
      <c r="J19" s="1038"/>
      <c r="K19" s="1038"/>
      <c r="L19" s="1038"/>
      <c r="M19" s="1038"/>
      <c r="N19" s="1038"/>
      <c r="O19" s="1038"/>
      <c r="P19" s="1162"/>
      <c r="Q19" s="1162"/>
      <c r="R19" s="1038"/>
      <c r="S19" s="1162"/>
      <c r="T19" s="1162"/>
      <c r="U19" s="1162"/>
      <c r="V19" s="1162"/>
      <c r="W19" s="1162"/>
      <c r="X19" s="1162"/>
      <c r="Y19" s="1162"/>
      <c r="Z19" s="1162"/>
      <c r="AA19" s="1162"/>
      <c r="AB19" s="1162"/>
      <c r="AC19" s="1162"/>
      <c r="AD19" s="1162"/>
      <c r="AE19" s="1162"/>
      <c r="AF19" s="1162"/>
      <c r="AG19" s="1162"/>
      <c r="AH19" s="1036"/>
    </row>
    <row r="20" spans="1:34">
      <c r="A20" s="783" t="s">
        <v>35</v>
      </c>
      <c r="B20" s="782" t="s">
        <v>1413</v>
      </c>
      <c r="C20" s="782"/>
      <c r="D20" s="782"/>
      <c r="E20" s="782"/>
      <c r="F20" s="1038"/>
      <c r="G20" s="1038"/>
      <c r="H20" s="1038"/>
      <c r="I20" s="1038"/>
      <c r="J20" s="1038"/>
      <c r="K20" s="1038"/>
      <c r="L20" s="1038"/>
      <c r="M20" s="1038"/>
      <c r="N20" s="1038"/>
      <c r="O20" s="1038"/>
      <c r="P20" s="1162"/>
      <c r="Q20" s="1162"/>
      <c r="R20" s="1038"/>
      <c r="S20" s="1162"/>
      <c r="T20" s="1162"/>
      <c r="U20" s="1162"/>
      <c r="V20" s="1162"/>
      <c r="W20" s="1162"/>
      <c r="X20" s="1162"/>
      <c r="Y20" s="1162"/>
      <c r="Z20" s="1162"/>
      <c r="AA20" s="1162"/>
      <c r="AB20" s="1162"/>
      <c r="AC20" s="1162"/>
      <c r="AD20" s="1162"/>
      <c r="AE20" s="1162"/>
      <c r="AF20" s="1162"/>
      <c r="AG20" s="1162"/>
      <c r="AH20" s="1036"/>
    </row>
    <row r="21" spans="1:34">
      <c r="A21" s="783" t="s">
        <v>36</v>
      </c>
      <c r="B21" s="782" t="s">
        <v>1412</v>
      </c>
      <c r="C21" s="782"/>
      <c r="D21" s="782"/>
      <c r="E21" s="782"/>
      <c r="F21" s="1038"/>
      <c r="G21" s="1038"/>
      <c r="H21" s="1038"/>
      <c r="I21" s="1038"/>
      <c r="J21" s="1038"/>
      <c r="K21" s="1038"/>
      <c r="L21" s="1038"/>
      <c r="M21" s="1038"/>
      <c r="N21" s="1038"/>
      <c r="O21" s="1038"/>
      <c r="P21" s="1162"/>
      <c r="Q21" s="1162"/>
      <c r="R21" s="1038"/>
      <c r="S21" s="1162"/>
      <c r="T21" s="1162"/>
      <c r="U21" s="1162"/>
      <c r="V21" s="1162"/>
      <c r="W21" s="1162"/>
      <c r="X21" s="1162"/>
      <c r="Y21" s="1162"/>
      <c r="Z21" s="1162"/>
      <c r="AA21" s="1162"/>
      <c r="AB21" s="1162"/>
      <c r="AC21" s="1162"/>
      <c r="AD21" s="1162"/>
      <c r="AE21" s="1162"/>
      <c r="AF21" s="1162"/>
      <c r="AG21" s="1162"/>
      <c r="AH21" s="1036"/>
    </row>
    <row r="22" spans="1:34" ht="28.15" customHeight="1">
      <c r="A22" s="783" t="s">
        <v>40</v>
      </c>
      <c r="B22" s="782" t="s">
        <v>1471</v>
      </c>
      <c r="C22" s="782"/>
      <c r="D22" s="782"/>
      <c r="E22" s="782"/>
      <c r="F22" s="1038"/>
      <c r="G22" s="1038"/>
      <c r="H22" s="1038"/>
      <c r="I22" s="1038"/>
      <c r="J22" s="1038"/>
      <c r="K22" s="1038"/>
      <c r="L22" s="1038"/>
      <c r="M22" s="1038"/>
      <c r="N22" s="1038"/>
      <c r="O22" s="1038"/>
      <c r="P22" s="1162"/>
      <c r="Q22" s="1162"/>
      <c r="R22" s="1038"/>
      <c r="S22" s="1162"/>
      <c r="T22" s="1162"/>
      <c r="U22" s="1162"/>
      <c r="V22" s="1162"/>
      <c r="W22" s="1162"/>
      <c r="X22" s="1162"/>
      <c r="Y22" s="1162"/>
      <c r="Z22" s="1162"/>
      <c r="AA22" s="1162"/>
      <c r="AB22" s="1162"/>
      <c r="AC22" s="1162"/>
      <c r="AD22" s="1162"/>
      <c r="AE22" s="1162"/>
      <c r="AF22" s="1162"/>
      <c r="AG22" s="1162"/>
      <c r="AH22" s="1036"/>
    </row>
    <row r="23" spans="1:34">
      <c r="A23" s="1109" t="s">
        <v>137</v>
      </c>
      <c r="B23" s="782" t="s">
        <v>1470</v>
      </c>
      <c r="C23" s="1099"/>
      <c r="D23" s="1099"/>
      <c r="E23" s="1099"/>
      <c r="F23" s="1098"/>
      <c r="G23" s="1098"/>
      <c r="H23" s="1098"/>
      <c r="I23" s="1098"/>
      <c r="J23" s="1098"/>
      <c r="K23" s="1098"/>
      <c r="L23" s="1098"/>
      <c r="M23" s="1098"/>
      <c r="N23" s="1098"/>
      <c r="O23" s="1098"/>
      <c r="P23" s="1163"/>
      <c r="Q23" s="1163"/>
      <c r="R23" s="1038"/>
      <c r="S23" s="1162"/>
      <c r="T23" s="1162"/>
      <c r="U23" s="1162"/>
      <c r="V23" s="1162"/>
      <c r="W23" s="1162"/>
      <c r="X23" s="1162"/>
      <c r="Y23" s="1162"/>
      <c r="Z23" s="1162"/>
      <c r="AA23" s="1162"/>
      <c r="AB23" s="1162"/>
      <c r="AC23" s="1162"/>
      <c r="AD23" s="1162"/>
      <c r="AE23" s="1162"/>
      <c r="AF23" s="1162"/>
      <c r="AG23" s="1162"/>
      <c r="AH23" s="1036"/>
    </row>
    <row r="24" spans="1:34">
      <c r="A24" s="1108" t="s">
        <v>154</v>
      </c>
      <c r="B24" s="778" t="s">
        <v>1469</v>
      </c>
      <c r="C24" s="782"/>
      <c r="D24" s="782"/>
      <c r="E24" s="782"/>
      <c r="F24" s="1038"/>
      <c r="G24" s="1038"/>
      <c r="H24" s="1038"/>
      <c r="I24" s="1038"/>
      <c r="J24" s="1038"/>
      <c r="K24" s="1038"/>
      <c r="L24" s="1038"/>
      <c r="M24" s="1038"/>
      <c r="N24" s="1038"/>
      <c r="O24" s="1038"/>
      <c r="P24" s="1162"/>
      <c r="Q24" s="1162"/>
      <c r="R24" s="1038"/>
      <c r="S24" s="1162"/>
      <c r="T24" s="1162"/>
      <c r="U24" s="1162"/>
      <c r="V24" s="1162"/>
      <c r="W24" s="1162"/>
      <c r="X24" s="1162"/>
      <c r="Y24" s="1162"/>
      <c r="Z24" s="1162"/>
      <c r="AA24" s="1162"/>
      <c r="AB24" s="1162"/>
      <c r="AC24" s="1162"/>
      <c r="AD24" s="1162"/>
      <c r="AE24" s="1162"/>
      <c r="AF24" s="1162"/>
      <c r="AG24" s="1162"/>
      <c r="AH24" s="1036"/>
    </row>
    <row r="25" spans="1:34">
      <c r="A25" s="783" t="s">
        <v>155</v>
      </c>
      <c r="B25" s="1100" t="s">
        <v>1405</v>
      </c>
      <c r="C25" s="782"/>
      <c r="D25" s="782"/>
      <c r="E25" s="782"/>
      <c r="F25" s="1038"/>
      <c r="G25" s="1038"/>
      <c r="H25" s="1038"/>
      <c r="I25" s="1038"/>
      <c r="J25" s="1038"/>
      <c r="K25" s="1038"/>
      <c r="L25" s="1038"/>
      <c r="M25" s="1038"/>
      <c r="N25" s="1038"/>
      <c r="O25" s="1038"/>
      <c r="P25" s="1162"/>
      <c r="Q25" s="1162"/>
      <c r="R25" s="1038"/>
      <c r="S25" s="1162"/>
      <c r="T25" s="1162"/>
      <c r="U25" s="1162"/>
      <c r="V25" s="1162"/>
      <c r="W25" s="1162"/>
      <c r="X25" s="1162"/>
      <c r="Y25" s="1162"/>
      <c r="Z25" s="1162"/>
      <c r="AA25" s="1162"/>
      <c r="AB25" s="1162"/>
      <c r="AC25" s="1162"/>
      <c r="AD25" s="1162"/>
      <c r="AE25" s="1162"/>
      <c r="AF25" s="1162"/>
      <c r="AG25" s="1162"/>
      <c r="AH25" s="1036"/>
    </row>
    <row r="26" spans="1:34" ht="22.5" customHeight="1">
      <c r="A26" s="1104" t="s">
        <v>156</v>
      </c>
      <c r="B26" s="1100" t="s">
        <v>1404</v>
      </c>
      <c r="C26" s="782"/>
      <c r="D26" s="782"/>
      <c r="E26" s="782"/>
      <c r="F26" s="1038"/>
      <c r="G26" s="1038"/>
      <c r="H26" s="1038"/>
      <c r="I26" s="1038"/>
      <c r="J26" s="1038"/>
      <c r="K26" s="1038"/>
      <c r="L26" s="1038"/>
      <c r="M26" s="1038"/>
      <c r="N26" s="1038"/>
      <c r="O26" s="1038"/>
      <c r="P26" s="1162"/>
      <c r="Q26" s="1162"/>
      <c r="R26" s="1038"/>
      <c r="S26" s="1162"/>
      <c r="T26" s="1162"/>
      <c r="U26" s="1162"/>
      <c r="V26" s="1162"/>
      <c r="W26" s="1162"/>
      <c r="X26" s="1162"/>
      <c r="Y26" s="1162"/>
      <c r="Z26" s="1162"/>
      <c r="AA26" s="1162"/>
      <c r="AB26" s="1162"/>
      <c r="AC26" s="1162"/>
      <c r="AD26" s="1162"/>
      <c r="AE26" s="1162"/>
      <c r="AF26" s="1162"/>
      <c r="AG26" s="1162"/>
      <c r="AH26" s="1036"/>
    </row>
    <row r="27" spans="1:34">
      <c r="A27" s="1041" t="s">
        <v>157</v>
      </c>
      <c r="B27" s="1100" t="s">
        <v>1403</v>
      </c>
      <c r="C27" s="1065"/>
      <c r="D27" s="1065"/>
      <c r="E27" s="1065"/>
      <c r="F27" s="1038"/>
      <c r="G27" s="1038"/>
      <c r="H27" s="1038"/>
      <c r="I27" s="1038"/>
      <c r="J27" s="1038"/>
      <c r="K27" s="1038"/>
      <c r="L27" s="1038"/>
      <c r="M27" s="1038"/>
      <c r="N27" s="1038"/>
      <c r="O27" s="1038"/>
      <c r="P27" s="1162"/>
      <c r="Q27" s="1162"/>
      <c r="R27" s="1038"/>
      <c r="S27" s="1162"/>
      <c r="T27" s="1162"/>
      <c r="U27" s="1162"/>
      <c r="V27" s="1162"/>
      <c r="W27" s="1162"/>
      <c r="X27" s="1162"/>
      <c r="Y27" s="1162"/>
      <c r="Z27" s="1162"/>
      <c r="AA27" s="1162"/>
      <c r="AB27" s="1162"/>
      <c r="AC27" s="1162"/>
      <c r="AD27" s="1162"/>
      <c r="AE27" s="1162"/>
      <c r="AF27" s="1162"/>
      <c r="AG27" s="1162"/>
      <c r="AH27" s="1036"/>
    </row>
    <row r="28" spans="1:34">
      <c r="A28" s="1041" t="s">
        <v>158</v>
      </c>
      <c r="B28" s="1100" t="s">
        <v>1402</v>
      </c>
      <c r="C28" s="782"/>
      <c r="D28" s="782"/>
      <c r="E28" s="782"/>
      <c r="F28" s="1038"/>
      <c r="G28" s="1038"/>
      <c r="H28" s="1038"/>
      <c r="I28" s="1038"/>
      <c r="J28" s="1038"/>
      <c r="K28" s="1038"/>
      <c r="L28" s="1038"/>
      <c r="M28" s="1038"/>
      <c r="N28" s="1038"/>
      <c r="O28" s="1038"/>
      <c r="P28" s="1162"/>
      <c r="Q28" s="1162"/>
      <c r="R28" s="1038"/>
      <c r="S28" s="1162"/>
      <c r="T28" s="1162"/>
      <c r="U28" s="1162"/>
      <c r="V28" s="1162"/>
      <c r="W28" s="1162"/>
      <c r="X28" s="1162"/>
      <c r="Y28" s="1162"/>
      <c r="Z28" s="1162"/>
      <c r="AA28" s="1162"/>
      <c r="AB28" s="1162"/>
      <c r="AC28" s="1162"/>
      <c r="AD28" s="1162"/>
      <c r="AE28" s="1162"/>
      <c r="AF28" s="1162"/>
      <c r="AG28" s="1162"/>
      <c r="AH28" s="1036"/>
    </row>
    <row r="29" spans="1:34">
      <c r="A29" s="1104" t="s">
        <v>159</v>
      </c>
      <c r="B29" s="1100" t="s">
        <v>1401</v>
      </c>
      <c r="C29" s="782"/>
      <c r="D29" s="782"/>
      <c r="E29" s="782"/>
      <c r="F29" s="1038"/>
      <c r="G29" s="1038"/>
      <c r="H29" s="1038"/>
      <c r="I29" s="1038"/>
      <c r="J29" s="1038"/>
      <c r="K29" s="1038"/>
      <c r="L29" s="1038"/>
      <c r="M29" s="1038"/>
      <c r="N29" s="1038"/>
      <c r="O29" s="1038"/>
      <c r="P29" s="1162"/>
      <c r="Q29" s="1162"/>
      <c r="R29" s="1038"/>
      <c r="S29" s="1162"/>
      <c r="T29" s="1162"/>
      <c r="U29" s="1162"/>
      <c r="V29" s="1162"/>
      <c r="W29" s="1162"/>
      <c r="X29" s="1162"/>
      <c r="Y29" s="1162"/>
      <c r="Z29" s="1162"/>
      <c r="AA29" s="1162"/>
      <c r="AB29" s="1162"/>
      <c r="AC29" s="1162"/>
      <c r="AD29" s="1162"/>
      <c r="AE29" s="1162"/>
      <c r="AF29" s="1162"/>
      <c r="AG29" s="1162"/>
      <c r="AH29" s="1036"/>
    </row>
    <row r="30" spans="1:34">
      <c r="A30" s="1104" t="s">
        <v>160</v>
      </c>
      <c r="B30" s="1100" t="s">
        <v>1408</v>
      </c>
      <c r="C30" s="782"/>
      <c r="D30" s="782"/>
      <c r="E30" s="782"/>
      <c r="F30" s="1038"/>
      <c r="G30" s="1038"/>
      <c r="H30" s="1038"/>
      <c r="I30" s="1038"/>
      <c r="J30" s="1038"/>
      <c r="K30" s="1038"/>
      <c r="L30" s="1038"/>
      <c r="M30" s="1038"/>
      <c r="N30" s="1038"/>
      <c r="O30" s="1038"/>
      <c r="P30" s="1162"/>
      <c r="Q30" s="1162"/>
      <c r="R30" s="1038"/>
      <c r="S30" s="1162"/>
      <c r="T30" s="1162"/>
      <c r="U30" s="1162"/>
      <c r="V30" s="1162"/>
      <c r="W30" s="1162"/>
      <c r="X30" s="1162"/>
      <c r="Y30" s="1162"/>
      <c r="Z30" s="1162"/>
      <c r="AA30" s="1162"/>
      <c r="AB30" s="1162"/>
      <c r="AC30" s="1162"/>
      <c r="AD30" s="1162"/>
      <c r="AE30" s="1162"/>
      <c r="AF30" s="1162"/>
      <c r="AG30" s="1162"/>
      <c r="AH30" s="1036"/>
    </row>
    <row r="31" spans="1:34" ht="22.5">
      <c r="A31" s="1104" t="s">
        <v>161</v>
      </c>
      <c r="B31" s="782" t="s">
        <v>1468</v>
      </c>
      <c r="C31" s="782"/>
      <c r="D31" s="782"/>
      <c r="E31" s="782"/>
      <c r="F31" s="1038"/>
      <c r="G31" s="1038"/>
      <c r="H31" s="1038"/>
      <c r="I31" s="1038"/>
      <c r="J31" s="1038"/>
      <c r="K31" s="1038"/>
      <c r="L31" s="1038"/>
      <c r="M31" s="1038"/>
      <c r="N31" s="1038"/>
      <c r="O31" s="1038"/>
      <c r="P31" s="1162"/>
      <c r="Q31" s="1162"/>
      <c r="R31" s="1038"/>
      <c r="S31" s="1162"/>
      <c r="T31" s="1162"/>
      <c r="U31" s="1162"/>
      <c r="V31" s="1162"/>
      <c r="W31" s="1162"/>
      <c r="X31" s="1162"/>
      <c r="Y31" s="1162"/>
      <c r="Z31" s="1162"/>
      <c r="AA31" s="1162"/>
      <c r="AB31" s="1162"/>
      <c r="AC31" s="1162"/>
      <c r="AD31" s="1162"/>
      <c r="AE31" s="1162"/>
      <c r="AF31" s="1162"/>
      <c r="AG31" s="1162"/>
      <c r="AH31" s="1036"/>
    </row>
    <row r="32" spans="1:34">
      <c r="A32" s="1106" t="s">
        <v>163</v>
      </c>
      <c r="B32" s="778" t="s">
        <v>1406</v>
      </c>
      <c r="C32" s="782"/>
      <c r="D32" s="782"/>
      <c r="E32" s="782"/>
      <c r="F32" s="1038"/>
      <c r="G32" s="1038"/>
      <c r="H32" s="1038"/>
      <c r="I32" s="1038"/>
      <c r="J32" s="1038"/>
      <c r="K32" s="1038"/>
      <c r="L32" s="1038"/>
      <c r="M32" s="1038"/>
      <c r="N32" s="1038"/>
      <c r="O32" s="1038"/>
      <c r="P32" s="1162"/>
      <c r="Q32" s="1162"/>
      <c r="R32" s="1038"/>
      <c r="S32" s="1162"/>
      <c r="T32" s="1162"/>
      <c r="U32" s="1162"/>
      <c r="V32" s="1162"/>
      <c r="W32" s="1162"/>
      <c r="X32" s="1162"/>
      <c r="Y32" s="1162"/>
      <c r="Z32" s="1162"/>
      <c r="AA32" s="1162"/>
      <c r="AB32" s="1162"/>
      <c r="AC32" s="1162"/>
      <c r="AD32" s="1162"/>
      <c r="AE32" s="1162"/>
      <c r="AF32" s="1162"/>
      <c r="AG32" s="1162"/>
      <c r="AH32" s="1036"/>
    </row>
    <row r="33" spans="1:34">
      <c r="A33" s="1105" t="s">
        <v>166</v>
      </c>
      <c r="B33" s="1100" t="s">
        <v>1405</v>
      </c>
      <c r="C33" s="1099"/>
      <c r="D33" s="1099"/>
      <c r="E33" s="1099"/>
      <c r="F33" s="1098"/>
      <c r="G33" s="1098"/>
      <c r="H33" s="1098"/>
      <c r="I33" s="1098"/>
      <c r="J33" s="1098"/>
      <c r="K33" s="1098"/>
      <c r="L33" s="1098"/>
      <c r="M33" s="1098"/>
      <c r="N33" s="1098"/>
      <c r="O33" s="1098"/>
      <c r="P33" s="1163"/>
      <c r="Q33" s="1163"/>
      <c r="R33" s="1038"/>
      <c r="S33" s="1162"/>
      <c r="T33" s="1162"/>
      <c r="U33" s="1162"/>
      <c r="V33" s="1162"/>
      <c r="W33" s="1162"/>
      <c r="X33" s="1162"/>
      <c r="Y33" s="1162"/>
      <c r="Z33" s="1162"/>
      <c r="AA33" s="1162"/>
      <c r="AB33" s="1162"/>
      <c r="AC33" s="1162"/>
      <c r="AD33" s="1162"/>
      <c r="AE33" s="1162"/>
      <c r="AF33" s="1162"/>
      <c r="AG33" s="1162"/>
      <c r="AH33" s="1036"/>
    </row>
    <row r="34" spans="1:34">
      <c r="A34" s="1104" t="s">
        <v>167</v>
      </c>
      <c r="B34" s="1100" t="s">
        <v>1404</v>
      </c>
      <c r="C34" s="782"/>
      <c r="D34" s="782"/>
      <c r="E34" s="782"/>
      <c r="F34" s="1038"/>
      <c r="G34" s="1038"/>
      <c r="H34" s="1038"/>
      <c r="I34" s="1038"/>
      <c r="J34" s="1038"/>
      <c r="K34" s="1038"/>
      <c r="L34" s="1038"/>
      <c r="M34" s="1038"/>
      <c r="N34" s="1038"/>
      <c r="O34" s="1038"/>
      <c r="P34" s="1162"/>
      <c r="Q34" s="1162"/>
      <c r="R34" s="1038"/>
      <c r="S34" s="1162"/>
      <c r="T34" s="1162"/>
      <c r="U34" s="1162"/>
      <c r="V34" s="1162"/>
      <c r="W34" s="1162"/>
      <c r="X34" s="1162"/>
      <c r="Y34" s="1162"/>
      <c r="Z34" s="1162"/>
      <c r="AA34" s="1162"/>
      <c r="AB34" s="1162"/>
      <c r="AC34" s="1162"/>
      <c r="AD34" s="1162"/>
      <c r="AE34" s="1162"/>
      <c r="AF34" s="1162"/>
      <c r="AG34" s="1162"/>
      <c r="AH34" s="1036"/>
    </row>
    <row r="35" spans="1:34">
      <c r="A35" s="1104" t="s">
        <v>168</v>
      </c>
      <c r="B35" s="1100" t="s">
        <v>1403</v>
      </c>
      <c r="C35" s="782"/>
      <c r="D35" s="782"/>
      <c r="E35" s="782"/>
      <c r="F35" s="1038"/>
      <c r="G35" s="1038"/>
      <c r="H35" s="1038"/>
      <c r="I35" s="1038"/>
      <c r="J35" s="1038"/>
      <c r="K35" s="1038"/>
      <c r="L35" s="1038"/>
      <c r="M35" s="1038"/>
      <c r="N35" s="1038"/>
      <c r="O35" s="1038"/>
      <c r="P35" s="1162"/>
      <c r="Q35" s="1162"/>
      <c r="R35" s="1038"/>
      <c r="S35" s="1162"/>
      <c r="T35" s="1162"/>
      <c r="U35" s="1162"/>
      <c r="V35" s="1162"/>
      <c r="W35" s="1162"/>
      <c r="X35" s="1162"/>
      <c r="Y35" s="1162"/>
      <c r="Z35" s="1162"/>
      <c r="AA35" s="1162"/>
      <c r="AB35" s="1162"/>
      <c r="AC35" s="1162"/>
      <c r="AD35" s="1162"/>
      <c r="AE35" s="1162"/>
      <c r="AF35" s="1162"/>
      <c r="AG35" s="1162"/>
      <c r="AH35" s="1036"/>
    </row>
    <row r="36" spans="1:34">
      <c r="A36" s="1104" t="s">
        <v>169</v>
      </c>
      <c r="B36" s="1100" t="s">
        <v>1402</v>
      </c>
      <c r="C36" s="782"/>
      <c r="D36" s="782"/>
      <c r="E36" s="782"/>
      <c r="F36" s="1038"/>
      <c r="G36" s="1038"/>
      <c r="H36" s="1038"/>
      <c r="I36" s="1038"/>
      <c r="J36" s="1038"/>
      <c r="K36" s="1038"/>
      <c r="L36" s="1038"/>
      <c r="M36" s="1038"/>
      <c r="N36" s="1038"/>
      <c r="O36" s="1038"/>
      <c r="P36" s="1162"/>
      <c r="Q36" s="1162"/>
      <c r="R36" s="1038"/>
      <c r="S36" s="1162"/>
      <c r="T36" s="1162"/>
      <c r="U36" s="1162"/>
      <c r="V36" s="1162"/>
      <c r="W36" s="1162"/>
      <c r="X36" s="1162"/>
      <c r="Y36" s="1162"/>
      <c r="Z36" s="1162"/>
      <c r="AA36" s="1162"/>
      <c r="AB36" s="1162"/>
      <c r="AC36" s="1162"/>
      <c r="AD36" s="1162"/>
      <c r="AE36" s="1162"/>
      <c r="AF36" s="1162"/>
      <c r="AG36" s="1162"/>
      <c r="AH36" s="1036"/>
    </row>
    <row r="37" spans="1:34">
      <c r="A37" s="1104" t="s">
        <v>170</v>
      </c>
      <c r="B37" s="1100" t="s">
        <v>1401</v>
      </c>
      <c r="C37" s="1065"/>
      <c r="D37" s="1065"/>
      <c r="E37" s="1065"/>
      <c r="F37" s="1038"/>
      <c r="G37" s="1038"/>
      <c r="H37" s="1038"/>
      <c r="I37" s="1038"/>
      <c r="J37" s="1038"/>
      <c r="K37" s="1038"/>
      <c r="L37" s="1038"/>
      <c r="M37" s="1038"/>
      <c r="N37" s="1038"/>
      <c r="O37" s="1038"/>
      <c r="P37" s="1162"/>
      <c r="Q37" s="1162"/>
      <c r="R37" s="1038"/>
      <c r="S37" s="1162"/>
      <c r="T37" s="1162"/>
      <c r="U37" s="1162"/>
      <c r="V37" s="1162"/>
      <c r="W37" s="1162"/>
      <c r="X37" s="1162"/>
      <c r="Y37" s="1162"/>
      <c r="Z37" s="1162"/>
      <c r="AA37" s="1162"/>
      <c r="AB37" s="1162"/>
      <c r="AC37" s="1162"/>
      <c r="AD37" s="1162"/>
      <c r="AE37" s="1162"/>
      <c r="AF37" s="1162"/>
      <c r="AG37" s="1162"/>
      <c r="AH37" s="1036"/>
    </row>
    <row r="38" spans="1:34" ht="25.9" customHeight="1">
      <c r="A38" s="1164" t="s">
        <v>1400</v>
      </c>
      <c r="B38" s="1100" t="s">
        <v>1408</v>
      </c>
      <c r="C38" s="782"/>
      <c r="D38" s="782"/>
      <c r="E38" s="782"/>
      <c r="F38" s="1038"/>
      <c r="G38" s="1038"/>
      <c r="H38" s="1038"/>
      <c r="I38" s="1038"/>
      <c r="J38" s="1038"/>
      <c r="K38" s="1038"/>
      <c r="L38" s="1038"/>
      <c r="M38" s="1038"/>
      <c r="N38" s="1038"/>
      <c r="O38" s="1038"/>
      <c r="P38" s="1162"/>
      <c r="Q38" s="1162"/>
      <c r="R38" s="1038"/>
      <c r="S38" s="1162"/>
      <c r="T38" s="1162"/>
      <c r="U38" s="1162"/>
      <c r="V38" s="1162"/>
      <c r="W38" s="1162"/>
      <c r="X38" s="1162"/>
      <c r="Y38" s="1162"/>
      <c r="Z38" s="1162"/>
      <c r="AA38" s="1162"/>
      <c r="AB38" s="1162"/>
      <c r="AC38" s="1162"/>
      <c r="AD38" s="1162"/>
      <c r="AE38" s="1162"/>
      <c r="AF38" s="1162"/>
      <c r="AG38" s="1162"/>
      <c r="AH38" s="1036"/>
    </row>
    <row r="39" spans="1:34" ht="27.6" customHeight="1">
      <c r="A39" s="1104" t="s">
        <v>1398</v>
      </c>
      <c r="B39" s="782" t="s">
        <v>1467</v>
      </c>
      <c r="C39" s="782"/>
      <c r="D39" s="782"/>
      <c r="E39" s="782"/>
      <c r="F39" s="1038"/>
      <c r="G39" s="1038"/>
      <c r="H39" s="1038"/>
      <c r="I39" s="1038"/>
      <c r="J39" s="1038"/>
      <c r="K39" s="1038"/>
      <c r="L39" s="1038"/>
      <c r="M39" s="1038"/>
      <c r="N39" s="1038"/>
      <c r="O39" s="1038"/>
      <c r="P39" s="1162"/>
      <c r="Q39" s="1162"/>
      <c r="R39" s="1038"/>
      <c r="S39" s="1162"/>
      <c r="T39" s="1162"/>
      <c r="U39" s="1162"/>
      <c r="V39" s="1162"/>
      <c r="W39" s="1162"/>
      <c r="X39" s="1162"/>
      <c r="Y39" s="1162"/>
      <c r="Z39" s="1162"/>
      <c r="AA39" s="1162"/>
      <c r="AB39" s="1162"/>
      <c r="AC39" s="1162"/>
      <c r="AD39" s="1162"/>
      <c r="AE39" s="1162"/>
      <c r="AF39" s="1162"/>
      <c r="AG39" s="1162"/>
      <c r="AH39" s="1036"/>
    </row>
    <row r="40" spans="1:34">
      <c r="A40" s="1106" t="s">
        <v>171</v>
      </c>
      <c r="B40" s="778" t="s">
        <v>1396</v>
      </c>
      <c r="C40" s="782"/>
      <c r="D40" s="782"/>
      <c r="E40" s="782"/>
      <c r="F40" s="1038"/>
      <c r="G40" s="1038"/>
      <c r="H40" s="1038"/>
      <c r="I40" s="1038"/>
      <c r="J40" s="1038"/>
      <c r="K40" s="1038"/>
      <c r="L40" s="1038"/>
      <c r="M40" s="1038"/>
      <c r="N40" s="1038"/>
      <c r="O40" s="1038"/>
      <c r="P40" s="1162"/>
      <c r="Q40" s="1162"/>
      <c r="R40" s="1038"/>
      <c r="S40" s="1162"/>
      <c r="T40" s="1162"/>
      <c r="U40" s="1162"/>
      <c r="V40" s="1162"/>
      <c r="W40" s="1162"/>
      <c r="X40" s="1162"/>
      <c r="Y40" s="1162"/>
      <c r="Z40" s="1162"/>
      <c r="AA40" s="1162"/>
      <c r="AB40" s="1162"/>
      <c r="AC40" s="1162"/>
      <c r="AD40" s="1162"/>
      <c r="AE40" s="1162"/>
      <c r="AF40" s="1162"/>
      <c r="AG40" s="1162"/>
      <c r="AH40" s="1036"/>
    </row>
    <row r="41" spans="1:34">
      <c r="A41" s="1106" t="s">
        <v>176</v>
      </c>
      <c r="B41" s="778" t="s">
        <v>1466</v>
      </c>
      <c r="C41" s="782"/>
      <c r="D41" s="782"/>
      <c r="E41" s="782"/>
      <c r="F41" s="1038"/>
      <c r="G41" s="1038"/>
      <c r="H41" s="1038"/>
      <c r="I41" s="1038"/>
      <c r="J41" s="1038"/>
      <c r="K41" s="1038"/>
      <c r="L41" s="1038"/>
      <c r="M41" s="1038"/>
      <c r="N41" s="1038"/>
      <c r="O41" s="1038"/>
      <c r="P41" s="1162"/>
      <c r="Q41" s="1162"/>
      <c r="R41" s="1038"/>
      <c r="S41" s="1162"/>
      <c r="T41" s="1162"/>
      <c r="U41" s="1162"/>
      <c r="V41" s="1162"/>
      <c r="W41" s="1162"/>
      <c r="X41" s="1162"/>
      <c r="Y41" s="1162"/>
      <c r="Z41" s="1162"/>
      <c r="AA41" s="1162"/>
      <c r="AB41" s="1162"/>
      <c r="AC41" s="1162"/>
      <c r="AD41" s="1162"/>
      <c r="AE41" s="1162"/>
      <c r="AF41" s="1162"/>
      <c r="AG41" s="1162"/>
      <c r="AH41" s="1036"/>
    </row>
    <row r="42" spans="1:34">
      <c r="A42" s="1104" t="s">
        <v>1394</v>
      </c>
      <c r="B42" s="1100" t="s">
        <v>1393</v>
      </c>
      <c r="C42" s="782"/>
      <c r="D42" s="782"/>
      <c r="E42" s="782"/>
      <c r="F42" s="1038"/>
      <c r="G42" s="1038"/>
      <c r="H42" s="1038"/>
      <c r="I42" s="1038"/>
      <c r="J42" s="1038"/>
      <c r="K42" s="1038"/>
      <c r="L42" s="1038"/>
      <c r="M42" s="1038"/>
      <c r="N42" s="1038"/>
      <c r="O42" s="1038"/>
      <c r="P42" s="1162"/>
      <c r="Q42" s="1162"/>
      <c r="R42" s="1038"/>
      <c r="S42" s="1162"/>
      <c r="T42" s="1162"/>
      <c r="U42" s="1162"/>
      <c r="V42" s="1162"/>
      <c r="W42" s="1162"/>
      <c r="X42" s="1162"/>
      <c r="Y42" s="1162"/>
      <c r="Z42" s="1162"/>
      <c r="AA42" s="1162"/>
      <c r="AB42" s="1162"/>
      <c r="AC42" s="1162"/>
      <c r="AD42" s="1162"/>
      <c r="AE42" s="1162"/>
      <c r="AF42" s="1162"/>
      <c r="AG42" s="1162"/>
      <c r="AH42" s="1036"/>
    </row>
    <row r="43" spans="1:34">
      <c r="A43" s="1105" t="s">
        <v>1392</v>
      </c>
      <c r="B43" s="1100" t="s">
        <v>1391</v>
      </c>
      <c r="C43" s="1099"/>
      <c r="D43" s="1099"/>
      <c r="E43" s="1099"/>
      <c r="F43" s="1098"/>
      <c r="G43" s="1098"/>
      <c r="H43" s="1098"/>
      <c r="I43" s="1098"/>
      <c r="J43" s="1098"/>
      <c r="K43" s="1098"/>
      <c r="L43" s="1098"/>
      <c r="M43" s="1098"/>
      <c r="N43" s="1098"/>
      <c r="O43" s="1098"/>
      <c r="P43" s="1163"/>
      <c r="Q43" s="1163"/>
      <c r="R43" s="1038"/>
      <c r="S43" s="1162"/>
      <c r="T43" s="1162"/>
      <c r="U43" s="1162"/>
      <c r="V43" s="1162"/>
      <c r="W43" s="1162"/>
      <c r="X43" s="1162"/>
      <c r="Y43" s="1162"/>
      <c r="Z43" s="1162"/>
      <c r="AA43" s="1162"/>
      <c r="AB43" s="1162"/>
      <c r="AC43" s="1162"/>
      <c r="AD43" s="1162"/>
      <c r="AE43" s="1162"/>
      <c r="AF43" s="1162"/>
      <c r="AG43" s="1162"/>
      <c r="AH43" s="1036"/>
    </row>
    <row r="44" spans="1:34">
      <c r="A44" s="1105" t="s">
        <v>1390</v>
      </c>
      <c r="B44" s="1100" t="s">
        <v>1389</v>
      </c>
      <c r="C44" s="1099"/>
      <c r="D44" s="1099"/>
      <c r="E44" s="1099"/>
      <c r="F44" s="1098"/>
      <c r="G44" s="1098"/>
      <c r="H44" s="1098"/>
      <c r="I44" s="1098"/>
      <c r="J44" s="1098"/>
      <c r="K44" s="1098"/>
      <c r="L44" s="1098"/>
      <c r="M44" s="1098"/>
      <c r="N44" s="1098"/>
      <c r="O44" s="1098"/>
      <c r="P44" s="1163"/>
      <c r="Q44" s="1163"/>
      <c r="R44" s="1038"/>
      <c r="S44" s="1162"/>
      <c r="T44" s="1162"/>
      <c r="U44" s="1162"/>
      <c r="V44" s="1162"/>
      <c r="W44" s="1162"/>
      <c r="X44" s="1162"/>
      <c r="Y44" s="1162"/>
      <c r="Z44" s="1162"/>
      <c r="AA44" s="1162"/>
      <c r="AB44" s="1162"/>
      <c r="AC44" s="1162"/>
      <c r="AD44" s="1162"/>
      <c r="AE44" s="1162"/>
      <c r="AF44" s="1162"/>
      <c r="AG44" s="1162"/>
      <c r="AH44" s="1036"/>
    </row>
    <row r="45" spans="1:34" ht="25.15" customHeight="1">
      <c r="A45" s="1104" t="s">
        <v>1388</v>
      </c>
      <c r="B45" s="1100" t="s">
        <v>1387</v>
      </c>
      <c r="C45" s="1065"/>
      <c r="D45" s="1065"/>
      <c r="E45" s="1065"/>
      <c r="F45" s="1038"/>
      <c r="G45" s="1038"/>
      <c r="H45" s="1038"/>
      <c r="I45" s="1038"/>
      <c r="J45" s="1038"/>
      <c r="K45" s="1038"/>
      <c r="L45" s="1038"/>
      <c r="M45" s="1038"/>
      <c r="N45" s="1038"/>
      <c r="O45" s="1038"/>
      <c r="P45" s="1162"/>
      <c r="Q45" s="1162"/>
      <c r="R45" s="1038"/>
      <c r="S45" s="1162"/>
      <c r="T45" s="1162"/>
      <c r="U45" s="1162"/>
      <c r="V45" s="1162"/>
      <c r="W45" s="1162"/>
      <c r="X45" s="1162"/>
      <c r="Y45" s="1162"/>
      <c r="Z45" s="1162"/>
      <c r="AA45" s="1162"/>
      <c r="AB45" s="1162"/>
      <c r="AC45" s="1162"/>
      <c r="AD45" s="1162"/>
      <c r="AE45" s="1162"/>
      <c r="AF45" s="1162"/>
      <c r="AG45" s="1162"/>
      <c r="AH45" s="1036"/>
    </row>
    <row r="46" spans="1:34" ht="22.5">
      <c r="A46" s="1104" t="s">
        <v>1386</v>
      </c>
      <c r="B46" s="782" t="s">
        <v>1465</v>
      </c>
      <c r="C46" s="1065"/>
      <c r="D46" s="1065"/>
      <c r="E46" s="1065"/>
      <c r="F46" s="1038"/>
      <c r="G46" s="1038"/>
      <c r="H46" s="1038"/>
      <c r="I46" s="1038"/>
      <c r="J46" s="1038"/>
      <c r="K46" s="1038"/>
      <c r="L46" s="1038"/>
      <c r="M46" s="1038"/>
      <c r="N46" s="1038"/>
      <c r="O46" s="1038"/>
      <c r="P46" s="1162"/>
      <c r="Q46" s="1162"/>
      <c r="R46" s="1038"/>
      <c r="S46" s="1162"/>
      <c r="T46" s="1162"/>
      <c r="U46" s="1162"/>
      <c r="V46" s="1162"/>
      <c r="W46" s="1162"/>
      <c r="X46" s="1162"/>
      <c r="Y46" s="1162"/>
      <c r="Z46" s="1162"/>
      <c r="AA46" s="1162"/>
      <c r="AB46" s="1162"/>
      <c r="AC46" s="1162"/>
      <c r="AD46" s="1162"/>
      <c r="AE46" s="1162"/>
      <c r="AF46" s="1162"/>
      <c r="AG46" s="1162"/>
      <c r="AH46" s="1036"/>
    </row>
    <row r="47" spans="1:34">
      <c r="A47" s="1104" t="s">
        <v>1384</v>
      </c>
      <c r="B47" s="782" t="s">
        <v>1464</v>
      </c>
      <c r="C47" s="782"/>
      <c r="D47" s="782"/>
      <c r="E47" s="782"/>
      <c r="F47" s="1038"/>
      <c r="G47" s="1038"/>
      <c r="H47" s="1038"/>
      <c r="I47" s="1038"/>
      <c r="J47" s="1038"/>
      <c r="K47" s="1038"/>
      <c r="L47" s="1038"/>
      <c r="M47" s="1038"/>
      <c r="N47" s="1038"/>
      <c r="O47" s="1038"/>
      <c r="P47" s="1162"/>
      <c r="Q47" s="1162"/>
      <c r="R47" s="1038"/>
      <c r="S47" s="1162"/>
      <c r="T47" s="1162"/>
      <c r="U47" s="1162"/>
      <c r="V47" s="1162"/>
      <c r="W47" s="1162"/>
      <c r="X47" s="1162"/>
      <c r="Y47" s="1162"/>
      <c r="Z47" s="1162"/>
      <c r="AA47" s="1162"/>
      <c r="AB47" s="1162"/>
      <c r="AC47" s="1162"/>
      <c r="AD47" s="1162"/>
      <c r="AE47" s="1162"/>
      <c r="AF47" s="1162"/>
      <c r="AG47" s="1162"/>
      <c r="AH47" s="1036"/>
    </row>
    <row r="48" spans="1:34" ht="22.5">
      <c r="A48" s="1104" t="s">
        <v>1382</v>
      </c>
      <c r="B48" s="782" t="s">
        <v>1463</v>
      </c>
      <c r="C48" s="782"/>
      <c r="D48" s="782"/>
      <c r="E48" s="782"/>
      <c r="F48" s="1038"/>
      <c r="G48" s="1038"/>
      <c r="H48" s="1038"/>
      <c r="I48" s="1038"/>
      <c r="J48" s="1038"/>
      <c r="K48" s="1038"/>
      <c r="L48" s="1038"/>
      <c r="M48" s="1038"/>
      <c r="N48" s="1038"/>
      <c r="O48" s="1038"/>
      <c r="P48" s="1162"/>
      <c r="Q48" s="1162"/>
      <c r="R48" s="1038"/>
      <c r="S48" s="1162"/>
      <c r="T48" s="1162"/>
      <c r="U48" s="1162"/>
      <c r="V48" s="1162"/>
      <c r="W48" s="1162"/>
      <c r="X48" s="1162"/>
      <c r="Y48" s="1162"/>
      <c r="Z48" s="1162"/>
      <c r="AA48" s="1162"/>
      <c r="AB48" s="1162"/>
      <c r="AC48" s="1162"/>
      <c r="AD48" s="1162"/>
      <c r="AE48" s="1162"/>
      <c r="AF48" s="1162"/>
      <c r="AG48" s="1162"/>
      <c r="AH48" s="1036"/>
    </row>
    <row r="49" spans="1:34">
      <c r="A49" s="1103" t="s">
        <v>336</v>
      </c>
      <c r="B49" s="778" t="s">
        <v>1462</v>
      </c>
      <c r="C49" s="782"/>
      <c r="D49" s="782"/>
      <c r="E49" s="782"/>
      <c r="F49" s="1038"/>
      <c r="G49" s="1038"/>
      <c r="H49" s="1038"/>
      <c r="I49" s="1038"/>
      <c r="J49" s="1038"/>
      <c r="K49" s="1038"/>
      <c r="L49" s="1038"/>
      <c r="M49" s="1038"/>
      <c r="N49" s="1038"/>
      <c r="O49" s="1038"/>
      <c r="P49" s="1162"/>
      <c r="Q49" s="1162"/>
      <c r="R49" s="1038"/>
      <c r="S49" s="1162"/>
      <c r="T49" s="1162"/>
      <c r="U49" s="1162"/>
      <c r="V49" s="1162"/>
      <c r="W49" s="1162"/>
      <c r="X49" s="1162"/>
      <c r="Y49" s="1162"/>
      <c r="Z49" s="1162"/>
      <c r="AA49" s="1162"/>
      <c r="AB49" s="1162"/>
      <c r="AC49" s="1162"/>
      <c r="AD49" s="1162"/>
      <c r="AE49" s="1162"/>
      <c r="AF49" s="1162"/>
      <c r="AG49" s="1162"/>
      <c r="AH49" s="1036"/>
    </row>
    <row r="50" spans="1:34">
      <c r="A50" s="1101" t="s">
        <v>262</v>
      </c>
      <c r="B50" s="1100" t="s">
        <v>1379</v>
      </c>
      <c r="C50" s="1099"/>
      <c r="D50" s="1099"/>
      <c r="E50" s="1099"/>
      <c r="F50" s="1098"/>
      <c r="G50" s="1098"/>
      <c r="H50" s="1098"/>
      <c r="I50" s="1098"/>
      <c r="J50" s="1098"/>
      <c r="K50" s="1098"/>
      <c r="L50" s="1098"/>
      <c r="M50" s="1098"/>
      <c r="N50" s="1098"/>
      <c r="O50" s="1098"/>
      <c r="P50" s="1163"/>
      <c r="Q50" s="1163"/>
      <c r="R50" s="1038"/>
      <c r="S50" s="1162"/>
      <c r="T50" s="1162"/>
      <c r="U50" s="1162"/>
      <c r="V50" s="1162"/>
      <c r="W50" s="1162"/>
      <c r="X50" s="1162"/>
      <c r="Y50" s="1162"/>
      <c r="Z50" s="1162"/>
      <c r="AA50" s="1162"/>
      <c r="AB50" s="1162"/>
      <c r="AC50" s="1162"/>
      <c r="AD50" s="1162"/>
      <c r="AE50" s="1162"/>
      <c r="AF50" s="1162"/>
      <c r="AG50" s="1162"/>
      <c r="AH50" s="1036"/>
    </row>
    <row r="51" spans="1:34">
      <c r="A51" s="1041" t="s">
        <v>263</v>
      </c>
      <c r="B51" s="1100" t="s">
        <v>1378</v>
      </c>
      <c r="C51" s="1065"/>
      <c r="D51" s="1065"/>
      <c r="E51" s="1065"/>
      <c r="F51" s="1038"/>
      <c r="G51" s="1038"/>
      <c r="H51" s="1038"/>
      <c r="I51" s="1038"/>
      <c r="J51" s="1038"/>
      <c r="K51" s="1038"/>
      <c r="L51" s="1038"/>
      <c r="M51" s="1038"/>
      <c r="N51" s="1038"/>
      <c r="O51" s="1038"/>
      <c r="P51" s="1162"/>
      <c r="Q51" s="1162"/>
      <c r="R51" s="1038"/>
      <c r="S51" s="1162"/>
      <c r="T51" s="1162"/>
      <c r="U51" s="1162"/>
      <c r="V51" s="1162"/>
      <c r="W51" s="1162"/>
      <c r="X51" s="1162"/>
      <c r="Y51" s="1162"/>
      <c r="Z51" s="1162"/>
      <c r="AA51" s="1162"/>
      <c r="AB51" s="1162"/>
      <c r="AC51" s="1162"/>
      <c r="AD51" s="1162"/>
      <c r="AE51" s="1162"/>
      <c r="AF51" s="1162"/>
      <c r="AG51" s="1162"/>
      <c r="AH51" s="1036"/>
    </row>
    <row r="52" spans="1:34">
      <c r="A52" s="1103" t="s">
        <v>266</v>
      </c>
      <c r="B52" s="778" t="s">
        <v>1377</v>
      </c>
      <c r="C52" s="1065"/>
      <c r="D52" s="1065"/>
      <c r="E52" s="1065"/>
      <c r="F52" s="1038"/>
      <c r="G52" s="1038"/>
      <c r="H52" s="1038"/>
      <c r="I52" s="1038"/>
      <c r="J52" s="1038"/>
      <c r="K52" s="1038"/>
      <c r="L52" s="1038"/>
      <c r="M52" s="1038"/>
      <c r="N52" s="1038"/>
      <c r="O52" s="1038"/>
      <c r="P52" s="1162"/>
      <c r="Q52" s="1162"/>
      <c r="R52" s="1038"/>
      <c r="S52" s="1162"/>
      <c r="T52" s="1162"/>
      <c r="U52" s="1162"/>
      <c r="V52" s="1162"/>
      <c r="W52" s="1162"/>
      <c r="X52" s="1162"/>
      <c r="Y52" s="1162"/>
      <c r="Z52" s="1162"/>
      <c r="AA52" s="1162"/>
      <c r="AB52" s="1162"/>
      <c r="AC52" s="1162"/>
      <c r="AD52" s="1162"/>
      <c r="AE52" s="1162"/>
      <c r="AF52" s="1162"/>
      <c r="AG52" s="1162"/>
      <c r="AH52" s="1036"/>
    </row>
    <row r="53" spans="1:34">
      <c r="A53" s="1101" t="s">
        <v>267</v>
      </c>
      <c r="B53" s="1100" t="s">
        <v>1376</v>
      </c>
      <c r="C53" s="1099"/>
      <c r="D53" s="1099"/>
      <c r="E53" s="1099"/>
      <c r="F53" s="1098"/>
      <c r="G53" s="1098"/>
      <c r="H53" s="1098"/>
      <c r="I53" s="1098"/>
      <c r="J53" s="1098"/>
      <c r="K53" s="1098"/>
      <c r="L53" s="1098"/>
      <c r="M53" s="1098"/>
      <c r="N53" s="1098"/>
      <c r="O53" s="1098"/>
      <c r="P53" s="1163"/>
      <c r="Q53" s="1163"/>
      <c r="R53" s="1038"/>
      <c r="S53" s="1162"/>
      <c r="T53" s="1162"/>
      <c r="U53" s="1162"/>
      <c r="V53" s="1162"/>
      <c r="W53" s="1162"/>
      <c r="X53" s="1162"/>
      <c r="Y53" s="1162"/>
      <c r="Z53" s="1162"/>
      <c r="AA53" s="1162"/>
      <c r="AB53" s="1162"/>
      <c r="AC53" s="1162"/>
      <c r="AD53" s="1162"/>
      <c r="AE53" s="1162"/>
      <c r="AF53" s="1162"/>
      <c r="AG53" s="1162"/>
      <c r="AH53" s="1036"/>
    </row>
    <row r="54" spans="1:34">
      <c r="A54" s="1041" t="s">
        <v>268</v>
      </c>
      <c r="B54" s="1100" t="s">
        <v>1461</v>
      </c>
      <c r="C54" s="1065"/>
      <c r="D54" s="1065"/>
      <c r="E54" s="1065"/>
      <c r="F54" s="1038"/>
      <c r="G54" s="1038"/>
      <c r="H54" s="1038"/>
      <c r="I54" s="1038"/>
      <c r="J54" s="1038"/>
      <c r="K54" s="1038"/>
      <c r="L54" s="1038"/>
      <c r="M54" s="1038"/>
      <c r="N54" s="1038"/>
      <c r="O54" s="1038"/>
      <c r="P54" s="1162"/>
      <c r="Q54" s="1162"/>
      <c r="R54" s="1038"/>
      <c r="S54" s="1162"/>
      <c r="T54" s="1162"/>
      <c r="U54" s="1162"/>
      <c r="V54" s="1162"/>
      <c r="W54" s="1162"/>
      <c r="X54" s="1162"/>
      <c r="Y54" s="1162"/>
      <c r="Z54" s="1162"/>
      <c r="AA54" s="1162"/>
      <c r="AB54" s="1162"/>
      <c r="AC54" s="1162"/>
      <c r="AD54" s="1162"/>
      <c r="AE54" s="1162"/>
      <c r="AF54" s="1162"/>
      <c r="AG54" s="1162"/>
      <c r="AH54" s="1036"/>
    </row>
    <row r="55" spans="1:34">
      <c r="A55" s="1041" t="s">
        <v>269</v>
      </c>
      <c r="B55" s="1100" t="s">
        <v>1374</v>
      </c>
      <c r="C55" s="1065"/>
      <c r="D55" s="1065"/>
      <c r="E55" s="1065"/>
      <c r="F55" s="1038"/>
      <c r="G55" s="1038"/>
      <c r="H55" s="1038"/>
      <c r="I55" s="1038"/>
      <c r="J55" s="1038"/>
      <c r="K55" s="1038"/>
      <c r="L55" s="1038"/>
      <c r="M55" s="1038"/>
      <c r="N55" s="1038"/>
      <c r="O55" s="1038"/>
      <c r="P55" s="1162"/>
      <c r="Q55" s="1162"/>
      <c r="R55" s="1038"/>
      <c r="S55" s="1162"/>
      <c r="T55" s="1162"/>
      <c r="U55" s="1162"/>
      <c r="V55" s="1162"/>
      <c r="W55" s="1162"/>
      <c r="X55" s="1162"/>
      <c r="Y55" s="1162"/>
      <c r="Z55" s="1162"/>
      <c r="AA55" s="1162"/>
      <c r="AB55" s="1162"/>
      <c r="AC55" s="1162"/>
      <c r="AD55" s="1162"/>
      <c r="AE55" s="1162"/>
      <c r="AF55" s="1162"/>
      <c r="AG55" s="1162"/>
      <c r="AH55" s="1036"/>
    </row>
    <row r="56" spans="1:34">
      <c r="A56" s="1041" t="s">
        <v>270</v>
      </c>
      <c r="B56" s="1100" t="s">
        <v>1373</v>
      </c>
      <c r="C56" s="1065"/>
      <c r="D56" s="1065"/>
      <c r="E56" s="1065"/>
      <c r="F56" s="1038"/>
      <c r="G56" s="1038"/>
      <c r="H56" s="1038"/>
      <c r="I56" s="1038"/>
      <c r="J56" s="1038"/>
      <c r="K56" s="1038"/>
      <c r="L56" s="1038"/>
      <c r="M56" s="1038"/>
      <c r="N56" s="1038"/>
      <c r="O56" s="1038"/>
      <c r="P56" s="1162"/>
      <c r="Q56" s="1162"/>
      <c r="R56" s="1038"/>
      <c r="S56" s="1162"/>
      <c r="T56" s="1162"/>
      <c r="U56" s="1162"/>
      <c r="V56" s="1162"/>
      <c r="W56" s="1162"/>
      <c r="X56" s="1162"/>
      <c r="Y56" s="1162"/>
      <c r="Z56" s="1162"/>
      <c r="AA56" s="1162"/>
      <c r="AB56" s="1162"/>
      <c r="AC56" s="1162"/>
      <c r="AD56" s="1162"/>
      <c r="AE56" s="1162"/>
      <c r="AF56" s="1162"/>
      <c r="AG56" s="1162"/>
      <c r="AH56" s="1036"/>
    </row>
    <row r="57" spans="1:34">
      <c r="A57" s="1041" t="s">
        <v>1372</v>
      </c>
      <c r="B57" s="1100" t="s">
        <v>1371</v>
      </c>
      <c r="C57" s="1065"/>
      <c r="D57" s="1065"/>
      <c r="E57" s="1065"/>
      <c r="F57" s="1038"/>
      <c r="G57" s="1038"/>
      <c r="H57" s="1038"/>
      <c r="I57" s="1038"/>
      <c r="J57" s="1038"/>
      <c r="K57" s="1038"/>
      <c r="L57" s="1038"/>
      <c r="M57" s="1038"/>
      <c r="N57" s="1038"/>
      <c r="O57" s="1038"/>
      <c r="P57" s="1162"/>
      <c r="Q57" s="1162"/>
      <c r="R57" s="1038"/>
      <c r="S57" s="1162"/>
      <c r="T57" s="1162"/>
      <c r="U57" s="1162"/>
      <c r="V57" s="1162"/>
      <c r="W57" s="1162"/>
      <c r="X57" s="1162"/>
      <c r="Y57" s="1162"/>
      <c r="Z57" s="1162"/>
      <c r="AA57" s="1162"/>
      <c r="AB57" s="1162"/>
      <c r="AC57" s="1162"/>
      <c r="AD57" s="1162"/>
      <c r="AE57" s="1162"/>
      <c r="AF57" s="1162"/>
      <c r="AG57" s="1162"/>
      <c r="AH57" s="1036"/>
    </row>
    <row r="58" spans="1:34" ht="22.5">
      <c r="A58" s="1103" t="s">
        <v>271</v>
      </c>
      <c r="B58" s="778" t="s">
        <v>1460</v>
      </c>
      <c r="C58" s="1065"/>
      <c r="D58" s="1065"/>
      <c r="E58" s="1065"/>
      <c r="F58" s="1038"/>
      <c r="G58" s="1038"/>
      <c r="H58" s="1038"/>
      <c r="I58" s="1038"/>
      <c r="J58" s="1038"/>
      <c r="K58" s="1038"/>
      <c r="L58" s="1038"/>
      <c r="M58" s="1038"/>
      <c r="N58" s="1038"/>
      <c r="O58" s="1038"/>
      <c r="P58" s="1162"/>
      <c r="Q58" s="1162"/>
      <c r="R58" s="1038"/>
      <c r="S58" s="1162"/>
      <c r="T58" s="1162"/>
      <c r="U58" s="1162"/>
      <c r="V58" s="1162"/>
      <c r="W58" s="1162"/>
      <c r="X58" s="1162"/>
      <c r="Y58" s="1162"/>
      <c r="Z58" s="1162"/>
      <c r="AA58" s="1162"/>
      <c r="AB58" s="1162"/>
      <c r="AC58" s="1162"/>
      <c r="AD58" s="1162"/>
      <c r="AE58" s="1162"/>
      <c r="AF58" s="1162"/>
      <c r="AG58" s="1162"/>
      <c r="AH58" s="1036"/>
    </row>
    <row r="59" spans="1:34">
      <c r="A59" s="1041" t="s">
        <v>384</v>
      </c>
      <c r="B59" s="1100" t="s">
        <v>1369</v>
      </c>
      <c r="C59" s="1065"/>
      <c r="D59" s="1065"/>
      <c r="E59" s="1065"/>
      <c r="F59" s="1038"/>
      <c r="G59" s="1038"/>
      <c r="H59" s="1038"/>
      <c r="I59" s="1038"/>
      <c r="J59" s="1038"/>
      <c r="K59" s="1038"/>
      <c r="L59" s="1038"/>
      <c r="M59" s="1038"/>
      <c r="N59" s="1038"/>
      <c r="O59" s="1038"/>
      <c r="P59" s="1162"/>
      <c r="Q59" s="1162"/>
      <c r="R59" s="1038"/>
      <c r="S59" s="1162"/>
      <c r="T59" s="1162"/>
      <c r="U59" s="1162"/>
      <c r="V59" s="1162"/>
      <c r="W59" s="1162"/>
      <c r="X59" s="1162"/>
      <c r="Y59" s="1162"/>
      <c r="Z59" s="1162"/>
      <c r="AA59" s="1162"/>
      <c r="AB59" s="1162"/>
      <c r="AC59" s="1162"/>
      <c r="AD59" s="1162"/>
      <c r="AE59" s="1162"/>
      <c r="AF59" s="1162"/>
      <c r="AG59" s="1162"/>
      <c r="AH59" s="1036"/>
    </row>
    <row r="60" spans="1:34">
      <c r="A60" s="1041" t="s">
        <v>385</v>
      </c>
      <c r="B60" s="1100" t="s">
        <v>1368</v>
      </c>
      <c r="C60" s="1065"/>
      <c r="D60" s="1065"/>
      <c r="E60" s="1065"/>
      <c r="F60" s="1038"/>
      <c r="G60" s="1038"/>
      <c r="H60" s="1038"/>
      <c r="I60" s="1038"/>
      <c r="J60" s="1038"/>
      <c r="K60" s="1038"/>
      <c r="L60" s="1038"/>
      <c r="M60" s="1038"/>
      <c r="N60" s="1038"/>
      <c r="O60" s="1038"/>
      <c r="P60" s="1162"/>
      <c r="Q60" s="1162"/>
      <c r="R60" s="1038"/>
      <c r="S60" s="1162"/>
      <c r="T60" s="1162"/>
      <c r="U60" s="1162"/>
      <c r="V60" s="1162"/>
      <c r="W60" s="1162"/>
      <c r="X60" s="1162"/>
      <c r="Y60" s="1162"/>
      <c r="Z60" s="1162"/>
      <c r="AA60" s="1162"/>
      <c r="AB60" s="1162"/>
      <c r="AC60" s="1162"/>
      <c r="AD60" s="1162"/>
      <c r="AE60" s="1162"/>
      <c r="AF60" s="1162"/>
      <c r="AG60" s="1162"/>
      <c r="AH60" s="1036"/>
    </row>
    <row r="61" spans="1:34">
      <c r="A61" s="1102" t="s">
        <v>272</v>
      </c>
      <c r="B61" s="778" t="s">
        <v>1367</v>
      </c>
      <c r="C61" s="778"/>
      <c r="D61" s="778"/>
      <c r="E61" s="778"/>
      <c r="F61" s="1038"/>
      <c r="G61" s="1038"/>
      <c r="H61" s="1038"/>
      <c r="I61" s="1038"/>
      <c r="J61" s="1038"/>
      <c r="K61" s="1038"/>
      <c r="L61" s="1038"/>
      <c r="M61" s="1038"/>
      <c r="N61" s="1038"/>
      <c r="O61" s="1038"/>
      <c r="P61" s="1162"/>
      <c r="Q61" s="1162"/>
      <c r="R61" s="1038"/>
      <c r="S61" s="1162"/>
      <c r="T61" s="1162"/>
      <c r="U61" s="1162"/>
      <c r="V61" s="1162"/>
      <c r="W61" s="1162"/>
      <c r="X61" s="1162"/>
      <c r="Y61" s="1162"/>
      <c r="Z61" s="1162"/>
      <c r="AA61" s="1162"/>
      <c r="AB61" s="1162"/>
      <c r="AC61" s="1162"/>
      <c r="AD61" s="1162"/>
      <c r="AE61" s="1162"/>
      <c r="AF61" s="1162"/>
      <c r="AG61" s="1162"/>
      <c r="AH61" s="1036"/>
    </row>
    <row r="62" spans="1:34" ht="22.5">
      <c r="A62" s="1041" t="s">
        <v>1366</v>
      </c>
      <c r="B62" s="1100" t="s">
        <v>1459</v>
      </c>
      <c r="C62" s="782"/>
      <c r="D62" s="782"/>
      <c r="E62" s="782"/>
      <c r="F62" s="1038"/>
      <c r="G62" s="1038"/>
      <c r="H62" s="1038"/>
      <c r="I62" s="1038"/>
      <c r="J62" s="1038"/>
      <c r="K62" s="1038"/>
      <c r="L62" s="1038"/>
      <c r="M62" s="1038"/>
      <c r="N62" s="1038"/>
      <c r="O62" s="1038"/>
      <c r="P62" s="1162"/>
      <c r="Q62" s="1162"/>
      <c r="R62" s="1038"/>
      <c r="S62" s="1162"/>
      <c r="T62" s="1162"/>
      <c r="U62" s="1162"/>
      <c r="V62" s="1162"/>
      <c r="W62" s="1162"/>
      <c r="X62" s="1162"/>
      <c r="Y62" s="1162"/>
      <c r="Z62" s="1162"/>
      <c r="AA62" s="1162"/>
      <c r="AB62" s="1162"/>
      <c r="AC62" s="1162"/>
      <c r="AD62" s="1162"/>
      <c r="AE62" s="1162"/>
      <c r="AF62" s="1162"/>
      <c r="AG62" s="1162"/>
      <c r="AH62" s="1036"/>
    </row>
    <row r="63" spans="1:34">
      <c r="A63" s="1041" t="s">
        <v>1364</v>
      </c>
      <c r="B63" s="1100" t="s">
        <v>1458</v>
      </c>
      <c r="C63" s="782"/>
      <c r="D63" s="782"/>
      <c r="E63" s="782"/>
      <c r="F63" s="1038"/>
      <c r="G63" s="1038"/>
      <c r="H63" s="1038"/>
      <c r="I63" s="1038"/>
      <c r="J63" s="1038"/>
      <c r="K63" s="1038"/>
      <c r="L63" s="1038"/>
      <c r="M63" s="1038"/>
      <c r="N63" s="1038"/>
      <c r="O63" s="1038"/>
      <c r="P63" s="1162"/>
      <c r="Q63" s="1162"/>
      <c r="R63" s="1038"/>
      <c r="S63" s="1162"/>
      <c r="T63" s="1162"/>
      <c r="U63" s="1162"/>
      <c r="V63" s="1162"/>
      <c r="W63" s="1162"/>
      <c r="X63" s="1162"/>
      <c r="Y63" s="1162"/>
      <c r="Z63" s="1162"/>
      <c r="AA63" s="1162"/>
      <c r="AB63" s="1162"/>
      <c r="AC63" s="1162"/>
      <c r="AD63" s="1162"/>
      <c r="AE63" s="1162"/>
      <c r="AF63" s="1162"/>
      <c r="AG63" s="1162"/>
      <c r="AH63" s="1036"/>
    </row>
    <row r="64" spans="1:34">
      <c r="A64" s="1101" t="s">
        <v>1362</v>
      </c>
      <c r="B64" s="1100" t="s">
        <v>1361</v>
      </c>
      <c r="C64" s="1099"/>
      <c r="D64" s="1099"/>
      <c r="E64" s="1099"/>
      <c r="F64" s="1098"/>
      <c r="G64" s="1098"/>
      <c r="H64" s="1098"/>
      <c r="I64" s="1098"/>
      <c r="J64" s="1098"/>
      <c r="K64" s="1098"/>
      <c r="L64" s="1098"/>
      <c r="M64" s="1098"/>
      <c r="N64" s="1098"/>
      <c r="O64" s="1098"/>
      <c r="P64" s="1163"/>
      <c r="Q64" s="1163"/>
      <c r="R64" s="1038"/>
      <c r="S64" s="1162"/>
      <c r="T64" s="1162"/>
      <c r="U64" s="1162"/>
      <c r="V64" s="1162"/>
      <c r="W64" s="1162"/>
      <c r="X64" s="1162"/>
      <c r="Y64" s="1162"/>
      <c r="Z64" s="1162"/>
      <c r="AA64" s="1162"/>
      <c r="AB64" s="1162"/>
      <c r="AC64" s="1162"/>
      <c r="AD64" s="1162"/>
      <c r="AE64" s="1162"/>
      <c r="AF64" s="1162"/>
      <c r="AG64" s="1162"/>
      <c r="AH64" s="1036"/>
    </row>
    <row r="65" spans="1:256">
      <c r="A65" s="1041" t="s">
        <v>1360</v>
      </c>
      <c r="B65" s="1065" t="s">
        <v>1457</v>
      </c>
      <c r="C65" s="782"/>
      <c r="D65" s="782"/>
      <c r="E65" s="782"/>
      <c r="F65" s="1038"/>
      <c r="G65" s="1038"/>
      <c r="H65" s="1038"/>
      <c r="I65" s="1038"/>
      <c r="J65" s="1038"/>
      <c r="K65" s="1038"/>
      <c r="L65" s="1038"/>
      <c r="M65" s="1038"/>
      <c r="N65" s="1038"/>
      <c r="O65" s="1038"/>
      <c r="P65" s="1162"/>
      <c r="Q65" s="1162"/>
      <c r="R65" s="1038"/>
      <c r="S65" s="1162"/>
      <c r="T65" s="1162"/>
      <c r="U65" s="1162"/>
      <c r="V65" s="1162"/>
      <c r="W65" s="1162"/>
      <c r="X65" s="1162"/>
      <c r="Y65" s="1162"/>
      <c r="Z65" s="1162"/>
      <c r="AA65" s="1162"/>
      <c r="AB65" s="1162"/>
      <c r="AC65" s="1162"/>
      <c r="AD65" s="1162"/>
      <c r="AE65" s="1162"/>
      <c r="AF65" s="1162"/>
      <c r="AG65" s="1162"/>
      <c r="AH65" s="1036"/>
    </row>
    <row r="66" spans="1:256">
      <c r="A66" s="1041" t="s">
        <v>1358</v>
      </c>
      <c r="B66" s="1065" t="s">
        <v>1357</v>
      </c>
      <c r="C66" s="782"/>
      <c r="D66" s="782"/>
      <c r="E66" s="782"/>
      <c r="F66" s="1038"/>
      <c r="G66" s="1038"/>
      <c r="H66" s="1038"/>
      <c r="I66" s="1038"/>
      <c r="J66" s="1038"/>
      <c r="K66" s="1038"/>
      <c r="L66" s="1038"/>
      <c r="M66" s="1038"/>
      <c r="N66" s="1038"/>
      <c r="O66" s="1038"/>
      <c r="P66" s="1162"/>
      <c r="Q66" s="1162"/>
      <c r="R66" s="1038"/>
      <c r="S66" s="1162"/>
      <c r="T66" s="1162"/>
      <c r="U66" s="1162"/>
      <c r="V66" s="1162"/>
      <c r="W66" s="1162"/>
      <c r="X66" s="1162"/>
      <c r="Y66" s="1162"/>
      <c r="Z66" s="1162"/>
      <c r="AA66" s="1162"/>
      <c r="AB66" s="1162"/>
      <c r="AC66" s="1162"/>
      <c r="AD66" s="1162"/>
      <c r="AE66" s="1162"/>
      <c r="AF66" s="1162"/>
      <c r="AG66" s="1162"/>
      <c r="AH66" s="1036"/>
    </row>
    <row r="67" spans="1:256" ht="13.5" thickBot="1">
      <c r="A67" s="1097" t="s">
        <v>1356</v>
      </c>
      <c r="B67" s="1061" t="s">
        <v>1355</v>
      </c>
      <c r="C67" s="1061"/>
      <c r="D67" s="1061"/>
      <c r="E67" s="1061"/>
      <c r="F67" s="1088"/>
      <c r="G67" s="1088"/>
      <c r="H67" s="1088"/>
      <c r="I67" s="1088"/>
      <c r="J67" s="1088"/>
      <c r="K67" s="1088"/>
      <c r="L67" s="1088"/>
      <c r="M67" s="1088"/>
      <c r="N67" s="1088"/>
      <c r="O67" s="1088"/>
      <c r="P67" s="1161"/>
      <c r="Q67" s="1161"/>
      <c r="R67" s="1088"/>
      <c r="S67" s="1161"/>
      <c r="T67" s="1161"/>
      <c r="U67" s="1161"/>
      <c r="V67" s="1161"/>
      <c r="W67" s="1161"/>
      <c r="X67" s="1088"/>
      <c r="Y67" s="1161"/>
      <c r="Z67" s="1161"/>
      <c r="AA67" s="1161"/>
      <c r="AB67" s="1161"/>
      <c r="AC67" s="1161"/>
      <c r="AD67" s="1161"/>
      <c r="AE67" s="1161"/>
      <c r="AF67" s="1161"/>
      <c r="AG67" s="1161"/>
      <c r="AH67" s="1087"/>
    </row>
    <row r="68" spans="1:256">
      <c r="O68" s="1160"/>
    </row>
    <row r="69" spans="1:256" ht="15" customHeight="1">
      <c r="A69" s="1962" t="s">
        <v>1552</v>
      </c>
      <c r="B69" s="1962"/>
      <c r="C69" s="1962"/>
      <c r="D69" s="1962"/>
      <c r="E69" s="1962"/>
      <c r="F69" s="1962"/>
      <c r="G69" s="1962"/>
      <c r="H69" s="1962"/>
      <c r="I69" s="1962"/>
      <c r="J69" s="1962"/>
      <c r="K69" s="1962"/>
      <c r="L69" s="1962"/>
      <c r="M69" s="1962"/>
      <c r="N69" s="1962"/>
      <c r="O69" s="1962"/>
      <c r="P69" s="1962"/>
      <c r="Q69" s="1962"/>
      <c r="R69" s="1962"/>
      <c r="S69" s="1962"/>
      <c r="T69" s="1962"/>
      <c r="U69" s="1962"/>
      <c r="V69" s="1962"/>
      <c r="W69" s="1962"/>
      <c r="X69" s="1962"/>
      <c r="Y69" s="1962"/>
      <c r="Z69" s="1962"/>
      <c r="AA69" s="1962"/>
      <c r="AB69" s="1962"/>
      <c r="AC69" s="1962"/>
      <c r="AD69" s="1962"/>
      <c r="AE69" s="1962"/>
      <c r="AF69" s="1962"/>
      <c r="AG69" s="1962"/>
      <c r="AH69" s="1962"/>
    </row>
    <row r="70" spans="1:256" ht="13.5" thickBot="1"/>
    <row r="71" spans="1:256" ht="40.15" customHeight="1">
      <c r="A71" s="2172" t="s">
        <v>426</v>
      </c>
      <c r="B71" s="2174" t="s">
        <v>461</v>
      </c>
      <c r="C71" s="2165" t="s">
        <v>1492</v>
      </c>
      <c r="D71" s="2165"/>
      <c r="E71" s="2165"/>
      <c r="F71" s="2165" t="s">
        <v>1491</v>
      </c>
      <c r="G71" s="2165"/>
      <c r="H71" s="2165"/>
      <c r="I71" s="2165" t="s">
        <v>1551</v>
      </c>
      <c r="J71" s="2165"/>
      <c r="K71" s="2165"/>
      <c r="L71" s="2165" t="s">
        <v>1550</v>
      </c>
      <c r="M71" s="2165"/>
      <c r="N71" s="2165"/>
      <c r="O71" s="2165" t="s">
        <v>1488</v>
      </c>
      <c r="P71" s="2165"/>
      <c r="Q71" s="2165"/>
      <c r="R71" s="2165" t="s">
        <v>1487</v>
      </c>
      <c r="S71" s="2165"/>
      <c r="T71" s="2165"/>
      <c r="U71" s="2165" t="s">
        <v>1549</v>
      </c>
      <c r="V71" s="2165"/>
      <c r="W71" s="2165"/>
      <c r="X71" s="2165" t="s">
        <v>1548</v>
      </c>
      <c r="Y71" s="2165"/>
      <c r="Z71" s="2165"/>
      <c r="AA71" s="2235" t="s">
        <v>1547</v>
      </c>
      <c r="AB71" s="2236"/>
      <c r="AC71" s="2236"/>
      <c r="AD71" s="2236"/>
      <c r="AE71" s="2235" t="s">
        <v>1546</v>
      </c>
      <c r="AF71" s="2236"/>
      <c r="AG71" s="2236"/>
      <c r="AH71" s="2237"/>
      <c r="AI71" s="1092"/>
      <c r="AJ71" s="1092"/>
      <c r="AK71" s="1092"/>
      <c r="AL71" s="1092"/>
      <c r="AM71" s="1092"/>
      <c r="AN71" s="1092"/>
      <c r="AO71" s="1092"/>
      <c r="AP71" s="1092"/>
      <c r="AQ71" s="1092"/>
      <c r="AR71" s="1092"/>
      <c r="AS71" s="1092"/>
      <c r="AT71" s="1092"/>
      <c r="AU71" s="1092"/>
      <c r="AV71" s="1092"/>
      <c r="AW71" s="1092"/>
      <c r="AX71" s="1092"/>
      <c r="AY71" s="1092"/>
      <c r="AZ71" s="1092"/>
      <c r="BA71" s="1092"/>
      <c r="BB71" s="1092"/>
      <c r="BC71" s="1092"/>
      <c r="BD71" s="1092"/>
      <c r="BE71" s="1092"/>
      <c r="BF71" s="1092"/>
      <c r="BG71" s="1092"/>
      <c r="BH71" s="1092"/>
      <c r="BI71" s="1092"/>
      <c r="BJ71" s="1092"/>
      <c r="BK71" s="1092"/>
      <c r="BL71" s="1092"/>
      <c r="BM71" s="1092"/>
      <c r="BN71" s="1092"/>
      <c r="BO71" s="1092"/>
      <c r="BP71" s="1092"/>
      <c r="BQ71" s="1092"/>
      <c r="BR71" s="1092"/>
      <c r="BS71" s="1092"/>
      <c r="BT71" s="1092"/>
      <c r="BU71" s="1092"/>
      <c r="BV71" s="1092"/>
      <c r="BW71" s="1092"/>
      <c r="BX71" s="1092"/>
      <c r="BY71" s="1092"/>
      <c r="BZ71" s="1092"/>
      <c r="CA71" s="1092"/>
      <c r="CB71" s="1092"/>
      <c r="CC71" s="1092"/>
      <c r="CD71" s="1092"/>
      <c r="CE71" s="1092"/>
      <c r="CF71" s="1092"/>
      <c r="CG71" s="1092"/>
      <c r="CH71" s="1092"/>
      <c r="CI71" s="1092"/>
      <c r="CJ71" s="1092"/>
      <c r="CK71" s="1092"/>
      <c r="CL71" s="1092"/>
      <c r="CM71" s="1092"/>
      <c r="CN71" s="1092"/>
      <c r="CO71" s="1092"/>
      <c r="CP71" s="1092"/>
      <c r="CQ71" s="1092"/>
      <c r="CR71" s="1092"/>
      <c r="CS71" s="1092"/>
      <c r="CT71" s="1092"/>
      <c r="CU71" s="1092"/>
      <c r="CV71" s="1092"/>
      <c r="CW71" s="1092"/>
      <c r="CX71" s="1092"/>
      <c r="CY71" s="1092"/>
      <c r="CZ71" s="1092"/>
      <c r="DA71" s="1092"/>
      <c r="DB71" s="1092"/>
      <c r="DC71" s="1092"/>
      <c r="DD71" s="1092"/>
      <c r="DE71" s="1092"/>
      <c r="DF71" s="1092"/>
      <c r="DG71" s="1092"/>
      <c r="DH71" s="1092"/>
      <c r="DI71" s="1092"/>
      <c r="DJ71" s="1092"/>
      <c r="DK71" s="1092"/>
      <c r="DL71" s="1092"/>
      <c r="DM71" s="1092"/>
      <c r="DN71" s="1092"/>
      <c r="DO71" s="1092"/>
      <c r="DP71" s="1092"/>
      <c r="DQ71" s="1092"/>
      <c r="DR71" s="1092"/>
      <c r="DS71" s="1092"/>
      <c r="DT71" s="1092"/>
      <c r="DU71" s="1092"/>
      <c r="DV71" s="1092"/>
      <c r="DW71" s="1092"/>
      <c r="DX71" s="1092"/>
      <c r="DY71" s="1092"/>
      <c r="DZ71" s="1092"/>
      <c r="EA71" s="1092"/>
      <c r="EB71" s="1092"/>
      <c r="EC71" s="1092"/>
      <c r="ED71" s="1092"/>
      <c r="EE71" s="1092"/>
      <c r="EF71" s="1092"/>
      <c r="EG71" s="1092"/>
      <c r="EH71" s="1092"/>
      <c r="EI71" s="1092"/>
      <c r="EJ71" s="1092"/>
      <c r="EK71" s="1092"/>
      <c r="EL71" s="1092"/>
      <c r="EM71" s="1092"/>
      <c r="EN71" s="1092"/>
      <c r="EO71" s="1092"/>
      <c r="EP71" s="1092"/>
      <c r="EQ71" s="1092"/>
      <c r="ER71" s="1092"/>
      <c r="ES71" s="1092"/>
      <c r="ET71" s="1092"/>
      <c r="EU71" s="1092"/>
      <c r="EV71" s="1092"/>
      <c r="EW71" s="1092"/>
      <c r="EX71" s="1092"/>
      <c r="EY71" s="1092"/>
      <c r="EZ71" s="1092"/>
      <c r="FA71" s="1092"/>
      <c r="FB71" s="1092"/>
      <c r="FC71" s="1092"/>
      <c r="FD71" s="1092"/>
      <c r="FE71" s="1092"/>
      <c r="FF71" s="1092"/>
      <c r="FG71" s="1092"/>
      <c r="FH71" s="1092"/>
      <c r="FI71" s="1092"/>
      <c r="FJ71" s="1092"/>
      <c r="FK71" s="1092"/>
      <c r="FL71" s="1092"/>
      <c r="FM71" s="1092"/>
      <c r="FN71" s="1092"/>
      <c r="FO71" s="1092"/>
      <c r="FP71" s="1092"/>
      <c r="FQ71" s="1092"/>
      <c r="FR71" s="1092"/>
      <c r="FS71" s="1092"/>
      <c r="FT71" s="1092"/>
      <c r="FU71" s="1092"/>
      <c r="FV71" s="1092"/>
      <c r="FW71" s="1092"/>
      <c r="FX71" s="1092"/>
      <c r="FY71" s="1092"/>
      <c r="FZ71" s="1092"/>
      <c r="GA71" s="1092"/>
      <c r="GB71" s="1092"/>
      <c r="GC71" s="1092"/>
      <c r="GD71" s="1092"/>
      <c r="GE71" s="1092"/>
      <c r="GF71" s="1092"/>
      <c r="GG71" s="1092"/>
      <c r="GH71" s="1092"/>
      <c r="GI71" s="1092"/>
      <c r="GJ71" s="1092"/>
      <c r="GK71" s="1092"/>
      <c r="GL71" s="1092"/>
      <c r="GM71" s="1092"/>
      <c r="GN71" s="1092"/>
      <c r="GO71" s="1092"/>
      <c r="GP71" s="1092"/>
      <c r="GQ71" s="1092"/>
      <c r="GR71" s="1092"/>
      <c r="GS71" s="1092"/>
      <c r="GT71" s="1092"/>
      <c r="GU71" s="1092"/>
      <c r="GV71" s="1092"/>
      <c r="GW71" s="1092"/>
      <c r="GX71" s="1092"/>
      <c r="GY71" s="1092"/>
      <c r="GZ71" s="1092"/>
      <c r="HA71" s="1092"/>
      <c r="HB71" s="1092"/>
      <c r="HC71" s="1092"/>
      <c r="HD71" s="1092"/>
      <c r="HE71" s="1092"/>
      <c r="HF71" s="1092"/>
      <c r="HG71" s="1092"/>
      <c r="HH71" s="1092"/>
      <c r="HI71" s="1092"/>
      <c r="HJ71" s="1092"/>
      <c r="HK71" s="1092"/>
      <c r="HL71" s="1092"/>
      <c r="HM71" s="1092"/>
      <c r="HN71" s="1092"/>
      <c r="HO71" s="1092"/>
      <c r="HP71" s="1092"/>
      <c r="HQ71" s="1092"/>
      <c r="HR71" s="1092"/>
      <c r="HS71" s="1092"/>
      <c r="HT71" s="1092"/>
      <c r="HU71" s="1092"/>
      <c r="HV71" s="1092"/>
      <c r="HW71" s="1092"/>
      <c r="HX71" s="1092"/>
      <c r="HY71" s="1092"/>
      <c r="HZ71" s="1092"/>
      <c r="IA71" s="1092"/>
      <c r="IB71" s="1092"/>
      <c r="IC71" s="1092"/>
      <c r="ID71" s="1092"/>
      <c r="IE71" s="1092"/>
      <c r="IF71" s="1092"/>
      <c r="IG71" s="1092"/>
      <c r="IH71" s="1092"/>
      <c r="II71" s="1092"/>
      <c r="IJ71" s="1092"/>
      <c r="IK71" s="1092"/>
      <c r="IL71" s="1092"/>
      <c r="IM71" s="1092"/>
      <c r="IN71" s="1092"/>
      <c r="IO71" s="1092"/>
      <c r="IP71" s="1092"/>
      <c r="IQ71" s="1092"/>
      <c r="IR71" s="1092"/>
      <c r="IS71" s="1092"/>
      <c r="IT71" s="1092"/>
      <c r="IU71" s="1092"/>
      <c r="IV71" s="1092"/>
    </row>
    <row r="72" spans="1:256" ht="101.25" customHeight="1">
      <c r="A72" s="2173"/>
      <c r="B72" s="2175"/>
      <c r="C72" s="796" t="s">
        <v>1545</v>
      </c>
      <c r="D72" s="796" t="s">
        <v>1544</v>
      </c>
      <c r="E72" s="1159" t="s">
        <v>1543</v>
      </c>
      <c r="F72" s="796" t="s">
        <v>1545</v>
      </c>
      <c r="G72" s="796" t="s">
        <v>1544</v>
      </c>
      <c r="H72" s="1159" t="s">
        <v>1543</v>
      </c>
      <c r="I72" s="796" t="s">
        <v>1545</v>
      </c>
      <c r="J72" s="796" t="s">
        <v>1544</v>
      </c>
      <c r="K72" s="1159" t="s">
        <v>1543</v>
      </c>
      <c r="L72" s="796" t="s">
        <v>1545</v>
      </c>
      <c r="M72" s="796" t="s">
        <v>1544</v>
      </c>
      <c r="N72" s="1159" t="s">
        <v>1543</v>
      </c>
      <c r="O72" s="796" t="s">
        <v>1545</v>
      </c>
      <c r="P72" s="796" t="s">
        <v>1544</v>
      </c>
      <c r="Q72" s="1159" t="s">
        <v>1543</v>
      </c>
      <c r="R72" s="796" t="s">
        <v>1545</v>
      </c>
      <c r="S72" s="796" t="s">
        <v>1544</v>
      </c>
      <c r="T72" s="1159" t="s">
        <v>1543</v>
      </c>
      <c r="U72" s="796" t="s">
        <v>1545</v>
      </c>
      <c r="V72" s="796" t="s">
        <v>1544</v>
      </c>
      <c r="W72" s="1159" t="s">
        <v>1543</v>
      </c>
      <c r="X72" s="796" t="s">
        <v>1545</v>
      </c>
      <c r="Y72" s="796" t="s">
        <v>1544</v>
      </c>
      <c r="Z72" s="1159" t="s">
        <v>1543</v>
      </c>
      <c r="AA72" s="1158" t="s">
        <v>1542</v>
      </c>
      <c r="AB72" s="1158" t="s">
        <v>1541</v>
      </c>
      <c r="AC72" s="1158" t="s">
        <v>1540</v>
      </c>
      <c r="AD72" s="1158" t="s">
        <v>1539</v>
      </c>
      <c r="AE72" s="1158" t="s">
        <v>1542</v>
      </c>
      <c r="AF72" s="1158" t="s">
        <v>1541</v>
      </c>
      <c r="AG72" s="1158" t="s">
        <v>1540</v>
      </c>
      <c r="AH72" s="1158" t="s">
        <v>1539</v>
      </c>
      <c r="AI72" s="1092"/>
      <c r="AJ72" s="1092"/>
      <c r="AK72" s="1092"/>
      <c r="AL72" s="1092"/>
      <c r="AM72" s="1092"/>
      <c r="AN72" s="1092"/>
      <c r="AO72" s="1092"/>
      <c r="AP72" s="1092"/>
      <c r="AQ72" s="1092"/>
      <c r="AR72" s="1092"/>
      <c r="AS72" s="1092"/>
      <c r="AT72" s="1092"/>
      <c r="AU72" s="1092"/>
      <c r="AV72" s="1092"/>
      <c r="AW72" s="1092"/>
      <c r="AX72" s="1092"/>
      <c r="AY72" s="1092"/>
      <c r="AZ72" s="1092"/>
      <c r="BA72" s="1092"/>
      <c r="BB72" s="1092"/>
      <c r="BC72" s="1092"/>
      <c r="BD72" s="1092"/>
      <c r="BE72" s="1092"/>
      <c r="BF72" s="1092"/>
      <c r="BG72" s="1092"/>
      <c r="BH72" s="1092"/>
      <c r="BI72" s="1092"/>
      <c r="BJ72" s="1092"/>
      <c r="BK72" s="1092"/>
      <c r="BL72" s="1092"/>
      <c r="BM72" s="1092"/>
      <c r="BN72" s="1092"/>
      <c r="BO72" s="1092"/>
      <c r="BP72" s="1092"/>
      <c r="BQ72" s="1092"/>
      <c r="BR72" s="1092"/>
      <c r="BS72" s="1092"/>
      <c r="BT72" s="1092"/>
      <c r="BU72" s="1092"/>
      <c r="BV72" s="1092"/>
      <c r="BW72" s="1092"/>
      <c r="BX72" s="1092"/>
      <c r="BY72" s="1092"/>
      <c r="BZ72" s="1092"/>
      <c r="CA72" s="1092"/>
      <c r="CB72" s="1092"/>
      <c r="CC72" s="1092"/>
      <c r="CD72" s="1092"/>
      <c r="CE72" s="1092"/>
      <c r="CF72" s="1092"/>
      <c r="CG72" s="1092"/>
      <c r="CH72" s="1092"/>
      <c r="CI72" s="1092"/>
      <c r="CJ72" s="1092"/>
      <c r="CK72" s="1092"/>
      <c r="CL72" s="1092"/>
      <c r="CM72" s="1092"/>
      <c r="CN72" s="1092"/>
      <c r="CO72" s="1092"/>
      <c r="CP72" s="1092"/>
      <c r="CQ72" s="1092"/>
      <c r="CR72" s="1092"/>
      <c r="CS72" s="1092"/>
      <c r="CT72" s="1092"/>
      <c r="CU72" s="1092"/>
      <c r="CV72" s="1092"/>
      <c r="CW72" s="1092"/>
      <c r="CX72" s="1092"/>
      <c r="CY72" s="1092"/>
      <c r="CZ72" s="1092"/>
      <c r="DA72" s="1092"/>
      <c r="DB72" s="1092"/>
      <c r="DC72" s="1092"/>
      <c r="DD72" s="1092"/>
      <c r="DE72" s="1092"/>
      <c r="DF72" s="1092"/>
      <c r="DG72" s="1092"/>
      <c r="DH72" s="1092"/>
      <c r="DI72" s="1092"/>
      <c r="DJ72" s="1092"/>
      <c r="DK72" s="1092"/>
      <c r="DL72" s="1092"/>
      <c r="DM72" s="1092"/>
      <c r="DN72" s="1092"/>
      <c r="DO72" s="1092"/>
      <c r="DP72" s="1092"/>
      <c r="DQ72" s="1092"/>
      <c r="DR72" s="1092"/>
      <c r="DS72" s="1092"/>
      <c r="DT72" s="1092"/>
      <c r="DU72" s="1092"/>
      <c r="DV72" s="1092"/>
      <c r="DW72" s="1092"/>
      <c r="DX72" s="1092"/>
      <c r="DY72" s="1092"/>
      <c r="DZ72" s="1092"/>
      <c r="EA72" s="1092"/>
      <c r="EB72" s="1092"/>
      <c r="EC72" s="1092"/>
      <c r="ED72" s="1092"/>
      <c r="EE72" s="1092"/>
      <c r="EF72" s="1092"/>
      <c r="EG72" s="1092"/>
      <c r="EH72" s="1092"/>
      <c r="EI72" s="1092"/>
      <c r="EJ72" s="1092"/>
      <c r="EK72" s="1092"/>
      <c r="EL72" s="1092"/>
      <c r="EM72" s="1092"/>
      <c r="EN72" s="1092"/>
      <c r="EO72" s="1092"/>
      <c r="EP72" s="1092"/>
      <c r="EQ72" s="1092"/>
      <c r="ER72" s="1092"/>
      <c r="ES72" s="1092"/>
      <c r="ET72" s="1092"/>
      <c r="EU72" s="1092"/>
      <c r="EV72" s="1092"/>
      <c r="EW72" s="1092"/>
      <c r="EX72" s="1092"/>
      <c r="EY72" s="1092"/>
      <c r="EZ72" s="1092"/>
      <c r="FA72" s="1092"/>
      <c r="FB72" s="1092"/>
      <c r="FC72" s="1092"/>
      <c r="FD72" s="1092"/>
      <c r="FE72" s="1092"/>
      <c r="FF72" s="1092"/>
      <c r="FG72" s="1092"/>
      <c r="FH72" s="1092"/>
      <c r="FI72" s="1092"/>
      <c r="FJ72" s="1092"/>
      <c r="FK72" s="1092"/>
      <c r="FL72" s="1092"/>
      <c r="FM72" s="1092"/>
      <c r="FN72" s="1092"/>
      <c r="FO72" s="1092"/>
      <c r="FP72" s="1092"/>
      <c r="FQ72" s="1092"/>
      <c r="FR72" s="1092"/>
      <c r="FS72" s="1092"/>
      <c r="FT72" s="1092"/>
      <c r="FU72" s="1092"/>
      <c r="FV72" s="1092"/>
      <c r="FW72" s="1092"/>
      <c r="FX72" s="1092"/>
      <c r="FY72" s="1092"/>
      <c r="FZ72" s="1092"/>
      <c r="GA72" s="1092"/>
      <c r="GB72" s="1092"/>
      <c r="GC72" s="1092"/>
      <c r="GD72" s="1092"/>
      <c r="GE72" s="1092"/>
      <c r="GF72" s="1092"/>
      <c r="GG72" s="1092"/>
      <c r="GH72" s="1092"/>
      <c r="GI72" s="1092"/>
      <c r="GJ72" s="1092"/>
      <c r="GK72" s="1092"/>
      <c r="GL72" s="1092"/>
      <c r="GM72" s="1092"/>
      <c r="GN72" s="1092"/>
      <c r="GO72" s="1092"/>
      <c r="GP72" s="1092"/>
      <c r="GQ72" s="1092"/>
      <c r="GR72" s="1092"/>
      <c r="GS72" s="1092"/>
      <c r="GT72" s="1092"/>
      <c r="GU72" s="1092"/>
      <c r="GV72" s="1092"/>
      <c r="GW72" s="1092"/>
      <c r="GX72" s="1092"/>
      <c r="GY72" s="1092"/>
      <c r="GZ72" s="1092"/>
      <c r="HA72" s="1092"/>
      <c r="HB72" s="1092"/>
      <c r="HC72" s="1092"/>
      <c r="HD72" s="1092"/>
      <c r="HE72" s="1092"/>
      <c r="HF72" s="1092"/>
      <c r="HG72" s="1092"/>
      <c r="HH72" s="1092"/>
      <c r="HI72" s="1092"/>
      <c r="HJ72" s="1092"/>
      <c r="HK72" s="1092"/>
      <c r="HL72" s="1092"/>
      <c r="HM72" s="1092"/>
      <c r="HN72" s="1092"/>
      <c r="HO72" s="1092"/>
      <c r="HP72" s="1092"/>
      <c r="HQ72" s="1092"/>
      <c r="HR72" s="1092"/>
      <c r="HS72" s="1092"/>
      <c r="HT72" s="1092"/>
      <c r="HU72" s="1092"/>
      <c r="HV72" s="1092"/>
      <c r="HW72" s="1092"/>
      <c r="HX72" s="1092"/>
      <c r="HY72" s="1092"/>
      <c r="HZ72" s="1092"/>
      <c r="IA72" s="1092"/>
      <c r="IB72" s="1092"/>
      <c r="IC72" s="1092"/>
      <c r="ID72" s="1092"/>
      <c r="IE72" s="1092"/>
      <c r="IF72" s="1092"/>
      <c r="IG72" s="1092"/>
      <c r="IH72" s="1092"/>
      <c r="II72" s="1092"/>
      <c r="IJ72" s="1092"/>
      <c r="IK72" s="1092"/>
      <c r="IL72" s="1092"/>
      <c r="IM72" s="1092"/>
      <c r="IN72" s="1092"/>
      <c r="IO72" s="1092"/>
      <c r="IP72" s="1092"/>
      <c r="IQ72" s="1092"/>
      <c r="IR72" s="1092"/>
      <c r="IS72" s="1092"/>
      <c r="IT72" s="1092"/>
      <c r="IU72" s="1092"/>
      <c r="IV72" s="1092"/>
    </row>
    <row r="73" spans="1:256" s="1154" customFormat="1" ht="12.75" customHeight="1">
      <c r="A73" s="2173"/>
      <c r="B73" s="2175"/>
      <c r="C73" s="1157">
        <v>1</v>
      </c>
      <c r="D73" s="1157">
        <v>2</v>
      </c>
      <c r="E73" s="1157">
        <v>3</v>
      </c>
      <c r="F73" s="1157">
        <v>4</v>
      </c>
      <c r="G73" s="1157">
        <v>5</v>
      </c>
      <c r="H73" s="1157">
        <v>6</v>
      </c>
      <c r="I73" s="1157">
        <v>7</v>
      </c>
      <c r="J73" s="1157">
        <v>8</v>
      </c>
      <c r="K73" s="1157">
        <v>9</v>
      </c>
      <c r="L73" s="1157">
        <v>10</v>
      </c>
      <c r="M73" s="1157">
        <v>11</v>
      </c>
      <c r="N73" s="1157">
        <v>12</v>
      </c>
      <c r="O73" s="1157">
        <v>13</v>
      </c>
      <c r="P73" s="1157">
        <v>14</v>
      </c>
      <c r="Q73" s="1157">
        <v>15</v>
      </c>
      <c r="R73" s="1157">
        <v>16</v>
      </c>
      <c r="S73" s="1157">
        <v>17</v>
      </c>
      <c r="T73" s="1157">
        <v>18</v>
      </c>
      <c r="U73" s="1157">
        <v>19</v>
      </c>
      <c r="V73" s="1157">
        <v>20</v>
      </c>
      <c r="W73" s="1157">
        <v>21</v>
      </c>
      <c r="X73" s="1157">
        <v>22</v>
      </c>
      <c r="Y73" s="1157">
        <v>23</v>
      </c>
      <c r="Z73" s="1157">
        <v>24</v>
      </c>
      <c r="AA73" s="1157">
        <v>25</v>
      </c>
      <c r="AB73" s="1157">
        <v>26</v>
      </c>
      <c r="AC73" s="1157">
        <v>27</v>
      </c>
      <c r="AD73" s="1157">
        <v>28</v>
      </c>
      <c r="AE73" s="1157">
        <v>29</v>
      </c>
      <c r="AF73" s="1157">
        <v>30</v>
      </c>
      <c r="AG73" s="1157">
        <v>31</v>
      </c>
      <c r="AH73" s="1156">
        <v>32</v>
      </c>
      <c r="AI73" s="1155"/>
      <c r="AJ73" s="1155"/>
      <c r="AK73" s="1155"/>
      <c r="AL73" s="1155"/>
      <c r="AM73" s="1155"/>
      <c r="AN73" s="1155"/>
      <c r="AO73" s="1155"/>
      <c r="AP73" s="1155"/>
      <c r="AQ73" s="1155"/>
      <c r="AR73" s="1155"/>
      <c r="AS73" s="1155"/>
      <c r="AT73" s="1155"/>
      <c r="AU73" s="1155"/>
      <c r="AV73" s="1155"/>
      <c r="AW73" s="1155"/>
      <c r="AX73" s="1155"/>
      <c r="AY73" s="1155"/>
      <c r="AZ73" s="1155"/>
      <c r="BA73" s="1155"/>
      <c r="BB73" s="1155"/>
      <c r="BC73" s="1155"/>
      <c r="BD73" s="1155"/>
      <c r="BE73" s="1155"/>
      <c r="BF73" s="1155"/>
      <c r="BG73" s="1155"/>
      <c r="BH73" s="1155"/>
      <c r="BI73" s="1155"/>
      <c r="BJ73" s="1155"/>
      <c r="BK73" s="1155"/>
      <c r="BL73" s="1155"/>
      <c r="BM73" s="1155"/>
      <c r="BN73" s="1155"/>
      <c r="BO73" s="1155"/>
      <c r="BP73" s="1155"/>
      <c r="BQ73" s="1155"/>
      <c r="BR73" s="1155"/>
      <c r="BS73" s="1155"/>
      <c r="BT73" s="1155"/>
      <c r="BU73" s="1155"/>
      <c r="BV73" s="1155"/>
      <c r="BW73" s="1155"/>
      <c r="BX73" s="1155"/>
      <c r="BY73" s="1155"/>
      <c r="BZ73" s="1155"/>
      <c r="CA73" s="1155"/>
      <c r="CB73" s="1155"/>
      <c r="CC73" s="1155"/>
      <c r="CD73" s="1155"/>
      <c r="CE73" s="1155"/>
      <c r="CF73" s="1155"/>
      <c r="CG73" s="1155"/>
      <c r="CH73" s="1155"/>
      <c r="CI73" s="1155"/>
      <c r="CJ73" s="1155"/>
      <c r="CK73" s="1155"/>
      <c r="CL73" s="1155"/>
      <c r="CM73" s="1155"/>
      <c r="CN73" s="1155"/>
      <c r="CO73" s="1155"/>
      <c r="CP73" s="1155"/>
      <c r="CQ73" s="1155"/>
      <c r="CR73" s="1155"/>
      <c r="CS73" s="1155"/>
      <c r="CT73" s="1155"/>
      <c r="CU73" s="1155"/>
      <c r="CV73" s="1155"/>
      <c r="CW73" s="1155"/>
      <c r="CX73" s="1155"/>
      <c r="CY73" s="1155"/>
      <c r="CZ73" s="1155"/>
      <c r="DA73" s="1155"/>
      <c r="DB73" s="1155"/>
      <c r="DC73" s="1155"/>
      <c r="DD73" s="1155"/>
      <c r="DE73" s="1155"/>
      <c r="DF73" s="1155"/>
      <c r="DG73" s="1155"/>
      <c r="DH73" s="1155"/>
      <c r="DI73" s="1155"/>
      <c r="DJ73" s="1155"/>
      <c r="DK73" s="1155"/>
      <c r="DL73" s="1155"/>
      <c r="DM73" s="1155"/>
      <c r="DN73" s="1155"/>
      <c r="DO73" s="1155"/>
      <c r="DP73" s="1155"/>
      <c r="DQ73" s="1155"/>
      <c r="DR73" s="1155"/>
      <c r="DS73" s="1155"/>
      <c r="DT73" s="1155"/>
      <c r="DU73" s="1155"/>
      <c r="DV73" s="1155"/>
      <c r="DW73" s="1155"/>
      <c r="DX73" s="1155"/>
      <c r="DY73" s="1155"/>
      <c r="DZ73" s="1155"/>
      <c r="EA73" s="1155"/>
      <c r="EB73" s="1155"/>
      <c r="EC73" s="1155"/>
      <c r="ED73" s="1155"/>
      <c r="EE73" s="1155"/>
      <c r="EF73" s="1155"/>
      <c r="EG73" s="1155"/>
      <c r="EH73" s="1155"/>
      <c r="EI73" s="1155"/>
      <c r="EJ73" s="1155"/>
      <c r="EK73" s="1155"/>
      <c r="EL73" s="1155"/>
      <c r="EM73" s="1155"/>
      <c r="EN73" s="1155"/>
      <c r="EO73" s="1155"/>
      <c r="EP73" s="1155"/>
      <c r="EQ73" s="1155"/>
      <c r="ER73" s="1155"/>
      <c r="ES73" s="1155"/>
      <c r="ET73" s="1155"/>
      <c r="EU73" s="1155"/>
      <c r="EV73" s="1155"/>
      <c r="EW73" s="1155"/>
      <c r="EX73" s="1155"/>
      <c r="EY73" s="1155"/>
      <c r="EZ73" s="1155"/>
      <c r="FA73" s="1155"/>
      <c r="FB73" s="1155"/>
      <c r="FC73" s="1155"/>
      <c r="FD73" s="1155"/>
      <c r="FE73" s="1155"/>
      <c r="FF73" s="1155"/>
      <c r="FG73" s="1155"/>
      <c r="FH73" s="1155"/>
      <c r="FI73" s="1155"/>
      <c r="FJ73" s="1155"/>
      <c r="FK73" s="1155"/>
      <c r="FL73" s="1155"/>
      <c r="FM73" s="1155"/>
      <c r="FN73" s="1155"/>
      <c r="FO73" s="1155"/>
      <c r="FP73" s="1155"/>
      <c r="FQ73" s="1155"/>
      <c r="FR73" s="1155"/>
      <c r="FS73" s="1155"/>
      <c r="FT73" s="1155"/>
      <c r="FU73" s="1155"/>
      <c r="FV73" s="1155"/>
      <c r="FW73" s="1155"/>
      <c r="FX73" s="1155"/>
      <c r="FY73" s="1155"/>
      <c r="FZ73" s="1155"/>
      <c r="GA73" s="1155"/>
      <c r="GB73" s="1155"/>
      <c r="GC73" s="1155"/>
      <c r="GD73" s="1155"/>
      <c r="GE73" s="1155"/>
      <c r="GF73" s="1155"/>
      <c r="GG73" s="1155"/>
      <c r="GH73" s="1155"/>
      <c r="GI73" s="1155"/>
      <c r="GJ73" s="1155"/>
      <c r="GK73" s="1155"/>
      <c r="GL73" s="1155"/>
      <c r="GM73" s="1155"/>
      <c r="GN73" s="1155"/>
      <c r="GO73" s="1155"/>
      <c r="GP73" s="1155"/>
      <c r="GQ73" s="1155"/>
      <c r="GR73" s="1155"/>
      <c r="GS73" s="1155"/>
      <c r="GT73" s="1155"/>
      <c r="GU73" s="1155"/>
      <c r="GV73" s="1155"/>
      <c r="GW73" s="1155"/>
      <c r="GX73" s="1155"/>
      <c r="GY73" s="1155"/>
      <c r="GZ73" s="1155"/>
      <c r="HA73" s="1155"/>
      <c r="HB73" s="1155"/>
      <c r="HC73" s="1155"/>
      <c r="HD73" s="1155"/>
      <c r="HE73" s="1155"/>
      <c r="HF73" s="1155"/>
      <c r="HG73" s="1155"/>
      <c r="HH73" s="1155"/>
      <c r="HI73" s="1155"/>
      <c r="HJ73" s="1155"/>
      <c r="HK73" s="1155"/>
      <c r="HL73" s="1155"/>
      <c r="HM73" s="1155"/>
      <c r="HN73" s="1155"/>
      <c r="HO73" s="1155"/>
      <c r="HP73" s="1155"/>
      <c r="HQ73" s="1155"/>
      <c r="HR73" s="1155"/>
      <c r="HS73" s="1155"/>
      <c r="HT73" s="1155"/>
      <c r="HU73" s="1155"/>
      <c r="HV73" s="1155"/>
      <c r="HW73" s="1155"/>
      <c r="HX73" s="1155"/>
      <c r="HY73" s="1155"/>
      <c r="HZ73" s="1155"/>
      <c r="IA73" s="1155"/>
      <c r="IB73" s="1155"/>
      <c r="IC73" s="1155"/>
      <c r="ID73" s="1155"/>
      <c r="IE73" s="1155"/>
      <c r="IF73" s="1155"/>
      <c r="IG73" s="1155"/>
      <c r="IH73" s="1155"/>
      <c r="II73" s="1155"/>
      <c r="IJ73" s="1155"/>
      <c r="IK73" s="1155"/>
      <c r="IL73" s="1155"/>
      <c r="IM73" s="1155"/>
      <c r="IN73" s="1155"/>
      <c r="IO73" s="1155"/>
      <c r="IP73" s="1155"/>
      <c r="IQ73" s="1155"/>
      <c r="IR73" s="1155"/>
      <c r="IS73" s="1155"/>
      <c r="IT73" s="1155"/>
      <c r="IU73" s="1155"/>
      <c r="IV73" s="1155"/>
    </row>
    <row r="74" spans="1:256">
      <c r="A74" s="1041" t="s">
        <v>9</v>
      </c>
      <c r="B74" s="1151" t="s">
        <v>1446</v>
      </c>
      <c r="C74" s="1038"/>
      <c r="D74" s="1038"/>
      <c r="E74" s="1038"/>
      <c r="F74" s="1038"/>
      <c r="G74" s="1038"/>
      <c r="H74" s="1038"/>
      <c r="I74" s="1038"/>
      <c r="J74" s="1038"/>
      <c r="K74" s="1038"/>
      <c r="L74" s="1038"/>
      <c r="M74" s="1038"/>
      <c r="N74" s="1038"/>
      <c r="O74" s="1038"/>
      <c r="P74" s="1038"/>
      <c r="Q74" s="1038"/>
      <c r="R74" s="1038"/>
      <c r="S74" s="1038"/>
      <c r="T74" s="1038"/>
      <c r="U74" s="1038"/>
      <c r="V74" s="1038"/>
      <c r="W74" s="1038"/>
      <c r="X74" s="1038"/>
      <c r="Y74" s="1038"/>
      <c r="Z74" s="1038"/>
      <c r="AA74" s="1038"/>
      <c r="AB74" s="1038"/>
      <c r="AC74" s="1038"/>
      <c r="AD74" s="1038"/>
      <c r="AE74" s="1153"/>
      <c r="AF74" s="1153"/>
      <c r="AG74" s="1153"/>
      <c r="AH74" s="1152"/>
    </row>
    <row r="75" spans="1:256">
      <c r="A75" s="1041" t="s">
        <v>154</v>
      </c>
      <c r="B75" s="1151" t="s">
        <v>585</v>
      </c>
      <c r="C75" s="1038"/>
      <c r="D75" s="1038"/>
      <c r="E75" s="1038"/>
      <c r="F75" s="1038"/>
      <c r="G75" s="1038"/>
      <c r="H75" s="1038"/>
      <c r="I75" s="1038"/>
      <c r="J75" s="1038"/>
      <c r="K75" s="1038"/>
      <c r="L75" s="1038"/>
      <c r="M75" s="1038"/>
      <c r="N75" s="1038"/>
      <c r="O75" s="1038"/>
      <c r="P75" s="1038"/>
      <c r="Q75" s="1038"/>
      <c r="R75" s="1038"/>
      <c r="S75" s="1038"/>
      <c r="T75" s="1038"/>
      <c r="U75" s="1038"/>
      <c r="V75" s="1038"/>
      <c r="W75" s="1038"/>
      <c r="X75" s="1038"/>
      <c r="Y75" s="1038"/>
      <c r="Z75" s="1038"/>
      <c r="AA75" s="1038"/>
      <c r="AB75" s="1038"/>
      <c r="AC75" s="1038"/>
      <c r="AD75" s="1038"/>
      <c r="AE75" s="1153"/>
      <c r="AF75" s="1153"/>
      <c r="AG75" s="1153"/>
      <c r="AH75" s="1152"/>
    </row>
    <row r="76" spans="1:256">
      <c r="A76" s="1041" t="s">
        <v>163</v>
      </c>
      <c r="B76" s="1151" t="s">
        <v>586</v>
      </c>
      <c r="C76" s="1091"/>
      <c r="D76" s="1091"/>
      <c r="E76" s="1091"/>
      <c r="F76" s="1038"/>
      <c r="G76" s="1038"/>
      <c r="H76" s="1038"/>
      <c r="I76" s="1038"/>
      <c r="J76" s="1038"/>
      <c r="K76" s="1038"/>
      <c r="L76" s="1038"/>
      <c r="M76" s="1038"/>
      <c r="N76" s="1038"/>
      <c r="O76" s="1038"/>
      <c r="P76" s="1038"/>
      <c r="Q76" s="1038"/>
      <c r="R76" s="1038"/>
      <c r="S76" s="1038"/>
      <c r="T76" s="1038"/>
      <c r="U76" s="1038"/>
      <c r="V76" s="1038"/>
      <c r="W76" s="1038"/>
      <c r="X76" s="1038"/>
      <c r="Y76" s="1038"/>
      <c r="Z76" s="1038"/>
      <c r="AA76" s="1038"/>
      <c r="AB76" s="1038"/>
      <c r="AC76" s="1038"/>
      <c r="AD76" s="1038"/>
      <c r="AE76" s="1153"/>
      <c r="AF76" s="1153"/>
      <c r="AG76" s="1153"/>
      <c r="AH76" s="1152"/>
    </row>
    <row r="77" spans="1:256">
      <c r="A77" s="1041" t="s">
        <v>171</v>
      </c>
      <c r="B77" s="1151" t="s">
        <v>1445</v>
      </c>
      <c r="C77" s="1038"/>
      <c r="D77" s="1038"/>
      <c r="E77" s="1038"/>
      <c r="F77" s="1038"/>
      <c r="G77" s="1038"/>
      <c r="H77" s="1038"/>
      <c r="I77" s="1038"/>
      <c r="J77" s="1038"/>
      <c r="K77" s="1038"/>
      <c r="L77" s="1038"/>
      <c r="M77" s="1038"/>
      <c r="N77" s="1038"/>
      <c r="O77" s="1038"/>
      <c r="P77" s="1038"/>
      <c r="Q77" s="1038"/>
      <c r="R77" s="1038"/>
      <c r="S77" s="1038"/>
      <c r="T77" s="1038"/>
      <c r="U77" s="1038"/>
      <c r="V77" s="1038"/>
      <c r="W77" s="1038"/>
      <c r="X77" s="1038"/>
      <c r="Y77" s="1038"/>
      <c r="Z77" s="1038"/>
      <c r="AA77" s="1038"/>
      <c r="AB77" s="1038"/>
      <c r="AC77" s="1038"/>
      <c r="AD77" s="1038"/>
      <c r="AE77" s="1153"/>
      <c r="AF77" s="1153"/>
      <c r="AG77" s="1153"/>
      <c r="AH77" s="1152"/>
    </row>
    <row r="78" spans="1:256" ht="12.75" customHeight="1">
      <c r="A78" s="1041" t="s">
        <v>176</v>
      </c>
      <c r="B78" s="1151" t="s">
        <v>1444</v>
      </c>
      <c r="C78" s="1038"/>
      <c r="D78" s="1038"/>
      <c r="E78" s="1038"/>
      <c r="F78" s="1038"/>
      <c r="G78" s="1038"/>
      <c r="H78" s="1038"/>
      <c r="I78" s="1038"/>
      <c r="J78" s="1038"/>
      <c r="K78" s="1038"/>
      <c r="L78" s="1038"/>
      <c r="M78" s="1038"/>
      <c r="N78" s="1038"/>
      <c r="O78" s="1038"/>
      <c r="P78" s="1038"/>
      <c r="Q78" s="1038"/>
      <c r="R78" s="1038"/>
      <c r="S78" s="1038"/>
      <c r="T78" s="1038"/>
      <c r="U78" s="1038"/>
      <c r="V78" s="1038"/>
      <c r="W78" s="1038"/>
      <c r="X78" s="1038"/>
      <c r="Y78" s="1038"/>
      <c r="Z78" s="1038"/>
      <c r="AA78" s="1038"/>
      <c r="AB78" s="1038"/>
      <c r="AC78" s="1038"/>
      <c r="AD78" s="1038"/>
      <c r="AE78" s="1153"/>
      <c r="AF78" s="1153"/>
      <c r="AG78" s="1153"/>
      <c r="AH78" s="1152"/>
    </row>
    <row r="79" spans="1:256" ht="12.75" customHeight="1">
      <c r="A79" s="1041" t="s">
        <v>336</v>
      </c>
      <c r="B79" s="1151" t="s">
        <v>1443</v>
      </c>
      <c r="C79" s="1038"/>
      <c r="D79" s="1038"/>
      <c r="E79" s="1038"/>
      <c r="F79" s="1038"/>
      <c r="G79" s="1038"/>
      <c r="H79" s="1038"/>
      <c r="I79" s="1038"/>
      <c r="J79" s="1038"/>
      <c r="K79" s="1038"/>
      <c r="L79" s="1038"/>
      <c r="M79" s="1038"/>
      <c r="N79" s="1038"/>
      <c r="O79" s="1038"/>
      <c r="P79" s="1038"/>
      <c r="Q79" s="1038"/>
      <c r="R79" s="1038"/>
      <c r="S79" s="1038"/>
      <c r="T79" s="1038"/>
      <c r="U79" s="1038"/>
      <c r="V79" s="1038"/>
      <c r="W79" s="1038"/>
      <c r="X79" s="1038"/>
      <c r="Y79" s="1038"/>
      <c r="Z79" s="1038"/>
      <c r="AA79" s="1038"/>
      <c r="AB79" s="1038"/>
      <c r="AC79" s="1038"/>
      <c r="AD79" s="1038"/>
      <c r="AE79" s="1153"/>
      <c r="AF79" s="1153"/>
      <c r="AG79" s="1153"/>
      <c r="AH79" s="1152"/>
    </row>
    <row r="80" spans="1:256">
      <c r="A80" s="1041" t="s">
        <v>266</v>
      </c>
      <c r="B80" s="1151" t="s">
        <v>1442</v>
      </c>
      <c r="C80" s="1038"/>
      <c r="D80" s="1038"/>
      <c r="E80" s="1038"/>
      <c r="F80" s="1038"/>
      <c r="G80" s="1038"/>
      <c r="H80" s="1038"/>
      <c r="I80" s="1038"/>
      <c r="J80" s="1038"/>
      <c r="K80" s="1038"/>
      <c r="L80" s="1038"/>
      <c r="M80" s="1038"/>
      <c r="N80" s="1038"/>
      <c r="O80" s="1038"/>
      <c r="P80" s="1038"/>
      <c r="Q80" s="1038"/>
      <c r="R80" s="1038"/>
      <c r="S80" s="1038"/>
      <c r="T80" s="1038"/>
      <c r="U80" s="1038"/>
      <c r="V80" s="1038"/>
      <c r="W80" s="1038"/>
      <c r="X80" s="1038"/>
      <c r="Y80" s="1038"/>
      <c r="Z80" s="1038"/>
      <c r="AA80" s="1038"/>
      <c r="AB80" s="1038"/>
      <c r="AC80" s="1038"/>
      <c r="AD80" s="1038"/>
      <c r="AE80" s="1153"/>
      <c r="AF80" s="1153"/>
      <c r="AG80" s="1153"/>
      <c r="AH80" s="1152"/>
    </row>
    <row r="81" spans="1:256">
      <c r="A81" s="1040" t="s">
        <v>271</v>
      </c>
      <c r="B81" s="1151" t="s">
        <v>1441</v>
      </c>
      <c r="C81" s="1038"/>
      <c r="D81" s="1038"/>
      <c r="E81" s="1038"/>
      <c r="F81" s="1038"/>
      <c r="G81" s="1038"/>
      <c r="H81" s="1038"/>
      <c r="I81" s="1038"/>
      <c r="J81" s="1038"/>
      <c r="K81" s="1038"/>
      <c r="L81" s="1038"/>
      <c r="M81" s="1038"/>
      <c r="N81" s="1038"/>
      <c r="O81" s="1038"/>
      <c r="P81" s="1038"/>
      <c r="Q81" s="1038"/>
      <c r="R81" s="1038"/>
      <c r="S81" s="1038"/>
      <c r="T81" s="1038"/>
      <c r="U81" s="1038"/>
      <c r="V81" s="1038"/>
      <c r="W81" s="1038"/>
      <c r="X81" s="1038"/>
      <c r="Y81" s="1038"/>
      <c r="Z81" s="1038"/>
      <c r="AA81" s="1038"/>
      <c r="AB81" s="1038"/>
      <c r="AC81" s="1038"/>
      <c r="AD81" s="1038"/>
      <c r="AE81" s="1153"/>
      <c r="AF81" s="1153"/>
      <c r="AG81" s="1153"/>
      <c r="AH81" s="1152"/>
    </row>
    <row r="82" spans="1:256" ht="13.5" thickBot="1">
      <c r="A82" s="1090" t="s">
        <v>272</v>
      </c>
      <c r="B82" s="1151" t="s">
        <v>1440</v>
      </c>
      <c r="C82" s="1088"/>
      <c r="D82" s="1088"/>
      <c r="E82" s="1088"/>
      <c r="F82" s="1088"/>
      <c r="G82" s="1088"/>
      <c r="H82" s="1088"/>
      <c r="I82" s="1088"/>
      <c r="J82" s="1088"/>
      <c r="K82" s="1088"/>
      <c r="L82" s="1088"/>
      <c r="M82" s="1088"/>
      <c r="N82" s="1088"/>
      <c r="O82" s="1088"/>
      <c r="P82" s="1088"/>
      <c r="Q82" s="1088"/>
      <c r="R82" s="1088"/>
      <c r="S82" s="1088"/>
      <c r="T82" s="1088"/>
      <c r="U82" s="1088"/>
      <c r="V82" s="1088"/>
      <c r="W82" s="1088"/>
      <c r="X82" s="1088"/>
      <c r="Y82" s="1088"/>
      <c r="Z82" s="1088"/>
      <c r="AA82" s="1088"/>
      <c r="AB82" s="1088"/>
      <c r="AC82" s="1088"/>
      <c r="AD82" s="1088"/>
      <c r="AE82" s="1150"/>
      <c r="AF82" s="1150"/>
      <c r="AG82" s="1150"/>
      <c r="AH82" s="1149"/>
    </row>
    <row r="83" spans="1:256">
      <c r="A83" s="806"/>
      <c r="B83" s="806"/>
      <c r="C83" s="806"/>
      <c r="D83" s="806"/>
      <c r="E83" s="806"/>
      <c r="F83" s="613"/>
      <c r="G83" s="613"/>
      <c r="H83" s="613"/>
      <c r="I83" s="613"/>
      <c r="J83" s="613"/>
      <c r="K83" s="613"/>
      <c r="L83" s="613"/>
      <c r="M83" s="613"/>
      <c r="N83" s="613"/>
      <c r="O83" s="613"/>
      <c r="P83" s="613"/>
      <c r="Q83" s="613"/>
    </row>
    <row r="84" spans="1:256">
      <c r="A84" s="766" t="s">
        <v>988</v>
      </c>
    </row>
    <row r="85" spans="1:256" s="1086" customFormat="1" ht="17.25" customHeight="1">
      <c r="A85" s="2158" t="s">
        <v>1439</v>
      </c>
      <c r="B85" s="2158"/>
      <c r="C85" s="2158"/>
      <c r="D85" s="2158"/>
      <c r="E85" s="2158"/>
      <c r="F85" s="2158"/>
      <c r="G85" s="2158"/>
      <c r="H85" s="2158"/>
      <c r="I85" s="2158"/>
      <c r="J85" s="2158"/>
      <c r="K85" s="2158"/>
      <c r="L85" s="2158"/>
      <c r="M85" s="2158"/>
      <c r="N85" s="2158"/>
      <c r="O85" s="2158"/>
      <c r="P85" s="2158"/>
      <c r="Q85" s="2158"/>
      <c r="R85" s="2158"/>
      <c r="S85" s="2158"/>
      <c r="T85" s="2158"/>
      <c r="U85" s="2158"/>
      <c r="V85" s="2158"/>
      <c r="W85" s="2158"/>
      <c r="X85" s="2158"/>
      <c r="Y85" s="2158"/>
      <c r="Z85" s="2158"/>
      <c r="AA85" s="2158"/>
      <c r="AB85" s="2158"/>
      <c r="AC85" s="2158"/>
      <c r="AD85" s="2158"/>
      <c r="AE85" s="2158"/>
      <c r="AF85" s="2158"/>
      <c r="AG85" s="2158"/>
      <c r="AH85" s="2158"/>
    </row>
    <row r="86" spans="1:256" s="1086" customFormat="1" ht="48.6" customHeight="1">
      <c r="A86" s="2158" t="s">
        <v>1438</v>
      </c>
      <c r="B86" s="2158"/>
      <c r="C86" s="2158"/>
      <c r="D86" s="2158"/>
      <c r="E86" s="2158"/>
      <c r="F86" s="2158"/>
      <c r="G86" s="2158"/>
      <c r="H86" s="2158"/>
      <c r="I86" s="2158"/>
      <c r="J86" s="2158"/>
      <c r="K86" s="2158"/>
      <c r="L86" s="2158"/>
      <c r="M86" s="2158"/>
      <c r="N86" s="2158"/>
      <c r="O86" s="2158"/>
      <c r="P86" s="2158"/>
      <c r="Q86" s="2158"/>
      <c r="R86" s="2158"/>
      <c r="S86" s="2158"/>
      <c r="T86" s="2158"/>
      <c r="U86" s="2158"/>
      <c r="V86" s="2158"/>
      <c r="W86" s="2158"/>
      <c r="X86" s="2158"/>
      <c r="Y86" s="2158"/>
      <c r="Z86" s="2158"/>
      <c r="AA86" s="2158"/>
      <c r="AB86" s="2158"/>
      <c r="AC86" s="2158"/>
      <c r="AD86" s="2158"/>
      <c r="AE86" s="2158"/>
      <c r="AF86" s="2158"/>
      <c r="AG86" s="2158"/>
      <c r="AH86" s="2158"/>
    </row>
    <row r="87" spans="1:256" s="1086" customFormat="1" ht="26.45" customHeight="1">
      <c r="A87" s="2238" t="s">
        <v>1538</v>
      </c>
      <c r="B87" s="2238"/>
      <c r="C87" s="2238"/>
      <c r="D87" s="2238"/>
      <c r="E87" s="2238"/>
      <c r="F87" s="2238"/>
      <c r="G87" s="2238"/>
      <c r="H87" s="2238"/>
      <c r="I87" s="2238"/>
      <c r="J87" s="2238"/>
      <c r="K87" s="2238"/>
      <c r="L87" s="2238"/>
      <c r="M87" s="2238"/>
      <c r="N87" s="2238"/>
      <c r="O87" s="2238"/>
      <c r="P87" s="2238"/>
      <c r="Q87" s="2238"/>
      <c r="R87" s="2238"/>
      <c r="S87" s="2238"/>
      <c r="T87" s="2238"/>
      <c r="U87" s="2238"/>
      <c r="V87" s="2238"/>
      <c r="W87" s="2238"/>
      <c r="X87" s="2238"/>
      <c r="Y87" s="2238"/>
      <c r="Z87" s="2238"/>
      <c r="AA87" s="2238"/>
      <c r="AB87" s="2238"/>
      <c r="AC87" s="2238"/>
      <c r="AD87" s="2238"/>
      <c r="AE87" s="2238"/>
      <c r="AF87" s="2238"/>
      <c r="AG87" s="2238"/>
      <c r="AH87" s="2238"/>
      <c r="AI87" s="763"/>
      <c r="AJ87" s="763"/>
      <c r="AK87" s="763"/>
      <c r="AL87" s="763"/>
      <c r="AM87" s="763"/>
      <c r="AN87" s="763"/>
      <c r="AO87" s="763"/>
      <c r="AP87" s="763"/>
      <c r="AQ87" s="763"/>
      <c r="AR87" s="763"/>
      <c r="AS87" s="763"/>
      <c r="AT87" s="763"/>
      <c r="AU87" s="763"/>
      <c r="AV87" s="763"/>
      <c r="AW87" s="763"/>
      <c r="AX87" s="763"/>
      <c r="AY87" s="763"/>
      <c r="AZ87" s="763"/>
      <c r="BA87" s="763"/>
      <c r="BB87" s="763"/>
      <c r="BC87" s="763"/>
      <c r="BD87" s="763"/>
      <c r="BE87" s="763"/>
      <c r="BF87" s="763"/>
      <c r="BG87" s="763"/>
      <c r="BH87" s="763"/>
      <c r="BI87" s="763"/>
      <c r="BJ87" s="763"/>
      <c r="BK87" s="763"/>
      <c r="BL87" s="763"/>
      <c r="BM87" s="763"/>
      <c r="BN87" s="763"/>
      <c r="BO87" s="763"/>
      <c r="BP87" s="763"/>
      <c r="BQ87" s="763"/>
      <c r="BR87" s="763"/>
      <c r="BS87" s="763"/>
      <c r="BT87" s="763"/>
      <c r="BU87" s="763"/>
      <c r="BV87" s="763"/>
      <c r="BW87" s="763"/>
      <c r="BX87" s="763"/>
      <c r="BY87" s="763"/>
      <c r="BZ87" s="763"/>
      <c r="CA87" s="763"/>
      <c r="CB87" s="763"/>
      <c r="CC87" s="763"/>
      <c r="CD87" s="763"/>
      <c r="CE87" s="763"/>
      <c r="CF87" s="763"/>
      <c r="CG87" s="763"/>
      <c r="CH87" s="763"/>
      <c r="CI87" s="763"/>
      <c r="CJ87" s="763"/>
      <c r="CK87" s="763"/>
      <c r="CL87" s="763"/>
      <c r="CM87" s="763"/>
      <c r="CN87" s="763"/>
      <c r="CO87" s="763"/>
      <c r="CP87" s="763"/>
      <c r="CQ87" s="763"/>
      <c r="CR87" s="763"/>
      <c r="CS87" s="763"/>
      <c r="CT87" s="763"/>
      <c r="CU87" s="763"/>
      <c r="CV87" s="763"/>
      <c r="CW87" s="763"/>
      <c r="CX87" s="763"/>
      <c r="CY87" s="763"/>
      <c r="CZ87" s="763"/>
      <c r="DA87" s="763"/>
      <c r="DB87" s="763"/>
      <c r="DC87" s="763"/>
      <c r="DD87" s="763"/>
      <c r="DE87" s="763"/>
      <c r="DF87" s="763"/>
      <c r="DG87" s="763"/>
      <c r="DH87" s="763"/>
      <c r="DI87" s="763"/>
      <c r="DJ87" s="763"/>
      <c r="DK87" s="763"/>
      <c r="DL87" s="763"/>
      <c r="DM87" s="763"/>
      <c r="DN87" s="763"/>
      <c r="DO87" s="763"/>
      <c r="DP87" s="763"/>
      <c r="DQ87" s="763"/>
      <c r="DR87" s="763"/>
      <c r="DS87" s="763"/>
      <c r="DT87" s="763"/>
      <c r="DU87" s="763"/>
      <c r="DV87" s="763"/>
      <c r="DW87" s="763"/>
      <c r="DX87" s="763"/>
      <c r="DY87" s="763"/>
      <c r="DZ87" s="763"/>
      <c r="EA87" s="763"/>
      <c r="EB87" s="763"/>
      <c r="EC87" s="763"/>
      <c r="ED87" s="763"/>
      <c r="EE87" s="763"/>
      <c r="EF87" s="763"/>
      <c r="EG87" s="763"/>
      <c r="EH87" s="763"/>
      <c r="EI87" s="763"/>
      <c r="EJ87" s="763"/>
      <c r="EK87" s="763"/>
      <c r="EL87" s="763"/>
      <c r="EM87" s="763"/>
      <c r="EN87" s="763"/>
      <c r="EO87" s="763"/>
      <c r="EP87" s="763"/>
      <c r="EQ87" s="763"/>
      <c r="ER87" s="763"/>
      <c r="ES87" s="763"/>
      <c r="ET87" s="763"/>
      <c r="EU87" s="763"/>
      <c r="EV87" s="763"/>
      <c r="EW87" s="763"/>
      <c r="EX87" s="763"/>
      <c r="EY87" s="763"/>
      <c r="EZ87" s="763"/>
      <c r="FA87" s="763"/>
      <c r="FB87" s="763"/>
      <c r="FC87" s="763"/>
      <c r="FD87" s="763"/>
      <c r="FE87" s="763"/>
      <c r="FF87" s="763"/>
      <c r="FG87" s="763"/>
      <c r="FH87" s="763"/>
      <c r="FI87" s="763"/>
      <c r="FJ87" s="763"/>
      <c r="FK87" s="763"/>
      <c r="FL87" s="763"/>
      <c r="FM87" s="763"/>
      <c r="FN87" s="763"/>
      <c r="FO87" s="763"/>
      <c r="FP87" s="763"/>
      <c r="FQ87" s="763"/>
      <c r="FR87" s="763"/>
      <c r="FS87" s="763"/>
      <c r="FT87" s="763"/>
      <c r="FU87" s="763"/>
      <c r="FV87" s="763"/>
      <c r="FW87" s="763"/>
      <c r="FX87" s="763"/>
      <c r="FY87" s="763"/>
      <c r="FZ87" s="763"/>
      <c r="GA87" s="763"/>
      <c r="GB87" s="763"/>
      <c r="GC87" s="763"/>
      <c r="GD87" s="763"/>
      <c r="GE87" s="763"/>
      <c r="GF87" s="763"/>
      <c r="GG87" s="763"/>
      <c r="GH87" s="763"/>
      <c r="GI87" s="763"/>
      <c r="GJ87" s="763"/>
      <c r="GK87" s="763"/>
      <c r="GL87" s="763"/>
      <c r="GM87" s="763"/>
      <c r="GN87" s="763"/>
      <c r="GO87" s="763"/>
      <c r="GP87" s="763"/>
      <c r="GQ87" s="763"/>
      <c r="GR87" s="763"/>
      <c r="GS87" s="763"/>
      <c r="GT87" s="763"/>
      <c r="GU87" s="763"/>
      <c r="GV87" s="763"/>
      <c r="GW87" s="763"/>
      <c r="GX87" s="763"/>
      <c r="GY87" s="763"/>
      <c r="GZ87" s="763"/>
      <c r="HA87" s="763"/>
      <c r="HB87" s="763"/>
      <c r="HC87" s="763"/>
      <c r="HD87" s="763"/>
      <c r="HE87" s="763"/>
      <c r="HF87" s="763"/>
      <c r="HG87" s="763"/>
      <c r="HH87" s="763"/>
      <c r="HI87" s="763"/>
      <c r="HJ87" s="763"/>
      <c r="HK87" s="763"/>
      <c r="HL87" s="763"/>
      <c r="HM87" s="763"/>
      <c r="HN87" s="763"/>
      <c r="HO87" s="763"/>
      <c r="HP87" s="763"/>
      <c r="HQ87" s="763"/>
      <c r="HR87" s="763"/>
      <c r="HS87" s="763"/>
      <c r="HT87" s="763"/>
      <c r="HU87" s="763"/>
      <c r="HV87" s="763"/>
      <c r="HW87" s="763"/>
      <c r="HX87" s="763"/>
      <c r="HY87" s="763"/>
      <c r="HZ87" s="763"/>
      <c r="IA87" s="763"/>
      <c r="IB87" s="763"/>
      <c r="IC87" s="763"/>
      <c r="ID87" s="763"/>
      <c r="IE87" s="763"/>
      <c r="IF87" s="763"/>
      <c r="IG87" s="763"/>
      <c r="IH87" s="763"/>
      <c r="II87" s="763"/>
      <c r="IJ87" s="763"/>
      <c r="IK87" s="763"/>
      <c r="IL87" s="763"/>
      <c r="IM87" s="763"/>
      <c r="IN87" s="763"/>
      <c r="IO87" s="763"/>
      <c r="IP87" s="763"/>
      <c r="IQ87" s="763"/>
      <c r="IR87" s="763"/>
      <c r="IS87" s="763"/>
      <c r="IT87" s="763"/>
      <c r="IU87" s="763"/>
      <c r="IV87" s="763"/>
    </row>
    <row r="88" spans="1:256" s="1086" customFormat="1" ht="50.25" customHeight="1">
      <c r="A88" s="2231" t="s">
        <v>1537</v>
      </c>
      <c r="B88" s="2232"/>
      <c r="C88" s="2232"/>
      <c r="D88" s="2232"/>
      <c r="E88" s="2232"/>
      <c r="F88" s="2232"/>
      <c r="G88" s="2232"/>
      <c r="H88" s="2232"/>
      <c r="I88" s="2232"/>
      <c r="J88" s="2232"/>
      <c r="K88" s="2232"/>
      <c r="L88" s="2232"/>
      <c r="M88" s="2232"/>
      <c r="N88" s="2232"/>
      <c r="O88" s="2232"/>
      <c r="P88" s="2232"/>
      <c r="Q88" s="2232"/>
      <c r="R88" s="2232"/>
      <c r="S88" s="2232"/>
      <c r="T88" s="2232"/>
      <c r="U88" s="2232"/>
      <c r="V88" s="2232"/>
      <c r="W88" s="2232"/>
      <c r="X88" s="2232"/>
      <c r="Y88" s="2232"/>
      <c r="Z88" s="2232"/>
      <c r="AA88" s="2232"/>
      <c r="AB88" s="2232"/>
      <c r="AC88" s="2232"/>
      <c r="AD88" s="2232"/>
      <c r="AE88" s="2232"/>
      <c r="AF88" s="2232"/>
      <c r="AG88" s="2232"/>
      <c r="AH88" s="2232"/>
      <c r="AI88" s="763"/>
      <c r="AJ88" s="763"/>
      <c r="AK88" s="763"/>
      <c r="AL88" s="763"/>
      <c r="AM88" s="763"/>
      <c r="AN88" s="763"/>
      <c r="AO88" s="763"/>
      <c r="AP88" s="763"/>
      <c r="AQ88" s="763"/>
      <c r="AR88" s="763"/>
      <c r="AS88" s="763"/>
      <c r="AT88" s="763"/>
      <c r="AU88" s="763"/>
      <c r="AV88" s="763"/>
      <c r="AW88" s="763"/>
      <c r="AX88" s="763"/>
      <c r="AY88" s="763"/>
      <c r="AZ88" s="763"/>
      <c r="BA88" s="763"/>
      <c r="BB88" s="763"/>
      <c r="BC88" s="763"/>
      <c r="BD88" s="763"/>
      <c r="BE88" s="763"/>
      <c r="BF88" s="763"/>
      <c r="BG88" s="763"/>
      <c r="BH88" s="763"/>
      <c r="BI88" s="763"/>
      <c r="BJ88" s="763"/>
      <c r="BK88" s="763"/>
      <c r="BL88" s="763"/>
      <c r="BM88" s="763"/>
      <c r="BN88" s="763"/>
      <c r="BO88" s="763"/>
      <c r="BP88" s="763"/>
      <c r="BQ88" s="763"/>
      <c r="BR88" s="763"/>
      <c r="BS88" s="763"/>
      <c r="BT88" s="763"/>
      <c r="BU88" s="763"/>
      <c r="BV88" s="763"/>
      <c r="BW88" s="763"/>
      <c r="BX88" s="763"/>
      <c r="BY88" s="763"/>
      <c r="BZ88" s="763"/>
      <c r="CA88" s="763"/>
      <c r="CB88" s="763"/>
      <c r="CC88" s="763"/>
      <c r="CD88" s="763"/>
      <c r="CE88" s="763"/>
      <c r="CF88" s="763"/>
      <c r="CG88" s="763"/>
      <c r="CH88" s="763"/>
      <c r="CI88" s="763"/>
      <c r="CJ88" s="763"/>
      <c r="CK88" s="763"/>
      <c r="CL88" s="763"/>
      <c r="CM88" s="763"/>
      <c r="CN88" s="763"/>
      <c r="CO88" s="763"/>
      <c r="CP88" s="763"/>
      <c r="CQ88" s="763"/>
      <c r="CR88" s="763"/>
      <c r="CS88" s="763"/>
      <c r="CT88" s="763"/>
      <c r="CU88" s="763"/>
      <c r="CV88" s="763"/>
      <c r="CW88" s="763"/>
      <c r="CX88" s="763"/>
      <c r="CY88" s="763"/>
      <c r="CZ88" s="763"/>
      <c r="DA88" s="763"/>
      <c r="DB88" s="763"/>
      <c r="DC88" s="763"/>
      <c r="DD88" s="763"/>
      <c r="DE88" s="763"/>
      <c r="DF88" s="763"/>
      <c r="DG88" s="763"/>
      <c r="DH88" s="763"/>
      <c r="DI88" s="763"/>
      <c r="DJ88" s="763"/>
      <c r="DK88" s="763"/>
      <c r="DL88" s="763"/>
      <c r="DM88" s="763"/>
      <c r="DN88" s="763"/>
      <c r="DO88" s="763"/>
      <c r="DP88" s="763"/>
      <c r="DQ88" s="763"/>
      <c r="DR88" s="763"/>
      <c r="DS88" s="763"/>
      <c r="DT88" s="763"/>
      <c r="DU88" s="763"/>
      <c r="DV88" s="763"/>
      <c r="DW88" s="763"/>
      <c r="DX88" s="763"/>
      <c r="DY88" s="763"/>
      <c r="DZ88" s="763"/>
      <c r="EA88" s="763"/>
      <c r="EB88" s="763"/>
      <c r="EC88" s="763"/>
      <c r="ED88" s="763"/>
      <c r="EE88" s="763"/>
      <c r="EF88" s="763"/>
      <c r="EG88" s="763"/>
      <c r="EH88" s="763"/>
      <c r="EI88" s="763"/>
      <c r="EJ88" s="763"/>
      <c r="EK88" s="763"/>
      <c r="EL88" s="763"/>
      <c r="EM88" s="763"/>
      <c r="EN88" s="763"/>
      <c r="EO88" s="763"/>
      <c r="EP88" s="763"/>
      <c r="EQ88" s="763"/>
      <c r="ER88" s="763"/>
      <c r="ES88" s="763"/>
      <c r="ET88" s="763"/>
      <c r="EU88" s="763"/>
      <c r="EV88" s="763"/>
      <c r="EW88" s="763"/>
      <c r="EX88" s="763"/>
      <c r="EY88" s="763"/>
      <c r="EZ88" s="763"/>
      <c r="FA88" s="763"/>
      <c r="FB88" s="763"/>
      <c r="FC88" s="763"/>
      <c r="FD88" s="763"/>
      <c r="FE88" s="763"/>
      <c r="FF88" s="763"/>
      <c r="FG88" s="763"/>
      <c r="FH88" s="763"/>
      <c r="FI88" s="763"/>
      <c r="FJ88" s="763"/>
      <c r="FK88" s="763"/>
      <c r="FL88" s="763"/>
      <c r="FM88" s="763"/>
      <c r="FN88" s="763"/>
      <c r="FO88" s="763"/>
      <c r="FP88" s="763"/>
      <c r="FQ88" s="763"/>
      <c r="FR88" s="763"/>
      <c r="FS88" s="763"/>
      <c r="FT88" s="763"/>
      <c r="FU88" s="763"/>
      <c r="FV88" s="763"/>
      <c r="FW88" s="763"/>
      <c r="FX88" s="763"/>
      <c r="FY88" s="763"/>
      <c r="FZ88" s="763"/>
      <c r="GA88" s="763"/>
      <c r="GB88" s="763"/>
      <c r="GC88" s="763"/>
      <c r="GD88" s="763"/>
      <c r="GE88" s="763"/>
      <c r="GF88" s="763"/>
      <c r="GG88" s="763"/>
      <c r="GH88" s="763"/>
      <c r="GI88" s="763"/>
      <c r="GJ88" s="763"/>
      <c r="GK88" s="763"/>
      <c r="GL88" s="763"/>
      <c r="GM88" s="763"/>
      <c r="GN88" s="763"/>
      <c r="GO88" s="763"/>
      <c r="GP88" s="763"/>
      <c r="GQ88" s="763"/>
      <c r="GR88" s="763"/>
      <c r="GS88" s="763"/>
      <c r="GT88" s="763"/>
      <c r="GU88" s="763"/>
      <c r="GV88" s="763"/>
      <c r="GW88" s="763"/>
      <c r="GX88" s="763"/>
      <c r="GY88" s="763"/>
      <c r="GZ88" s="763"/>
      <c r="HA88" s="763"/>
      <c r="HB88" s="763"/>
      <c r="HC88" s="763"/>
      <c r="HD88" s="763"/>
      <c r="HE88" s="763"/>
      <c r="HF88" s="763"/>
      <c r="HG88" s="763"/>
      <c r="HH88" s="763"/>
      <c r="HI88" s="763"/>
      <c r="HJ88" s="763"/>
      <c r="HK88" s="763"/>
      <c r="HL88" s="763"/>
      <c r="HM88" s="763"/>
      <c r="HN88" s="763"/>
      <c r="HO88" s="763"/>
      <c r="HP88" s="763"/>
      <c r="HQ88" s="763"/>
      <c r="HR88" s="763"/>
      <c r="HS88" s="763"/>
      <c r="HT88" s="763"/>
      <c r="HU88" s="763"/>
      <c r="HV88" s="763"/>
      <c r="HW88" s="763"/>
      <c r="HX88" s="763"/>
      <c r="HY88" s="763"/>
      <c r="HZ88" s="763"/>
      <c r="IA88" s="763"/>
      <c r="IB88" s="763"/>
      <c r="IC88" s="763"/>
      <c r="ID88" s="763"/>
      <c r="IE88" s="763"/>
      <c r="IF88" s="763"/>
      <c r="IG88" s="763"/>
      <c r="IH88" s="763"/>
      <c r="II88" s="763"/>
      <c r="IJ88" s="763"/>
      <c r="IK88" s="763"/>
      <c r="IL88" s="763"/>
      <c r="IM88" s="763"/>
      <c r="IN88" s="763"/>
      <c r="IO88" s="763"/>
      <c r="IP88" s="763"/>
      <c r="IQ88" s="763"/>
      <c r="IR88" s="763"/>
      <c r="IS88" s="763"/>
      <c r="IT88" s="763"/>
      <c r="IU88" s="763"/>
      <c r="IV88" s="763"/>
    </row>
    <row r="89" spans="1:256" s="1086" customFormat="1" ht="84.75" customHeight="1">
      <c r="A89" s="2233" t="s">
        <v>1536</v>
      </c>
      <c r="B89" s="2239"/>
      <c r="C89" s="2239"/>
      <c r="D89" s="2239"/>
      <c r="E89" s="2239"/>
      <c r="F89" s="2239"/>
      <c r="G89" s="2239"/>
      <c r="H89" s="2239"/>
      <c r="I89" s="2239"/>
      <c r="J89" s="2239"/>
      <c r="K89" s="2239"/>
      <c r="L89" s="2239"/>
      <c r="M89" s="2239"/>
      <c r="N89" s="2239"/>
      <c r="O89" s="2239"/>
      <c r="P89" s="2239"/>
      <c r="Q89" s="2239"/>
      <c r="R89" s="2239"/>
      <c r="S89" s="2239"/>
      <c r="T89" s="2239"/>
      <c r="U89" s="2239"/>
      <c r="V89" s="2239"/>
      <c r="W89" s="2239"/>
      <c r="X89" s="2239"/>
      <c r="Y89" s="2239"/>
      <c r="Z89" s="2239"/>
      <c r="AA89" s="2239"/>
      <c r="AB89" s="2239"/>
      <c r="AC89" s="2239"/>
      <c r="AD89" s="2239"/>
      <c r="AE89" s="2239"/>
      <c r="AF89" s="2239"/>
      <c r="AG89" s="2239"/>
      <c r="AH89" s="2239"/>
      <c r="AI89" s="763"/>
      <c r="AJ89" s="763"/>
      <c r="AK89" s="763"/>
      <c r="AL89" s="763"/>
      <c r="AM89" s="763"/>
      <c r="AN89" s="763"/>
      <c r="AO89" s="763"/>
      <c r="AP89" s="763"/>
      <c r="AQ89" s="763"/>
      <c r="AR89" s="763"/>
      <c r="AS89" s="763"/>
      <c r="AT89" s="763"/>
      <c r="AU89" s="763"/>
      <c r="AV89" s="763"/>
      <c r="AW89" s="763"/>
      <c r="AX89" s="763"/>
      <c r="AY89" s="763"/>
      <c r="AZ89" s="763"/>
      <c r="BA89" s="763"/>
      <c r="BB89" s="763"/>
      <c r="BC89" s="763"/>
      <c r="BD89" s="763"/>
      <c r="BE89" s="763"/>
      <c r="BF89" s="763"/>
      <c r="BG89" s="763"/>
      <c r="BH89" s="763"/>
      <c r="BI89" s="763"/>
      <c r="BJ89" s="763"/>
      <c r="BK89" s="763"/>
      <c r="BL89" s="763"/>
      <c r="BM89" s="763"/>
      <c r="BN89" s="763"/>
      <c r="BO89" s="763"/>
      <c r="BP89" s="763"/>
      <c r="BQ89" s="763"/>
      <c r="BR89" s="763"/>
      <c r="BS89" s="763"/>
      <c r="BT89" s="763"/>
      <c r="BU89" s="763"/>
      <c r="BV89" s="763"/>
      <c r="BW89" s="763"/>
      <c r="BX89" s="763"/>
      <c r="BY89" s="763"/>
      <c r="BZ89" s="763"/>
      <c r="CA89" s="763"/>
      <c r="CB89" s="763"/>
      <c r="CC89" s="763"/>
      <c r="CD89" s="763"/>
      <c r="CE89" s="763"/>
      <c r="CF89" s="763"/>
      <c r="CG89" s="763"/>
      <c r="CH89" s="763"/>
      <c r="CI89" s="763"/>
      <c r="CJ89" s="763"/>
      <c r="CK89" s="763"/>
      <c r="CL89" s="763"/>
      <c r="CM89" s="763"/>
      <c r="CN89" s="763"/>
      <c r="CO89" s="763"/>
      <c r="CP89" s="763"/>
      <c r="CQ89" s="763"/>
      <c r="CR89" s="763"/>
      <c r="CS89" s="763"/>
      <c r="CT89" s="763"/>
      <c r="CU89" s="763"/>
      <c r="CV89" s="763"/>
      <c r="CW89" s="763"/>
      <c r="CX89" s="763"/>
      <c r="CY89" s="763"/>
      <c r="CZ89" s="763"/>
      <c r="DA89" s="763"/>
      <c r="DB89" s="763"/>
      <c r="DC89" s="763"/>
      <c r="DD89" s="763"/>
      <c r="DE89" s="763"/>
      <c r="DF89" s="763"/>
      <c r="DG89" s="763"/>
      <c r="DH89" s="763"/>
      <c r="DI89" s="763"/>
      <c r="DJ89" s="763"/>
      <c r="DK89" s="763"/>
      <c r="DL89" s="763"/>
      <c r="DM89" s="763"/>
      <c r="DN89" s="763"/>
      <c r="DO89" s="763"/>
      <c r="DP89" s="763"/>
      <c r="DQ89" s="763"/>
      <c r="DR89" s="763"/>
      <c r="DS89" s="763"/>
      <c r="DT89" s="763"/>
      <c r="DU89" s="763"/>
      <c r="DV89" s="763"/>
      <c r="DW89" s="763"/>
      <c r="DX89" s="763"/>
      <c r="DY89" s="763"/>
      <c r="DZ89" s="763"/>
      <c r="EA89" s="763"/>
      <c r="EB89" s="763"/>
      <c r="EC89" s="763"/>
      <c r="ED89" s="763"/>
      <c r="EE89" s="763"/>
      <c r="EF89" s="763"/>
      <c r="EG89" s="763"/>
      <c r="EH89" s="763"/>
      <c r="EI89" s="763"/>
      <c r="EJ89" s="763"/>
      <c r="EK89" s="763"/>
      <c r="EL89" s="763"/>
      <c r="EM89" s="763"/>
      <c r="EN89" s="763"/>
      <c r="EO89" s="763"/>
      <c r="EP89" s="763"/>
      <c r="EQ89" s="763"/>
      <c r="ER89" s="763"/>
      <c r="ES89" s="763"/>
      <c r="ET89" s="763"/>
      <c r="EU89" s="763"/>
      <c r="EV89" s="763"/>
      <c r="EW89" s="763"/>
      <c r="EX89" s="763"/>
      <c r="EY89" s="763"/>
      <c r="EZ89" s="763"/>
      <c r="FA89" s="763"/>
      <c r="FB89" s="763"/>
      <c r="FC89" s="763"/>
      <c r="FD89" s="763"/>
      <c r="FE89" s="763"/>
      <c r="FF89" s="763"/>
      <c r="FG89" s="763"/>
      <c r="FH89" s="763"/>
      <c r="FI89" s="763"/>
      <c r="FJ89" s="763"/>
      <c r="FK89" s="763"/>
      <c r="FL89" s="763"/>
      <c r="FM89" s="763"/>
      <c r="FN89" s="763"/>
      <c r="FO89" s="763"/>
      <c r="FP89" s="763"/>
      <c r="FQ89" s="763"/>
      <c r="FR89" s="763"/>
      <c r="FS89" s="763"/>
      <c r="FT89" s="763"/>
      <c r="FU89" s="763"/>
      <c r="FV89" s="763"/>
      <c r="FW89" s="763"/>
      <c r="FX89" s="763"/>
      <c r="FY89" s="763"/>
      <c r="FZ89" s="763"/>
      <c r="GA89" s="763"/>
      <c r="GB89" s="763"/>
      <c r="GC89" s="763"/>
      <c r="GD89" s="763"/>
      <c r="GE89" s="763"/>
      <c r="GF89" s="763"/>
      <c r="GG89" s="763"/>
      <c r="GH89" s="763"/>
      <c r="GI89" s="763"/>
      <c r="GJ89" s="763"/>
      <c r="GK89" s="763"/>
      <c r="GL89" s="763"/>
      <c r="GM89" s="763"/>
      <c r="GN89" s="763"/>
      <c r="GO89" s="763"/>
      <c r="GP89" s="763"/>
      <c r="GQ89" s="763"/>
      <c r="GR89" s="763"/>
      <c r="GS89" s="763"/>
      <c r="GT89" s="763"/>
      <c r="GU89" s="763"/>
      <c r="GV89" s="763"/>
      <c r="GW89" s="763"/>
      <c r="GX89" s="763"/>
      <c r="GY89" s="763"/>
      <c r="GZ89" s="763"/>
      <c r="HA89" s="763"/>
      <c r="HB89" s="763"/>
      <c r="HC89" s="763"/>
      <c r="HD89" s="763"/>
      <c r="HE89" s="763"/>
      <c r="HF89" s="763"/>
      <c r="HG89" s="763"/>
      <c r="HH89" s="763"/>
      <c r="HI89" s="763"/>
      <c r="HJ89" s="763"/>
      <c r="HK89" s="763"/>
      <c r="HL89" s="763"/>
      <c r="HM89" s="763"/>
      <c r="HN89" s="763"/>
      <c r="HO89" s="763"/>
      <c r="HP89" s="763"/>
      <c r="HQ89" s="763"/>
      <c r="HR89" s="763"/>
      <c r="HS89" s="763"/>
      <c r="HT89" s="763"/>
      <c r="HU89" s="763"/>
      <c r="HV89" s="763"/>
      <c r="HW89" s="763"/>
      <c r="HX89" s="763"/>
      <c r="HY89" s="763"/>
      <c r="HZ89" s="763"/>
      <c r="IA89" s="763"/>
      <c r="IB89" s="763"/>
      <c r="IC89" s="763"/>
      <c r="ID89" s="763"/>
      <c r="IE89" s="763"/>
      <c r="IF89" s="763"/>
      <c r="IG89" s="763"/>
      <c r="IH89" s="763"/>
      <c r="II89" s="763"/>
      <c r="IJ89" s="763"/>
      <c r="IK89" s="763"/>
      <c r="IL89" s="763"/>
      <c r="IM89" s="763"/>
      <c r="IN89" s="763"/>
      <c r="IO89" s="763"/>
      <c r="IP89" s="763"/>
      <c r="IQ89" s="763"/>
      <c r="IR89" s="763"/>
      <c r="IS89" s="763"/>
      <c r="IT89" s="763"/>
      <c r="IU89" s="763"/>
      <c r="IV89" s="763"/>
    </row>
    <row r="90" spans="1:256" s="1086" customFormat="1" ht="5.25" customHeight="1">
      <c r="AI90" s="763"/>
      <c r="AJ90" s="763"/>
      <c r="AK90" s="763"/>
      <c r="AL90" s="763"/>
      <c r="AM90" s="763"/>
      <c r="AN90" s="763"/>
      <c r="AO90" s="763"/>
      <c r="AP90" s="763"/>
      <c r="AQ90" s="763"/>
      <c r="AR90" s="763"/>
      <c r="AS90" s="763"/>
      <c r="AT90" s="763"/>
      <c r="AU90" s="763"/>
      <c r="AV90" s="763"/>
      <c r="AW90" s="763"/>
      <c r="AX90" s="763"/>
      <c r="AY90" s="763"/>
      <c r="AZ90" s="763"/>
      <c r="BA90" s="763"/>
      <c r="BB90" s="763"/>
      <c r="BC90" s="763"/>
      <c r="BD90" s="763"/>
      <c r="BE90" s="763"/>
      <c r="BF90" s="763"/>
      <c r="BG90" s="763"/>
      <c r="BH90" s="763"/>
      <c r="BI90" s="763"/>
      <c r="BJ90" s="763"/>
      <c r="BK90" s="763"/>
      <c r="BL90" s="763"/>
      <c r="BM90" s="763"/>
      <c r="BN90" s="763"/>
      <c r="BO90" s="763"/>
      <c r="BP90" s="763"/>
      <c r="BQ90" s="763"/>
      <c r="BR90" s="763"/>
      <c r="BS90" s="763"/>
      <c r="BT90" s="763"/>
      <c r="BU90" s="763"/>
      <c r="BV90" s="763"/>
      <c r="BW90" s="763"/>
      <c r="BX90" s="763"/>
      <c r="BY90" s="763"/>
      <c r="BZ90" s="763"/>
      <c r="CA90" s="763"/>
      <c r="CB90" s="763"/>
      <c r="CC90" s="763"/>
      <c r="CD90" s="763"/>
      <c r="CE90" s="763"/>
      <c r="CF90" s="763"/>
      <c r="CG90" s="763"/>
      <c r="CH90" s="763"/>
      <c r="CI90" s="763"/>
      <c r="CJ90" s="763"/>
      <c r="CK90" s="763"/>
      <c r="CL90" s="763"/>
      <c r="CM90" s="763"/>
      <c r="CN90" s="763"/>
      <c r="CO90" s="763"/>
      <c r="CP90" s="763"/>
      <c r="CQ90" s="763"/>
      <c r="CR90" s="763"/>
      <c r="CS90" s="763"/>
      <c r="CT90" s="763"/>
      <c r="CU90" s="763"/>
      <c r="CV90" s="763"/>
      <c r="CW90" s="763"/>
      <c r="CX90" s="763"/>
      <c r="CY90" s="763"/>
      <c r="CZ90" s="763"/>
      <c r="DA90" s="763"/>
      <c r="DB90" s="763"/>
      <c r="DC90" s="763"/>
      <c r="DD90" s="763"/>
      <c r="DE90" s="763"/>
      <c r="DF90" s="763"/>
      <c r="DG90" s="763"/>
      <c r="DH90" s="763"/>
      <c r="DI90" s="763"/>
      <c r="DJ90" s="763"/>
      <c r="DK90" s="763"/>
      <c r="DL90" s="763"/>
      <c r="DM90" s="763"/>
      <c r="DN90" s="763"/>
      <c r="DO90" s="763"/>
      <c r="DP90" s="763"/>
      <c r="DQ90" s="763"/>
      <c r="DR90" s="763"/>
      <c r="DS90" s="763"/>
      <c r="DT90" s="763"/>
      <c r="DU90" s="763"/>
      <c r="DV90" s="763"/>
      <c r="DW90" s="763"/>
      <c r="DX90" s="763"/>
      <c r="DY90" s="763"/>
      <c r="DZ90" s="763"/>
      <c r="EA90" s="763"/>
      <c r="EB90" s="763"/>
      <c r="EC90" s="763"/>
      <c r="ED90" s="763"/>
      <c r="EE90" s="763"/>
      <c r="EF90" s="763"/>
      <c r="EG90" s="763"/>
      <c r="EH90" s="763"/>
      <c r="EI90" s="763"/>
      <c r="EJ90" s="763"/>
      <c r="EK90" s="763"/>
      <c r="EL90" s="763"/>
      <c r="EM90" s="763"/>
      <c r="EN90" s="763"/>
      <c r="EO90" s="763"/>
      <c r="EP90" s="763"/>
      <c r="EQ90" s="763"/>
      <c r="ER90" s="763"/>
      <c r="ES90" s="763"/>
      <c r="ET90" s="763"/>
      <c r="EU90" s="763"/>
      <c r="EV90" s="763"/>
      <c r="EW90" s="763"/>
      <c r="EX90" s="763"/>
      <c r="EY90" s="763"/>
      <c r="EZ90" s="763"/>
      <c r="FA90" s="763"/>
      <c r="FB90" s="763"/>
      <c r="FC90" s="763"/>
      <c r="FD90" s="763"/>
      <c r="FE90" s="763"/>
      <c r="FF90" s="763"/>
      <c r="FG90" s="763"/>
      <c r="FH90" s="763"/>
      <c r="FI90" s="763"/>
      <c r="FJ90" s="763"/>
      <c r="FK90" s="763"/>
      <c r="FL90" s="763"/>
      <c r="FM90" s="763"/>
      <c r="FN90" s="763"/>
      <c r="FO90" s="763"/>
      <c r="FP90" s="763"/>
      <c r="FQ90" s="763"/>
      <c r="FR90" s="763"/>
      <c r="FS90" s="763"/>
      <c r="FT90" s="763"/>
      <c r="FU90" s="763"/>
      <c r="FV90" s="763"/>
      <c r="FW90" s="763"/>
      <c r="FX90" s="763"/>
      <c r="FY90" s="763"/>
      <c r="FZ90" s="763"/>
      <c r="GA90" s="763"/>
      <c r="GB90" s="763"/>
      <c r="GC90" s="763"/>
      <c r="GD90" s="763"/>
      <c r="GE90" s="763"/>
      <c r="GF90" s="763"/>
      <c r="GG90" s="763"/>
      <c r="GH90" s="763"/>
      <c r="GI90" s="763"/>
      <c r="GJ90" s="763"/>
      <c r="GK90" s="763"/>
      <c r="GL90" s="763"/>
      <c r="GM90" s="763"/>
      <c r="GN90" s="763"/>
      <c r="GO90" s="763"/>
      <c r="GP90" s="763"/>
      <c r="GQ90" s="763"/>
      <c r="GR90" s="763"/>
      <c r="GS90" s="763"/>
      <c r="GT90" s="763"/>
      <c r="GU90" s="763"/>
      <c r="GV90" s="763"/>
      <c r="GW90" s="763"/>
      <c r="GX90" s="763"/>
      <c r="GY90" s="763"/>
      <c r="GZ90" s="763"/>
      <c r="HA90" s="763"/>
      <c r="HB90" s="763"/>
      <c r="HC90" s="763"/>
      <c r="HD90" s="763"/>
      <c r="HE90" s="763"/>
      <c r="HF90" s="763"/>
      <c r="HG90" s="763"/>
      <c r="HH90" s="763"/>
      <c r="HI90" s="763"/>
      <c r="HJ90" s="763"/>
      <c r="HK90" s="763"/>
      <c r="HL90" s="763"/>
      <c r="HM90" s="763"/>
      <c r="HN90" s="763"/>
      <c r="HO90" s="763"/>
      <c r="HP90" s="763"/>
      <c r="HQ90" s="763"/>
      <c r="HR90" s="763"/>
      <c r="HS90" s="763"/>
      <c r="HT90" s="763"/>
      <c r="HU90" s="763"/>
      <c r="HV90" s="763"/>
      <c r="HW90" s="763"/>
      <c r="HX90" s="763"/>
      <c r="HY90" s="763"/>
      <c r="HZ90" s="763"/>
      <c r="IA90" s="763"/>
      <c r="IB90" s="763"/>
      <c r="IC90" s="763"/>
      <c r="ID90" s="763"/>
      <c r="IE90" s="763"/>
      <c r="IF90" s="763"/>
      <c r="IG90" s="763"/>
      <c r="IH90" s="763"/>
      <c r="II90" s="763"/>
      <c r="IJ90" s="763"/>
      <c r="IK90" s="763"/>
      <c r="IL90" s="763"/>
      <c r="IM90" s="763"/>
      <c r="IN90" s="763"/>
      <c r="IO90" s="763"/>
      <c r="IP90" s="763"/>
      <c r="IQ90" s="763"/>
      <c r="IR90" s="763"/>
      <c r="IS90" s="763"/>
      <c r="IT90" s="763"/>
      <c r="IU90" s="763"/>
      <c r="IV90" s="763"/>
    </row>
    <row r="91" spans="1:256" s="1086" customFormat="1" ht="31.5" customHeight="1">
      <c r="A91" s="2233" t="s">
        <v>1535</v>
      </c>
      <c r="B91" s="2234"/>
      <c r="C91" s="2234"/>
      <c r="D91" s="2234"/>
      <c r="E91" s="2234"/>
      <c r="F91" s="2234"/>
      <c r="G91" s="2234"/>
      <c r="H91" s="2234"/>
      <c r="I91" s="2234"/>
      <c r="J91" s="2234"/>
      <c r="K91" s="2234"/>
      <c r="L91" s="2234"/>
      <c r="M91" s="2234"/>
      <c r="N91" s="2234"/>
      <c r="O91" s="2234"/>
      <c r="P91" s="2234"/>
      <c r="Q91" s="2234"/>
      <c r="R91" s="2234"/>
      <c r="S91" s="2234"/>
      <c r="T91" s="2234"/>
      <c r="U91" s="2234"/>
      <c r="V91" s="2234"/>
      <c r="W91" s="2234"/>
      <c r="X91" s="2234"/>
      <c r="Y91" s="2234"/>
      <c r="Z91" s="2234"/>
      <c r="AA91" s="2234"/>
      <c r="AB91" s="2234"/>
      <c r="AC91" s="2234"/>
      <c r="AD91" s="2234"/>
      <c r="AE91" s="2234"/>
      <c r="AF91" s="2234"/>
      <c r="AG91" s="2234"/>
      <c r="AH91" s="2234"/>
      <c r="AI91" s="763"/>
      <c r="AJ91" s="763"/>
      <c r="AK91" s="763"/>
      <c r="AL91" s="763"/>
      <c r="AM91" s="763"/>
      <c r="AN91" s="763"/>
      <c r="AO91" s="763"/>
      <c r="AP91" s="763"/>
      <c r="AQ91" s="763"/>
      <c r="AR91" s="763"/>
      <c r="AS91" s="763"/>
      <c r="AT91" s="763"/>
      <c r="AU91" s="763"/>
      <c r="AV91" s="763"/>
      <c r="AW91" s="763"/>
      <c r="AX91" s="763"/>
      <c r="AY91" s="763"/>
      <c r="AZ91" s="763"/>
      <c r="BA91" s="763"/>
      <c r="BB91" s="763"/>
      <c r="BC91" s="763"/>
      <c r="BD91" s="763"/>
      <c r="BE91" s="763"/>
      <c r="BF91" s="763"/>
      <c r="BG91" s="763"/>
      <c r="BH91" s="763"/>
      <c r="BI91" s="763"/>
      <c r="BJ91" s="763"/>
      <c r="BK91" s="763"/>
      <c r="BL91" s="763"/>
      <c r="BM91" s="763"/>
      <c r="BN91" s="763"/>
      <c r="BO91" s="763"/>
      <c r="BP91" s="763"/>
      <c r="BQ91" s="763"/>
      <c r="BR91" s="763"/>
      <c r="BS91" s="763"/>
      <c r="BT91" s="763"/>
      <c r="BU91" s="763"/>
      <c r="BV91" s="763"/>
      <c r="BW91" s="763"/>
      <c r="BX91" s="763"/>
      <c r="BY91" s="763"/>
      <c r="BZ91" s="763"/>
      <c r="CA91" s="763"/>
      <c r="CB91" s="763"/>
      <c r="CC91" s="763"/>
      <c r="CD91" s="763"/>
      <c r="CE91" s="763"/>
      <c r="CF91" s="763"/>
      <c r="CG91" s="763"/>
      <c r="CH91" s="763"/>
      <c r="CI91" s="763"/>
      <c r="CJ91" s="763"/>
      <c r="CK91" s="763"/>
      <c r="CL91" s="763"/>
      <c r="CM91" s="763"/>
      <c r="CN91" s="763"/>
      <c r="CO91" s="763"/>
      <c r="CP91" s="763"/>
      <c r="CQ91" s="763"/>
      <c r="CR91" s="763"/>
      <c r="CS91" s="763"/>
      <c r="CT91" s="763"/>
      <c r="CU91" s="763"/>
      <c r="CV91" s="763"/>
      <c r="CW91" s="763"/>
      <c r="CX91" s="763"/>
      <c r="CY91" s="763"/>
      <c r="CZ91" s="763"/>
      <c r="DA91" s="763"/>
      <c r="DB91" s="763"/>
      <c r="DC91" s="763"/>
      <c r="DD91" s="763"/>
      <c r="DE91" s="763"/>
      <c r="DF91" s="763"/>
      <c r="DG91" s="763"/>
      <c r="DH91" s="763"/>
      <c r="DI91" s="763"/>
      <c r="DJ91" s="763"/>
      <c r="DK91" s="763"/>
      <c r="DL91" s="763"/>
      <c r="DM91" s="763"/>
      <c r="DN91" s="763"/>
      <c r="DO91" s="763"/>
      <c r="DP91" s="763"/>
      <c r="DQ91" s="763"/>
      <c r="DR91" s="763"/>
      <c r="DS91" s="763"/>
      <c r="DT91" s="763"/>
      <c r="DU91" s="763"/>
      <c r="DV91" s="763"/>
      <c r="DW91" s="763"/>
      <c r="DX91" s="763"/>
      <c r="DY91" s="763"/>
      <c r="DZ91" s="763"/>
      <c r="EA91" s="763"/>
      <c r="EB91" s="763"/>
      <c r="EC91" s="763"/>
      <c r="ED91" s="763"/>
      <c r="EE91" s="763"/>
      <c r="EF91" s="763"/>
      <c r="EG91" s="763"/>
      <c r="EH91" s="763"/>
      <c r="EI91" s="763"/>
      <c r="EJ91" s="763"/>
      <c r="EK91" s="763"/>
      <c r="EL91" s="763"/>
      <c r="EM91" s="763"/>
      <c r="EN91" s="763"/>
      <c r="EO91" s="763"/>
      <c r="EP91" s="763"/>
      <c r="EQ91" s="763"/>
      <c r="ER91" s="763"/>
      <c r="ES91" s="763"/>
      <c r="ET91" s="763"/>
      <c r="EU91" s="763"/>
      <c r="EV91" s="763"/>
      <c r="EW91" s="763"/>
      <c r="EX91" s="763"/>
      <c r="EY91" s="763"/>
      <c r="EZ91" s="763"/>
      <c r="FA91" s="763"/>
      <c r="FB91" s="763"/>
      <c r="FC91" s="763"/>
      <c r="FD91" s="763"/>
      <c r="FE91" s="763"/>
      <c r="FF91" s="763"/>
      <c r="FG91" s="763"/>
      <c r="FH91" s="763"/>
      <c r="FI91" s="763"/>
      <c r="FJ91" s="763"/>
      <c r="FK91" s="763"/>
      <c r="FL91" s="763"/>
      <c r="FM91" s="763"/>
      <c r="FN91" s="763"/>
      <c r="FO91" s="763"/>
      <c r="FP91" s="763"/>
      <c r="FQ91" s="763"/>
      <c r="FR91" s="763"/>
      <c r="FS91" s="763"/>
      <c r="FT91" s="763"/>
      <c r="FU91" s="763"/>
      <c r="FV91" s="763"/>
      <c r="FW91" s="763"/>
      <c r="FX91" s="763"/>
      <c r="FY91" s="763"/>
      <c r="FZ91" s="763"/>
      <c r="GA91" s="763"/>
      <c r="GB91" s="763"/>
      <c r="GC91" s="763"/>
      <c r="GD91" s="763"/>
      <c r="GE91" s="763"/>
      <c r="GF91" s="763"/>
      <c r="GG91" s="763"/>
      <c r="GH91" s="763"/>
      <c r="GI91" s="763"/>
      <c r="GJ91" s="763"/>
      <c r="GK91" s="763"/>
      <c r="GL91" s="763"/>
      <c r="GM91" s="763"/>
      <c r="GN91" s="763"/>
      <c r="GO91" s="763"/>
      <c r="GP91" s="763"/>
      <c r="GQ91" s="763"/>
      <c r="GR91" s="763"/>
      <c r="GS91" s="763"/>
      <c r="GT91" s="763"/>
      <c r="GU91" s="763"/>
      <c r="GV91" s="763"/>
      <c r="GW91" s="763"/>
      <c r="GX91" s="763"/>
      <c r="GY91" s="763"/>
      <c r="GZ91" s="763"/>
      <c r="HA91" s="763"/>
      <c r="HB91" s="763"/>
      <c r="HC91" s="763"/>
      <c r="HD91" s="763"/>
      <c r="HE91" s="763"/>
      <c r="HF91" s="763"/>
      <c r="HG91" s="763"/>
      <c r="HH91" s="763"/>
      <c r="HI91" s="763"/>
      <c r="HJ91" s="763"/>
      <c r="HK91" s="763"/>
      <c r="HL91" s="763"/>
      <c r="HM91" s="763"/>
      <c r="HN91" s="763"/>
      <c r="HO91" s="763"/>
      <c r="HP91" s="763"/>
      <c r="HQ91" s="763"/>
      <c r="HR91" s="763"/>
      <c r="HS91" s="763"/>
      <c r="HT91" s="763"/>
      <c r="HU91" s="763"/>
      <c r="HV91" s="763"/>
      <c r="HW91" s="763"/>
      <c r="HX91" s="763"/>
      <c r="HY91" s="763"/>
      <c r="HZ91" s="763"/>
      <c r="IA91" s="763"/>
      <c r="IB91" s="763"/>
      <c r="IC91" s="763"/>
      <c r="ID91" s="763"/>
      <c r="IE91" s="763"/>
      <c r="IF91" s="763"/>
      <c r="IG91" s="763"/>
      <c r="IH91" s="763"/>
      <c r="II91" s="763"/>
      <c r="IJ91" s="763"/>
      <c r="IK91" s="763"/>
      <c r="IL91" s="763"/>
      <c r="IM91" s="763"/>
      <c r="IN91" s="763"/>
      <c r="IO91" s="763"/>
      <c r="IP91" s="763"/>
      <c r="IQ91" s="763"/>
      <c r="IR91" s="763"/>
      <c r="IS91" s="763"/>
      <c r="IT91" s="763"/>
      <c r="IU91" s="763"/>
      <c r="IV91" s="763"/>
    </row>
    <row r="92" spans="1:256">
      <c r="A92" s="613" t="s">
        <v>1479</v>
      </c>
      <c r="B92" s="764"/>
      <c r="C92" s="613"/>
      <c r="D92" s="613"/>
      <c r="E92" s="613"/>
      <c r="F92" s="613"/>
      <c r="G92" s="613"/>
      <c r="H92" s="613"/>
      <c r="I92" s="613"/>
      <c r="J92" s="613"/>
      <c r="K92" s="613"/>
      <c r="L92" s="613"/>
      <c r="M92" s="613"/>
      <c r="N92" s="613"/>
      <c r="O92" s="613"/>
      <c r="P92" s="613"/>
      <c r="Q92" s="613"/>
      <c r="R92" s="613"/>
      <c r="S92" s="613"/>
      <c r="T92" s="613"/>
      <c r="V92" s="1117" t="s">
        <v>1240</v>
      </c>
    </row>
    <row r="93" spans="1:256">
      <c r="A93" s="764" t="s">
        <v>1110</v>
      </c>
      <c r="B93" s="613"/>
      <c r="C93" s="613"/>
      <c r="D93" s="613"/>
      <c r="E93" s="613"/>
      <c r="F93" s="613"/>
      <c r="G93" s="613"/>
      <c r="H93" s="613"/>
      <c r="I93" s="613"/>
      <c r="J93" s="613"/>
      <c r="K93" s="613"/>
      <c r="L93" s="613"/>
      <c r="M93" s="613"/>
      <c r="N93" s="613"/>
      <c r="O93" s="764"/>
      <c r="P93" s="764"/>
      <c r="Q93" s="764"/>
      <c r="R93" s="613"/>
      <c r="S93" s="613"/>
      <c r="T93" s="613"/>
      <c r="V93" s="1031" t="s">
        <v>1107</v>
      </c>
    </row>
    <row r="94" spans="1:256">
      <c r="A94" s="763" t="s">
        <v>1108</v>
      </c>
      <c r="L94" s="760"/>
      <c r="M94" s="760"/>
      <c r="N94" s="760"/>
      <c r="V94" s="1117" t="s">
        <v>1106</v>
      </c>
    </row>
    <row r="95" spans="1:256">
      <c r="A95" s="1939" t="s">
        <v>982</v>
      </c>
      <c r="B95" s="1939"/>
      <c r="C95" s="1939"/>
      <c r="D95" s="1939"/>
      <c r="E95" s="1939"/>
      <c r="F95" s="1939"/>
      <c r="G95" s="1939"/>
      <c r="H95" s="1939"/>
      <c r="I95" s="1939"/>
      <c r="J95" s="1939"/>
      <c r="K95" s="1939"/>
    </row>
    <row r="96" spans="1:256" ht="15">
      <c r="A96" s="1148"/>
      <c r="B96" s="1148"/>
      <c r="C96" s="1148"/>
      <c r="D96" s="1148"/>
      <c r="E96" s="1148"/>
      <c r="F96" s="1148"/>
      <c r="G96" s="1148"/>
      <c r="H96" s="1148"/>
      <c r="I96" s="1148"/>
      <c r="J96" s="1148"/>
      <c r="K96" s="1148"/>
      <c r="L96" s="1148"/>
      <c r="M96" s="1148"/>
      <c r="N96" s="1148"/>
      <c r="O96" s="1148"/>
      <c r="P96" s="1148"/>
      <c r="Q96" s="1148"/>
      <c r="R96" s="1148"/>
      <c r="S96" s="1148"/>
      <c r="T96" s="1148"/>
      <c r="U96" s="1148"/>
      <c r="V96" s="1148"/>
      <c r="W96" s="1148"/>
      <c r="X96" s="1148"/>
      <c r="Y96" s="1148"/>
      <c r="Z96" s="1148"/>
      <c r="AA96" s="1148"/>
      <c r="AB96" s="1148"/>
      <c r="AC96" s="1148"/>
      <c r="AD96" s="1148"/>
      <c r="AE96" s="1148"/>
      <c r="AF96" s="1148"/>
      <c r="AG96" s="1148"/>
      <c r="AH96" s="1148"/>
    </row>
    <row r="97" spans="1:1">
      <c r="A97" s="763"/>
    </row>
    <row r="98" spans="1:1">
      <c r="A98" s="763"/>
    </row>
    <row r="99" spans="1:1">
      <c r="A99" s="763"/>
    </row>
    <row r="100" spans="1:1">
      <c r="A100" s="763"/>
    </row>
    <row r="101" spans="1:1">
      <c r="A101" s="763"/>
    </row>
    <row r="102" spans="1:1">
      <c r="A102" s="763"/>
    </row>
    <row r="103" spans="1:1">
      <c r="A103" s="763"/>
    </row>
    <row r="104" spans="1:1">
      <c r="A104" s="763"/>
    </row>
    <row r="105" spans="1:1">
      <c r="A105" s="763"/>
    </row>
    <row r="106" spans="1:1">
      <c r="A106" s="763"/>
    </row>
    <row r="107" spans="1:1">
      <c r="A107" s="763"/>
    </row>
    <row r="108" spans="1:1">
      <c r="A108" s="763"/>
    </row>
    <row r="109" spans="1:1">
      <c r="A109" s="763"/>
    </row>
    <row r="110" spans="1:1">
      <c r="A110" s="763"/>
    </row>
    <row r="111" spans="1:1">
      <c r="A111" s="763"/>
    </row>
    <row r="112" spans="1:1">
      <c r="A112" s="763"/>
    </row>
    <row r="113" spans="1:1">
      <c r="A113" s="763"/>
    </row>
    <row r="114" spans="1:1">
      <c r="A114" s="763"/>
    </row>
    <row r="115" spans="1:1">
      <c r="A115" s="763"/>
    </row>
    <row r="116" spans="1:1">
      <c r="A116" s="763"/>
    </row>
    <row r="117" spans="1:1">
      <c r="A117" s="763"/>
    </row>
    <row r="118" spans="1:1">
      <c r="A118" s="763"/>
    </row>
    <row r="119" spans="1:1">
      <c r="A119" s="763"/>
    </row>
    <row r="120" spans="1:1">
      <c r="A120" s="763"/>
    </row>
    <row r="121" spans="1:1">
      <c r="A121" s="763"/>
    </row>
    <row r="122" spans="1:1">
      <c r="A122" s="763"/>
    </row>
    <row r="123" spans="1:1">
      <c r="A123" s="763"/>
    </row>
    <row r="124" spans="1:1">
      <c r="A124" s="763"/>
    </row>
    <row r="125" spans="1:1">
      <c r="A125" s="763"/>
    </row>
    <row r="126" spans="1:1">
      <c r="A126" s="763"/>
    </row>
    <row r="127" spans="1:1">
      <c r="A127" s="763"/>
    </row>
    <row r="128" spans="1:1">
      <c r="A128" s="763"/>
    </row>
    <row r="129" spans="1:1">
      <c r="A129" s="763"/>
    </row>
    <row r="130" spans="1:1">
      <c r="A130" s="763"/>
    </row>
    <row r="131" spans="1:1">
      <c r="A131" s="763"/>
    </row>
    <row r="132" spans="1:1">
      <c r="A132" s="763"/>
    </row>
    <row r="133" spans="1:1">
      <c r="A133" s="763"/>
    </row>
    <row r="134" spans="1:1">
      <c r="A134" s="763"/>
    </row>
    <row r="135" spans="1:1">
      <c r="A135" s="763"/>
    </row>
    <row r="136" spans="1:1">
      <c r="A136" s="763"/>
    </row>
    <row r="137" spans="1:1">
      <c r="A137" s="763"/>
    </row>
    <row r="138" spans="1:1">
      <c r="A138" s="763"/>
    </row>
    <row r="139" spans="1:1">
      <c r="A139" s="763"/>
    </row>
    <row r="140" spans="1:1">
      <c r="A140" s="763"/>
    </row>
    <row r="141" spans="1:1">
      <c r="A141" s="763"/>
    </row>
    <row r="142" spans="1:1">
      <c r="A142" s="763"/>
    </row>
    <row r="143" spans="1:1">
      <c r="A143" s="763"/>
    </row>
    <row r="144" spans="1:1">
      <c r="A144" s="763"/>
    </row>
    <row r="145" spans="1:1">
      <c r="A145" s="763"/>
    </row>
    <row r="146" spans="1:1">
      <c r="A146" s="763"/>
    </row>
    <row r="147" spans="1:1">
      <c r="A147" s="763"/>
    </row>
    <row r="148" spans="1:1">
      <c r="A148" s="763"/>
    </row>
    <row r="149" spans="1:1">
      <c r="A149" s="763"/>
    </row>
  </sheetData>
  <mergeCells count="37">
    <mergeCell ref="A85:AH85"/>
    <mergeCell ref="A86:AH86"/>
    <mergeCell ref="L11:N11"/>
    <mergeCell ref="O11:Q11"/>
    <mergeCell ref="AA71:AD71"/>
    <mergeCell ref="O71:Q71"/>
    <mergeCell ref="R71:T71"/>
    <mergeCell ref="U71:W71"/>
    <mergeCell ref="AA11:AD11"/>
    <mergeCell ref="A11:A13"/>
    <mergeCell ref="B11:B13"/>
    <mergeCell ref="C11:E11"/>
    <mergeCell ref="F11:H11"/>
    <mergeCell ref="C71:E71"/>
    <mergeCell ref="I11:K11"/>
    <mergeCell ref="A69:AH69"/>
    <mergeCell ref="AE11:AH11"/>
    <mergeCell ref="A1:AH1"/>
    <mergeCell ref="A5:Q5"/>
    <mergeCell ref="A6:Q6"/>
    <mergeCell ref="A8:Q8"/>
    <mergeCell ref="AA10:AD10"/>
    <mergeCell ref="A95:K95"/>
    <mergeCell ref="A88:AH88"/>
    <mergeCell ref="A91:AH91"/>
    <mergeCell ref="F71:H71"/>
    <mergeCell ref="I71:K71"/>
    <mergeCell ref="AE71:AH71"/>
    <mergeCell ref="L71:N71"/>
    <mergeCell ref="A87:AH87"/>
    <mergeCell ref="A89:AH89"/>
    <mergeCell ref="X71:Z71"/>
    <mergeCell ref="R11:T11"/>
    <mergeCell ref="U11:W11"/>
    <mergeCell ref="X11:Z11"/>
    <mergeCell ref="A71:A73"/>
    <mergeCell ref="B71:B73"/>
  </mergeCells>
  <pageMargins left="0.70866141732283472" right="0.70866141732283472" top="0.74803149606299213" bottom="0.74803149606299213" header="0.31496062992125984" footer="0.31496062992125984"/>
  <pageSetup paperSize="9" scale="10" fitToHeight="2" orientation="portrait" r:id="rId1"/>
  <colBreaks count="1" manualBreakCount="1">
    <brk id="1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D8FB4-A069-4812-85AB-89BF3CBFCBDC}">
  <sheetPr>
    <pageSetUpPr fitToPage="1"/>
  </sheetPr>
  <dimension ref="A1:IN36"/>
  <sheetViews>
    <sheetView workbookViewId="0">
      <selection activeCell="F31" sqref="F31"/>
    </sheetView>
  </sheetViews>
  <sheetFormatPr defaultColWidth="5.42578125" defaultRowHeight="11.25"/>
  <cols>
    <col min="1" max="5" width="11" style="1167" customWidth="1"/>
    <col min="6" max="6" width="14.140625" style="1167" customWidth="1"/>
    <col min="7" max="7" width="14" style="1167" customWidth="1"/>
    <col min="8" max="9" width="13.85546875" style="1167" customWidth="1"/>
    <col min="10" max="10" width="14.7109375" style="1167" customWidth="1"/>
    <col min="11" max="11" width="15.85546875" style="1167" customWidth="1"/>
    <col min="12" max="12" width="7.42578125" style="1167" customWidth="1"/>
    <col min="13" max="13" width="7.140625" style="1167" customWidth="1"/>
    <col min="14" max="15" width="6" style="1167" customWidth="1"/>
    <col min="16" max="27" width="5.42578125" style="1167" customWidth="1"/>
    <col min="28" max="16384" width="5.42578125" style="1167"/>
  </cols>
  <sheetData>
    <row r="1" spans="1:248" ht="15.75">
      <c r="B1" s="1210"/>
      <c r="C1" s="1210"/>
      <c r="D1" s="1148"/>
      <c r="E1" s="1148"/>
      <c r="F1" s="1148"/>
      <c r="G1" s="1148"/>
      <c r="H1" s="1148"/>
      <c r="J1" s="1213" t="s">
        <v>1478</v>
      </c>
      <c r="M1" s="1148"/>
      <c r="N1" s="1210"/>
    </row>
    <row r="2" spans="1:248">
      <c r="A2" s="1169" t="s">
        <v>45</v>
      </c>
      <c r="B2" s="1169"/>
      <c r="C2" s="1169"/>
      <c r="J2" s="1167" t="s">
        <v>1576</v>
      </c>
    </row>
    <row r="3" spans="1:248">
      <c r="A3" s="1169" t="s">
        <v>1575</v>
      </c>
      <c r="B3" s="1169"/>
      <c r="C3" s="1169"/>
    </row>
    <row r="5" spans="1:248">
      <c r="A5" s="1169"/>
      <c r="B5" s="1169"/>
      <c r="C5" s="1169"/>
    </row>
    <row r="6" spans="1:248" ht="30" customHeight="1">
      <c r="A6" s="2261" t="s">
        <v>1574</v>
      </c>
      <c r="B6" s="2261"/>
      <c r="C6" s="2261"/>
      <c r="D6" s="2261"/>
      <c r="E6" s="2261"/>
      <c r="F6" s="2261"/>
      <c r="G6" s="2261"/>
      <c r="H6" s="2261"/>
      <c r="I6" s="2261"/>
      <c r="J6" s="2261"/>
      <c r="K6" s="1211"/>
      <c r="L6" s="1211"/>
      <c r="M6" s="1211"/>
    </row>
    <row r="7" spans="1:248" ht="22.9" customHeight="1">
      <c r="A7" s="1212"/>
      <c r="B7" s="1212"/>
      <c r="C7" s="1212"/>
      <c r="D7" s="1212"/>
      <c r="E7" s="1212"/>
      <c r="F7" s="1212"/>
      <c r="G7" s="1212"/>
      <c r="H7" s="1212"/>
      <c r="I7" s="1212"/>
      <c r="J7" s="1212"/>
      <c r="K7" s="1211"/>
      <c r="L7" s="1211"/>
      <c r="M7" s="1211"/>
      <c r="N7" s="1210"/>
    </row>
    <row r="8" spans="1:248">
      <c r="N8" s="1209"/>
      <c r="O8" s="1208"/>
      <c r="P8" s="1208"/>
      <c r="Q8" s="1208"/>
      <c r="R8" s="1208"/>
      <c r="S8" s="1208"/>
      <c r="T8" s="1208"/>
      <c r="U8" s="1208"/>
      <c r="V8" s="1208"/>
      <c r="W8" s="1208"/>
      <c r="X8" s="1208"/>
      <c r="Y8" s="1208"/>
    </row>
    <row r="9" spans="1:248">
      <c r="A9" s="2263" t="s">
        <v>1573</v>
      </c>
      <c r="B9" s="2263"/>
      <c r="C9" s="2263"/>
      <c r="D9" s="2263"/>
      <c r="E9" s="2263"/>
      <c r="F9" s="2263"/>
      <c r="G9" s="2263"/>
      <c r="H9" s="2263"/>
      <c r="I9" s="2263"/>
      <c r="J9" s="1208"/>
      <c r="K9" s="1209"/>
      <c r="L9" s="1209"/>
      <c r="M9" s="1209"/>
      <c r="N9" s="1209"/>
      <c r="O9" s="1208"/>
      <c r="P9" s="1208"/>
      <c r="Q9" s="1208"/>
      <c r="R9" s="1208"/>
      <c r="S9" s="1208"/>
      <c r="T9" s="1208"/>
      <c r="U9" s="1208"/>
      <c r="V9" s="1208"/>
      <c r="W9" s="1208"/>
      <c r="X9" s="1208"/>
      <c r="Y9" s="1208"/>
    </row>
    <row r="10" spans="1:248">
      <c r="A10" s="1208"/>
      <c r="B10" s="1208"/>
      <c r="C10" s="1208"/>
      <c r="D10" s="1208"/>
      <c r="E10" s="1208"/>
      <c r="F10" s="1208"/>
      <c r="G10" s="1208"/>
      <c r="H10" s="1208"/>
      <c r="J10" s="1207"/>
      <c r="K10" s="1209"/>
      <c r="L10" s="1209"/>
      <c r="M10" s="1209"/>
      <c r="N10" s="1209"/>
      <c r="O10" s="1208"/>
      <c r="P10" s="1208"/>
      <c r="Q10" s="1208"/>
      <c r="R10" s="1208"/>
      <c r="S10" s="1208"/>
      <c r="T10" s="1208"/>
      <c r="U10" s="1208"/>
      <c r="V10" s="1208"/>
      <c r="W10" s="1208"/>
      <c r="X10" s="1208"/>
      <c r="Y10" s="1208"/>
    </row>
    <row r="11" spans="1:248" ht="9.75" customHeight="1" thickBot="1">
      <c r="A11" s="1178"/>
      <c r="B11" s="1178"/>
      <c r="C11" s="1178"/>
      <c r="D11" s="1178"/>
      <c r="E11" s="1178"/>
      <c r="F11" s="1178"/>
      <c r="G11" s="1178"/>
      <c r="H11" s="1178"/>
      <c r="I11" s="1178"/>
      <c r="J11" s="1207" t="s">
        <v>424</v>
      </c>
    </row>
    <row r="12" spans="1:248" ht="25.15" customHeight="1">
      <c r="A12" s="2258" t="s">
        <v>426</v>
      </c>
      <c r="B12" s="2256" t="s">
        <v>975</v>
      </c>
      <c r="C12" s="2250" t="s">
        <v>1002</v>
      </c>
      <c r="D12" s="2250" t="s">
        <v>1572</v>
      </c>
      <c r="E12" s="2250" t="s">
        <v>1571</v>
      </c>
      <c r="F12" s="2256" t="s">
        <v>1570</v>
      </c>
      <c r="G12" s="2250" t="s">
        <v>1484</v>
      </c>
      <c r="H12" s="2250" t="s">
        <v>1569</v>
      </c>
      <c r="I12" s="2253" t="s">
        <v>1568</v>
      </c>
      <c r="J12" s="2264" t="s">
        <v>1567</v>
      </c>
      <c r="Z12" s="1206"/>
    </row>
    <row r="13" spans="1:248" s="1197" customFormat="1" ht="25.15" customHeight="1">
      <c r="A13" s="2259"/>
      <c r="B13" s="2257"/>
      <c r="C13" s="2251"/>
      <c r="D13" s="2251"/>
      <c r="E13" s="2251"/>
      <c r="F13" s="2257"/>
      <c r="G13" s="2251"/>
      <c r="H13" s="2251"/>
      <c r="I13" s="2254"/>
      <c r="J13" s="2265"/>
      <c r="K13" s="1201"/>
      <c r="L13" s="1201"/>
      <c r="M13" s="1201"/>
      <c r="N13" s="1198"/>
      <c r="O13" s="1198"/>
      <c r="P13" s="1198"/>
      <c r="Q13" s="1198"/>
      <c r="R13" s="1198"/>
      <c r="S13" s="1198"/>
      <c r="T13" s="1198"/>
      <c r="U13" s="1198"/>
      <c r="V13" s="1198"/>
      <c r="W13" s="1198"/>
      <c r="X13" s="1200"/>
      <c r="Y13" s="2262"/>
      <c r="Z13" s="2262"/>
      <c r="AA13" s="1198"/>
      <c r="AB13" s="1198"/>
      <c r="AC13" s="1198"/>
      <c r="AD13" s="1198"/>
      <c r="AE13" s="1198"/>
      <c r="AF13" s="1198"/>
      <c r="AG13" s="1198"/>
      <c r="AH13" s="1198"/>
      <c r="AI13" s="1198"/>
      <c r="AJ13" s="1198"/>
      <c r="AK13" s="1198"/>
      <c r="AL13" s="1198"/>
      <c r="AM13" s="1198"/>
      <c r="AN13" s="1198"/>
      <c r="AO13" s="1198"/>
      <c r="AP13" s="1198"/>
      <c r="AQ13" s="1198"/>
      <c r="AR13" s="1198"/>
      <c r="AS13" s="1198"/>
      <c r="AT13" s="1198"/>
      <c r="AU13" s="1198"/>
      <c r="AV13" s="1198"/>
      <c r="AW13" s="1198"/>
      <c r="AX13" s="1198"/>
      <c r="AY13" s="1198"/>
      <c r="AZ13" s="1198"/>
      <c r="BA13" s="1198"/>
      <c r="BB13" s="1198"/>
      <c r="BC13" s="1198"/>
      <c r="BD13" s="1198"/>
      <c r="BE13" s="1198"/>
      <c r="BF13" s="1198"/>
      <c r="BG13" s="1198"/>
      <c r="BH13" s="1198"/>
      <c r="BI13" s="1198"/>
      <c r="BJ13" s="1198"/>
      <c r="BK13" s="1198"/>
      <c r="BL13" s="1198"/>
      <c r="BM13" s="1198"/>
      <c r="BN13" s="1198"/>
      <c r="BO13" s="1198"/>
      <c r="BP13" s="1198"/>
      <c r="BQ13" s="1198"/>
      <c r="BR13" s="1198"/>
      <c r="BS13" s="1198"/>
      <c r="BT13" s="1198"/>
      <c r="BU13" s="1198"/>
      <c r="BV13" s="1198"/>
      <c r="BW13" s="1198"/>
      <c r="BX13" s="1198"/>
      <c r="BY13" s="1198"/>
      <c r="BZ13" s="1198"/>
      <c r="CA13" s="1198"/>
      <c r="CB13" s="1198"/>
      <c r="CC13" s="1198"/>
      <c r="CD13" s="1198"/>
      <c r="CE13" s="1198"/>
      <c r="CF13" s="1198"/>
      <c r="CG13" s="1198"/>
      <c r="CH13" s="1198"/>
      <c r="CI13" s="1198"/>
      <c r="CJ13" s="1198"/>
      <c r="CK13" s="1198"/>
      <c r="CL13" s="1198"/>
      <c r="CM13" s="1198"/>
      <c r="CN13" s="1198"/>
      <c r="CO13" s="1198"/>
      <c r="CP13" s="1198"/>
      <c r="CQ13" s="1198"/>
      <c r="CR13" s="1198"/>
      <c r="CS13" s="1198"/>
      <c r="CT13" s="1198"/>
      <c r="CU13" s="1198"/>
      <c r="CV13" s="1198"/>
      <c r="CW13" s="1198"/>
      <c r="CX13" s="1198"/>
      <c r="CY13" s="1198"/>
      <c r="CZ13" s="1198"/>
      <c r="DA13" s="1198"/>
      <c r="DB13" s="1198"/>
      <c r="DC13" s="1198"/>
      <c r="DD13" s="1198"/>
      <c r="DE13" s="1198"/>
      <c r="DF13" s="1198"/>
      <c r="DG13" s="1198"/>
      <c r="DH13" s="1198"/>
      <c r="DI13" s="1198"/>
      <c r="DJ13" s="1198"/>
      <c r="DK13" s="1198"/>
      <c r="DL13" s="1198"/>
      <c r="DM13" s="1198"/>
      <c r="DN13" s="1198"/>
      <c r="DO13" s="1198"/>
      <c r="DP13" s="1198"/>
      <c r="DQ13" s="1198"/>
      <c r="DR13" s="1198"/>
      <c r="DS13" s="1198"/>
      <c r="DT13" s="1198"/>
      <c r="DU13" s="1198"/>
      <c r="DV13" s="1198"/>
      <c r="DW13" s="1198"/>
      <c r="DX13" s="1198"/>
      <c r="DY13" s="1198"/>
      <c r="DZ13" s="1198"/>
      <c r="EA13" s="1198"/>
      <c r="EB13" s="1198"/>
      <c r="EC13" s="1198"/>
      <c r="ED13" s="1198"/>
      <c r="EE13" s="1198"/>
      <c r="EF13" s="1198"/>
      <c r="EG13" s="1198"/>
      <c r="EH13" s="1198"/>
      <c r="EI13" s="1198"/>
      <c r="EJ13" s="1198"/>
      <c r="EK13" s="1198"/>
      <c r="EL13" s="1198"/>
      <c r="EM13" s="1198"/>
      <c r="EN13" s="1198"/>
      <c r="EO13" s="1198"/>
      <c r="EP13" s="1198"/>
      <c r="EQ13" s="1198"/>
      <c r="ER13" s="1198"/>
      <c r="ES13" s="1198"/>
      <c r="ET13" s="1198"/>
      <c r="EU13" s="1198"/>
      <c r="EV13" s="1198"/>
      <c r="EW13" s="1198"/>
      <c r="EX13" s="1198"/>
      <c r="EY13" s="1198"/>
      <c r="EZ13" s="1198"/>
      <c r="FA13" s="1198"/>
      <c r="FB13" s="1198"/>
      <c r="FC13" s="1198"/>
      <c r="FD13" s="1198"/>
      <c r="FE13" s="1198"/>
      <c r="FF13" s="1198"/>
      <c r="FG13" s="1198"/>
      <c r="FH13" s="1198"/>
      <c r="FI13" s="1198"/>
      <c r="FJ13" s="1198"/>
      <c r="FK13" s="1198"/>
      <c r="FL13" s="1198"/>
      <c r="FM13" s="1198"/>
      <c r="FN13" s="1198"/>
      <c r="FO13" s="1198"/>
      <c r="FP13" s="1198"/>
      <c r="FQ13" s="1198"/>
      <c r="FR13" s="1198"/>
      <c r="FS13" s="1198"/>
      <c r="FT13" s="1198"/>
      <c r="FU13" s="1198"/>
      <c r="FV13" s="1198"/>
      <c r="FW13" s="1198"/>
      <c r="FX13" s="1198"/>
      <c r="FY13" s="1198"/>
      <c r="FZ13" s="1198"/>
      <c r="GA13" s="1198"/>
      <c r="GB13" s="1198"/>
      <c r="GC13" s="1198"/>
      <c r="GD13" s="1198"/>
      <c r="GE13" s="1198"/>
      <c r="GF13" s="1198"/>
      <c r="GG13" s="1198"/>
      <c r="GH13" s="1198"/>
      <c r="GI13" s="1198"/>
      <c r="GJ13" s="1198"/>
      <c r="GK13" s="1198"/>
      <c r="GL13" s="1198"/>
      <c r="GM13" s="1198"/>
      <c r="GN13" s="1198"/>
      <c r="GO13" s="1198"/>
      <c r="GP13" s="1198"/>
      <c r="GQ13" s="1198"/>
      <c r="GR13" s="1198"/>
      <c r="GS13" s="1198"/>
      <c r="GT13" s="1198"/>
      <c r="GU13" s="1198"/>
      <c r="GV13" s="1198"/>
      <c r="GW13" s="1198"/>
      <c r="GX13" s="1198"/>
      <c r="GY13" s="1198"/>
      <c r="GZ13" s="1198"/>
      <c r="HA13" s="1198"/>
      <c r="HB13" s="1198"/>
      <c r="HC13" s="1198"/>
      <c r="HD13" s="1198"/>
      <c r="HE13" s="1198"/>
      <c r="HF13" s="1198"/>
      <c r="HG13" s="1198"/>
      <c r="HH13" s="1198"/>
      <c r="HI13" s="1198"/>
      <c r="HJ13" s="1198"/>
      <c r="HK13" s="1198"/>
      <c r="HL13" s="1198"/>
      <c r="HM13" s="1198"/>
      <c r="HN13" s="1198"/>
      <c r="HO13" s="1198"/>
      <c r="HP13" s="1198"/>
      <c r="HQ13" s="1198"/>
      <c r="HR13" s="1198"/>
      <c r="HS13" s="1198"/>
      <c r="HT13" s="1198"/>
      <c r="HU13" s="1198"/>
      <c r="HV13" s="1198"/>
      <c r="HW13" s="1198"/>
      <c r="HX13" s="1198"/>
      <c r="HY13" s="1198"/>
      <c r="HZ13" s="1198"/>
      <c r="IA13" s="1198"/>
      <c r="IB13" s="1198"/>
      <c r="IC13" s="1198"/>
      <c r="ID13" s="1198"/>
      <c r="IE13" s="1198"/>
      <c r="IF13" s="1198"/>
      <c r="IG13" s="1198"/>
      <c r="IH13" s="1198"/>
      <c r="II13" s="1198"/>
      <c r="IJ13" s="1198"/>
      <c r="IK13" s="1198"/>
      <c r="IL13" s="1198"/>
      <c r="IM13" s="1198"/>
      <c r="IN13" s="1198"/>
    </row>
    <row r="14" spans="1:248" s="1197" customFormat="1" ht="25.15" customHeight="1">
      <c r="A14" s="2259"/>
      <c r="B14" s="2257"/>
      <c r="C14" s="2251"/>
      <c r="D14" s="2251"/>
      <c r="E14" s="2251"/>
      <c r="F14" s="2257"/>
      <c r="G14" s="2252"/>
      <c r="H14" s="2252"/>
      <c r="I14" s="2255"/>
      <c r="J14" s="2265"/>
      <c r="K14" s="1201"/>
      <c r="L14" s="1201"/>
      <c r="M14" s="1201"/>
      <c r="N14" s="1198"/>
      <c r="O14" s="1198"/>
      <c r="P14" s="1198"/>
      <c r="Q14" s="1198"/>
      <c r="R14" s="1198"/>
      <c r="S14" s="1198"/>
      <c r="T14" s="1198"/>
      <c r="U14" s="1198"/>
      <c r="V14" s="1198"/>
      <c r="W14" s="1198"/>
      <c r="X14" s="1200"/>
      <c r="Y14" s="1199"/>
      <c r="Z14" s="1199"/>
      <c r="AA14" s="1198"/>
      <c r="AB14" s="1198"/>
      <c r="AC14" s="1198"/>
      <c r="AD14" s="1198"/>
      <c r="AE14" s="1198"/>
      <c r="AF14" s="1198"/>
      <c r="AG14" s="1198"/>
      <c r="AH14" s="1198"/>
      <c r="AI14" s="1198"/>
      <c r="AJ14" s="1198"/>
      <c r="AK14" s="1198"/>
      <c r="AL14" s="1198"/>
      <c r="AM14" s="1198"/>
      <c r="AN14" s="1198"/>
      <c r="AO14" s="1198"/>
      <c r="AP14" s="1198"/>
      <c r="AQ14" s="1198"/>
      <c r="AR14" s="1198"/>
      <c r="AS14" s="1198"/>
      <c r="AT14" s="1198"/>
      <c r="AU14" s="1198"/>
      <c r="AV14" s="1198"/>
      <c r="AW14" s="1198"/>
      <c r="AX14" s="1198"/>
      <c r="AY14" s="1198"/>
      <c r="AZ14" s="1198"/>
      <c r="BA14" s="1198"/>
      <c r="BB14" s="1198"/>
      <c r="BC14" s="1198"/>
      <c r="BD14" s="1198"/>
      <c r="BE14" s="1198"/>
      <c r="BF14" s="1198"/>
      <c r="BG14" s="1198"/>
      <c r="BH14" s="1198"/>
      <c r="BI14" s="1198"/>
      <c r="BJ14" s="1198"/>
      <c r="BK14" s="1198"/>
      <c r="BL14" s="1198"/>
      <c r="BM14" s="1198"/>
      <c r="BN14" s="1198"/>
      <c r="BO14" s="1198"/>
      <c r="BP14" s="1198"/>
      <c r="BQ14" s="1198"/>
      <c r="BR14" s="1198"/>
      <c r="BS14" s="1198"/>
      <c r="BT14" s="1198"/>
      <c r="BU14" s="1198"/>
      <c r="BV14" s="1198"/>
      <c r="BW14" s="1198"/>
      <c r="BX14" s="1198"/>
      <c r="BY14" s="1198"/>
      <c r="BZ14" s="1198"/>
      <c r="CA14" s="1198"/>
      <c r="CB14" s="1198"/>
      <c r="CC14" s="1198"/>
      <c r="CD14" s="1198"/>
      <c r="CE14" s="1198"/>
      <c r="CF14" s="1198"/>
      <c r="CG14" s="1198"/>
      <c r="CH14" s="1198"/>
      <c r="CI14" s="1198"/>
      <c r="CJ14" s="1198"/>
      <c r="CK14" s="1198"/>
      <c r="CL14" s="1198"/>
      <c r="CM14" s="1198"/>
      <c r="CN14" s="1198"/>
      <c r="CO14" s="1198"/>
      <c r="CP14" s="1198"/>
      <c r="CQ14" s="1198"/>
      <c r="CR14" s="1198"/>
      <c r="CS14" s="1198"/>
      <c r="CT14" s="1198"/>
      <c r="CU14" s="1198"/>
      <c r="CV14" s="1198"/>
      <c r="CW14" s="1198"/>
      <c r="CX14" s="1198"/>
      <c r="CY14" s="1198"/>
      <c r="CZ14" s="1198"/>
      <c r="DA14" s="1198"/>
      <c r="DB14" s="1198"/>
      <c r="DC14" s="1198"/>
      <c r="DD14" s="1198"/>
      <c r="DE14" s="1198"/>
      <c r="DF14" s="1198"/>
      <c r="DG14" s="1198"/>
      <c r="DH14" s="1198"/>
      <c r="DI14" s="1198"/>
      <c r="DJ14" s="1198"/>
      <c r="DK14" s="1198"/>
      <c r="DL14" s="1198"/>
      <c r="DM14" s="1198"/>
      <c r="DN14" s="1198"/>
      <c r="DO14" s="1198"/>
      <c r="DP14" s="1198"/>
      <c r="DQ14" s="1198"/>
      <c r="DR14" s="1198"/>
      <c r="DS14" s="1198"/>
      <c r="DT14" s="1198"/>
      <c r="DU14" s="1198"/>
      <c r="DV14" s="1198"/>
      <c r="DW14" s="1198"/>
      <c r="DX14" s="1198"/>
      <c r="DY14" s="1198"/>
      <c r="DZ14" s="1198"/>
      <c r="EA14" s="1198"/>
      <c r="EB14" s="1198"/>
      <c r="EC14" s="1198"/>
      <c r="ED14" s="1198"/>
      <c r="EE14" s="1198"/>
      <c r="EF14" s="1198"/>
      <c r="EG14" s="1198"/>
      <c r="EH14" s="1198"/>
      <c r="EI14" s="1198"/>
      <c r="EJ14" s="1198"/>
      <c r="EK14" s="1198"/>
      <c r="EL14" s="1198"/>
      <c r="EM14" s="1198"/>
      <c r="EN14" s="1198"/>
      <c r="EO14" s="1198"/>
      <c r="EP14" s="1198"/>
      <c r="EQ14" s="1198"/>
      <c r="ER14" s="1198"/>
      <c r="ES14" s="1198"/>
      <c r="ET14" s="1198"/>
      <c r="EU14" s="1198"/>
      <c r="EV14" s="1198"/>
      <c r="EW14" s="1198"/>
      <c r="EX14" s="1198"/>
      <c r="EY14" s="1198"/>
      <c r="EZ14" s="1198"/>
      <c r="FA14" s="1198"/>
      <c r="FB14" s="1198"/>
      <c r="FC14" s="1198"/>
      <c r="FD14" s="1198"/>
      <c r="FE14" s="1198"/>
      <c r="FF14" s="1198"/>
      <c r="FG14" s="1198"/>
      <c r="FH14" s="1198"/>
      <c r="FI14" s="1198"/>
      <c r="FJ14" s="1198"/>
      <c r="FK14" s="1198"/>
      <c r="FL14" s="1198"/>
      <c r="FM14" s="1198"/>
      <c r="FN14" s="1198"/>
      <c r="FO14" s="1198"/>
      <c r="FP14" s="1198"/>
      <c r="FQ14" s="1198"/>
      <c r="FR14" s="1198"/>
      <c r="FS14" s="1198"/>
      <c r="FT14" s="1198"/>
      <c r="FU14" s="1198"/>
      <c r="FV14" s="1198"/>
      <c r="FW14" s="1198"/>
      <c r="FX14" s="1198"/>
      <c r="FY14" s="1198"/>
      <c r="FZ14" s="1198"/>
      <c r="GA14" s="1198"/>
      <c r="GB14" s="1198"/>
      <c r="GC14" s="1198"/>
      <c r="GD14" s="1198"/>
      <c r="GE14" s="1198"/>
      <c r="GF14" s="1198"/>
      <c r="GG14" s="1198"/>
      <c r="GH14" s="1198"/>
      <c r="GI14" s="1198"/>
      <c r="GJ14" s="1198"/>
      <c r="GK14" s="1198"/>
      <c r="GL14" s="1198"/>
      <c r="GM14" s="1198"/>
      <c r="GN14" s="1198"/>
      <c r="GO14" s="1198"/>
      <c r="GP14" s="1198"/>
      <c r="GQ14" s="1198"/>
      <c r="GR14" s="1198"/>
      <c r="GS14" s="1198"/>
      <c r="GT14" s="1198"/>
      <c r="GU14" s="1198"/>
      <c r="GV14" s="1198"/>
      <c r="GW14" s="1198"/>
      <c r="GX14" s="1198"/>
      <c r="GY14" s="1198"/>
      <c r="GZ14" s="1198"/>
      <c r="HA14" s="1198"/>
      <c r="HB14" s="1198"/>
      <c r="HC14" s="1198"/>
      <c r="HD14" s="1198"/>
      <c r="HE14" s="1198"/>
      <c r="HF14" s="1198"/>
      <c r="HG14" s="1198"/>
      <c r="HH14" s="1198"/>
      <c r="HI14" s="1198"/>
      <c r="HJ14" s="1198"/>
      <c r="HK14" s="1198"/>
      <c r="HL14" s="1198"/>
      <c r="HM14" s="1198"/>
      <c r="HN14" s="1198"/>
      <c r="HO14" s="1198"/>
      <c r="HP14" s="1198"/>
      <c r="HQ14" s="1198"/>
      <c r="HR14" s="1198"/>
      <c r="HS14" s="1198"/>
      <c r="HT14" s="1198"/>
      <c r="HU14" s="1198"/>
      <c r="HV14" s="1198"/>
      <c r="HW14" s="1198"/>
      <c r="HX14" s="1198"/>
      <c r="HY14" s="1198"/>
      <c r="HZ14" s="1198"/>
      <c r="IA14" s="1198"/>
      <c r="IB14" s="1198"/>
      <c r="IC14" s="1198"/>
      <c r="ID14" s="1198"/>
      <c r="IE14" s="1198"/>
      <c r="IF14" s="1198"/>
      <c r="IG14" s="1198"/>
      <c r="IH14" s="1198"/>
      <c r="II14" s="1198"/>
      <c r="IJ14" s="1198"/>
      <c r="IK14" s="1198"/>
      <c r="IL14" s="1198"/>
      <c r="IM14" s="1198"/>
      <c r="IN14" s="1198"/>
    </row>
    <row r="15" spans="1:248" s="1197" customFormat="1">
      <c r="A15" s="2260"/>
      <c r="B15" s="2257"/>
      <c r="C15" s="2252"/>
      <c r="D15" s="2252"/>
      <c r="E15" s="2252"/>
      <c r="F15" s="1205">
        <v>1</v>
      </c>
      <c r="G15" s="1204">
        <v>2</v>
      </c>
      <c r="H15" s="1203">
        <v>3</v>
      </c>
      <c r="I15" s="1203">
        <v>4</v>
      </c>
      <c r="J15" s="1202">
        <v>5</v>
      </c>
      <c r="K15" s="1201"/>
      <c r="L15" s="1201"/>
      <c r="M15" s="1201"/>
      <c r="N15" s="1198"/>
      <c r="O15" s="1198"/>
      <c r="P15" s="1198"/>
      <c r="Q15" s="1198"/>
      <c r="R15" s="1198"/>
      <c r="S15" s="1198"/>
      <c r="T15" s="1198"/>
      <c r="U15" s="1198"/>
      <c r="V15" s="1198"/>
      <c r="W15" s="1198"/>
      <c r="X15" s="1200"/>
      <c r="Y15" s="1199"/>
      <c r="Z15" s="1199"/>
      <c r="AA15" s="1198"/>
      <c r="AB15" s="1198"/>
      <c r="AC15" s="1198"/>
      <c r="AD15" s="1198"/>
      <c r="AE15" s="1198"/>
      <c r="AF15" s="1198"/>
      <c r="AG15" s="1198"/>
      <c r="AH15" s="1198"/>
      <c r="AI15" s="1198"/>
      <c r="AJ15" s="1198"/>
      <c r="AK15" s="1198"/>
      <c r="AL15" s="1198"/>
      <c r="AM15" s="1198"/>
      <c r="AN15" s="1198"/>
      <c r="AO15" s="1198"/>
      <c r="AP15" s="1198"/>
      <c r="AQ15" s="1198"/>
      <c r="AR15" s="1198"/>
      <c r="AS15" s="1198"/>
      <c r="AT15" s="1198"/>
      <c r="AU15" s="1198"/>
      <c r="AV15" s="1198"/>
      <c r="AW15" s="1198"/>
      <c r="AX15" s="1198"/>
      <c r="AY15" s="1198"/>
      <c r="AZ15" s="1198"/>
      <c r="BA15" s="1198"/>
      <c r="BB15" s="1198"/>
      <c r="BC15" s="1198"/>
      <c r="BD15" s="1198"/>
      <c r="BE15" s="1198"/>
      <c r="BF15" s="1198"/>
      <c r="BG15" s="1198"/>
      <c r="BH15" s="1198"/>
      <c r="BI15" s="1198"/>
      <c r="BJ15" s="1198"/>
      <c r="BK15" s="1198"/>
      <c r="BL15" s="1198"/>
      <c r="BM15" s="1198"/>
      <c r="BN15" s="1198"/>
      <c r="BO15" s="1198"/>
      <c r="BP15" s="1198"/>
      <c r="BQ15" s="1198"/>
      <c r="BR15" s="1198"/>
      <c r="BS15" s="1198"/>
      <c r="BT15" s="1198"/>
      <c r="BU15" s="1198"/>
      <c r="BV15" s="1198"/>
      <c r="BW15" s="1198"/>
      <c r="BX15" s="1198"/>
      <c r="BY15" s="1198"/>
      <c r="BZ15" s="1198"/>
      <c r="CA15" s="1198"/>
      <c r="CB15" s="1198"/>
      <c r="CC15" s="1198"/>
      <c r="CD15" s="1198"/>
      <c r="CE15" s="1198"/>
      <c r="CF15" s="1198"/>
      <c r="CG15" s="1198"/>
      <c r="CH15" s="1198"/>
      <c r="CI15" s="1198"/>
      <c r="CJ15" s="1198"/>
      <c r="CK15" s="1198"/>
      <c r="CL15" s="1198"/>
      <c r="CM15" s="1198"/>
      <c r="CN15" s="1198"/>
      <c r="CO15" s="1198"/>
      <c r="CP15" s="1198"/>
      <c r="CQ15" s="1198"/>
      <c r="CR15" s="1198"/>
      <c r="CS15" s="1198"/>
      <c r="CT15" s="1198"/>
      <c r="CU15" s="1198"/>
      <c r="CV15" s="1198"/>
      <c r="CW15" s="1198"/>
      <c r="CX15" s="1198"/>
      <c r="CY15" s="1198"/>
      <c r="CZ15" s="1198"/>
      <c r="DA15" s="1198"/>
      <c r="DB15" s="1198"/>
      <c r="DC15" s="1198"/>
      <c r="DD15" s="1198"/>
      <c r="DE15" s="1198"/>
      <c r="DF15" s="1198"/>
      <c r="DG15" s="1198"/>
      <c r="DH15" s="1198"/>
      <c r="DI15" s="1198"/>
      <c r="DJ15" s="1198"/>
      <c r="DK15" s="1198"/>
      <c r="DL15" s="1198"/>
      <c r="DM15" s="1198"/>
      <c r="DN15" s="1198"/>
      <c r="DO15" s="1198"/>
      <c r="DP15" s="1198"/>
      <c r="DQ15" s="1198"/>
      <c r="DR15" s="1198"/>
      <c r="DS15" s="1198"/>
      <c r="DT15" s="1198"/>
      <c r="DU15" s="1198"/>
      <c r="DV15" s="1198"/>
      <c r="DW15" s="1198"/>
      <c r="DX15" s="1198"/>
      <c r="DY15" s="1198"/>
      <c r="DZ15" s="1198"/>
      <c r="EA15" s="1198"/>
      <c r="EB15" s="1198"/>
      <c r="EC15" s="1198"/>
      <c r="ED15" s="1198"/>
      <c r="EE15" s="1198"/>
      <c r="EF15" s="1198"/>
      <c r="EG15" s="1198"/>
      <c r="EH15" s="1198"/>
      <c r="EI15" s="1198"/>
      <c r="EJ15" s="1198"/>
      <c r="EK15" s="1198"/>
      <c r="EL15" s="1198"/>
      <c r="EM15" s="1198"/>
      <c r="EN15" s="1198"/>
      <c r="EO15" s="1198"/>
      <c r="EP15" s="1198"/>
      <c r="EQ15" s="1198"/>
      <c r="ER15" s="1198"/>
      <c r="ES15" s="1198"/>
      <c r="ET15" s="1198"/>
      <c r="EU15" s="1198"/>
      <c r="EV15" s="1198"/>
      <c r="EW15" s="1198"/>
      <c r="EX15" s="1198"/>
      <c r="EY15" s="1198"/>
      <c r="EZ15" s="1198"/>
      <c r="FA15" s="1198"/>
      <c r="FB15" s="1198"/>
      <c r="FC15" s="1198"/>
      <c r="FD15" s="1198"/>
      <c r="FE15" s="1198"/>
      <c r="FF15" s="1198"/>
      <c r="FG15" s="1198"/>
      <c r="FH15" s="1198"/>
      <c r="FI15" s="1198"/>
      <c r="FJ15" s="1198"/>
      <c r="FK15" s="1198"/>
      <c r="FL15" s="1198"/>
      <c r="FM15" s="1198"/>
      <c r="FN15" s="1198"/>
      <c r="FO15" s="1198"/>
      <c r="FP15" s="1198"/>
      <c r="FQ15" s="1198"/>
      <c r="FR15" s="1198"/>
      <c r="FS15" s="1198"/>
      <c r="FT15" s="1198"/>
      <c r="FU15" s="1198"/>
      <c r="FV15" s="1198"/>
      <c r="FW15" s="1198"/>
      <c r="FX15" s="1198"/>
      <c r="FY15" s="1198"/>
      <c r="FZ15" s="1198"/>
      <c r="GA15" s="1198"/>
      <c r="GB15" s="1198"/>
      <c r="GC15" s="1198"/>
      <c r="GD15" s="1198"/>
      <c r="GE15" s="1198"/>
      <c r="GF15" s="1198"/>
      <c r="GG15" s="1198"/>
      <c r="GH15" s="1198"/>
      <c r="GI15" s="1198"/>
      <c r="GJ15" s="1198"/>
      <c r="GK15" s="1198"/>
      <c r="GL15" s="1198"/>
      <c r="GM15" s="1198"/>
      <c r="GN15" s="1198"/>
      <c r="GO15" s="1198"/>
      <c r="GP15" s="1198"/>
      <c r="GQ15" s="1198"/>
      <c r="GR15" s="1198"/>
      <c r="GS15" s="1198"/>
      <c r="GT15" s="1198"/>
      <c r="GU15" s="1198"/>
      <c r="GV15" s="1198"/>
      <c r="GW15" s="1198"/>
      <c r="GX15" s="1198"/>
      <c r="GY15" s="1198"/>
      <c r="GZ15" s="1198"/>
      <c r="HA15" s="1198"/>
      <c r="HB15" s="1198"/>
      <c r="HC15" s="1198"/>
      <c r="HD15" s="1198"/>
      <c r="HE15" s="1198"/>
      <c r="HF15" s="1198"/>
      <c r="HG15" s="1198"/>
      <c r="HH15" s="1198"/>
      <c r="HI15" s="1198"/>
      <c r="HJ15" s="1198"/>
      <c r="HK15" s="1198"/>
      <c r="HL15" s="1198"/>
      <c r="HM15" s="1198"/>
      <c r="HN15" s="1198"/>
      <c r="HO15" s="1198"/>
      <c r="HP15" s="1198"/>
      <c r="HQ15" s="1198"/>
      <c r="HR15" s="1198"/>
      <c r="HS15" s="1198"/>
      <c r="HT15" s="1198"/>
      <c r="HU15" s="1198"/>
      <c r="HV15" s="1198"/>
      <c r="HW15" s="1198"/>
      <c r="HX15" s="1198"/>
      <c r="HY15" s="1198"/>
      <c r="HZ15" s="1198"/>
      <c r="IA15" s="1198"/>
      <c r="IB15" s="1198"/>
      <c r="IC15" s="1198"/>
      <c r="ID15" s="1198"/>
      <c r="IE15" s="1198"/>
      <c r="IF15" s="1198"/>
      <c r="IG15" s="1198"/>
      <c r="IH15" s="1198"/>
      <c r="II15" s="1198"/>
      <c r="IJ15" s="1198"/>
      <c r="IK15" s="1198"/>
      <c r="IL15" s="1198"/>
      <c r="IM15" s="1198"/>
      <c r="IN15" s="1198"/>
    </row>
    <row r="16" spans="1:248">
      <c r="A16" s="1196">
        <v>1</v>
      </c>
      <c r="B16" s="1190"/>
      <c r="C16" s="793"/>
      <c r="D16" s="1195"/>
      <c r="E16" s="1195"/>
      <c r="F16" s="1194"/>
      <c r="G16" s="1194"/>
      <c r="H16" s="1193"/>
      <c r="I16" s="1193"/>
      <c r="J16" s="1192"/>
      <c r="X16" s="1186"/>
    </row>
    <row r="17" spans="1:248">
      <c r="A17" s="1196">
        <v>2</v>
      </c>
      <c r="B17" s="1190"/>
      <c r="C17" s="793"/>
      <c r="D17" s="1195"/>
      <c r="E17" s="1195"/>
      <c r="F17" s="1194"/>
      <c r="G17" s="1194"/>
      <c r="H17" s="1194"/>
      <c r="I17" s="1193"/>
      <c r="J17" s="1192"/>
      <c r="X17" s="1186"/>
    </row>
    <row r="18" spans="1:248">
      <c r="A18" s="1191" t="s">
        <v>1566</v>
      </c>
      <c r="B18" s="1190"/>
      <c r="C18" s="1189"/>
      <c r="D18" s="1189"/>
      <c r="E18" s="1189"/>
      <c r="F18" s="1189"/>
      <c r="G18" s="1189"/>
      <c r="H18" s="1189"/>
      <c r="I18" s="1188"/>
      <c r="J18" s="1187"/>
      <c r="X18" s="1186"/>
    </row>
    <row r="19" spans="1:248" ht="9.75" customHeight="1" thickBot="1">
      <c r="A19" s="1185" t="s">
        <v>1565</v>
      </c>
      <c r="B19" s="1184"/>
      <c r="C19" s="1183"/>
      <c r="D19" s="1183"/>
      <c r="E19" s="1183"/>
      <c r="F19" s="1183"/>
      <c r="G19" s="1183"/>
      <c r="H19" s="1183"/>
      <c r="I19" s="1182"/>
      <c r="J19" s="1181"/>
    </row>
    <row r="20" spans="1:248" ht="9.75" customHeight="1">
      <c r="B20" s="1179"/>
      <c r="C20" s="1178"/>
      <c r="D20" s="1178"/>
      <c r="E20" s="1178"/>
      <c r="F20" s="1178"/>
      <c r="G20" s="1178"/>
      <c r="H20" s="1178"/>
      <c r="I20" s="1178"/>
      <c r="J20" s="1178"/>
    </row>
    <row r="21" spans="1:248" ht="9.75" customHeight="1">
      <c r="A21" s="1180" t="s">
        <v>955</v>
      </c>
      <c r="B21" s="1179"/>
      <c r="C21" s="1178"/>
      <c r="D21" s="1178"/>
      <c r="E21" s="1178"/>
      <c r="F21" s="1178"/>
      <c r="G21" s="1178"/>
      <c r="H21" s="1178"/>
      <c r="I21" s="1178"/>
      <c r="J21" s="1178"/>
    </row>
    <row r="22" spans="1:248" ht="9.75" customHeight="1">
      <c r="A22" s="1180"/>
      <c r="B22" s="1179"/>
      <c r="C22" s="1178"/>
      <c r="D22" s="1178"/>
      <c r="E22" s="1178"/>
      <c r="F22" s="1178"/>
      <c r="G22" s="1178"/>
      <c r="H22" s="1178"/>
      <c r="I22" s="1178"/>
      <c r="J22" s="1178"/>
    </row>
    <row r="23" spans="1:248" s="1086" customFormat="1" ht="12.75" customHeight="1">
      <c r="A23" s="2158" t="s">
        <v>1439</v>
      </c>
      <c r="B23" s="2158"/>
      <c r="C23" s="2158"/>
      <c r="D23" s="2158"/>
      <c r="E23" s="2158"/>
      <c r="F23" s="2158"/>
      <c r="G23" s="2158"/>
      <c r="H23" s="2158"/>
      <c r="I23" s="2158"/>
      <c r="J23" s="2158"/>
      <c r="K23" s="1177"/>
      <c r="L23" s="1177"/>
      <c r="M23" s="1177"/>
      <c r="N23" s="1177"/>
      <c r="O23" s="1177"/>
      <c r="P23" s="1177"/>
      <c r="Q23" s="1177"/>
      <c r="R23" s="1177"/>
      <c r="S23" s="1177"/>
      <c r="T23" s="1177"/>
      <c r="U23" s="1177"/>
      <c r="V23" s="1177"/>
      <c r="W23" s="1119"/>
      <c r="X23" s="1119"/>
      <c r="Y23" s="1119"/>
      <c r="Z23" s="1119"/>
      <c r="AA23" s="1119"/>
      <c r="AB23" s="1119"/>
      <c r="AC23" s="1119"/>
      <c r="AD23" s="1119"/>
      <c r="AE23" s="1119"/>
      <c r="AF23" s="1119"/>
      <c r="AG23" s="1119"/>
      <c r="AH23" s="1119"/>
      <c r="AI23" s="1119"/>
      <c r="AJ23" s="1119"/>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19"/>
      <c r="BH23" s="1119"/>
      <c r="BI23" s="1119"/>
      <c r="BJ23" s="1119"/>
      <c r="BK23" s="1119"/>
      <c r="BL23" s="1119"/>
      <c r="BM23" s="1119"/>
      <c r="BN23" s="1119"/>
      <c r="BO23" s="1119"/>
      <c r="BP23" s="1119"/>
      <c r="BQ23" s="1119"/>
      <c r="BR23" s="1119"/>
      <c r="BS23" s="1119"/>
      <c r="BT23" s="1119"/>
      <c r="BU23" s="1119"/>
      <c r="BV23" s="1119"/>
      <c r="BW23" s="1119"/>
      <c r="BX23" s="1119"/>
    </row>
    <row r="24" spans="1:248" s="1086" customFormat="1" ht="63" customHeight="1">
      <c r="A24" s="2158" t="s">
        <v>1438</v>
      </c>
      <c r="B24" s="2158"/>
      <c r="C24" s="2158"/>
      <c r="D24" s="2158"/>
      <c r="E24" s="2158"/>
      <c r="F24" s="2158"/>
      <c r="G24" s="2158"/>
      <c r="H24" s="2158"/>
      <c r="I24" s="2158"/>
      <c r="J24" s="2158"/>
      <c r="K24" s="1177"/>
      <c r="L24" s="1177"/>
      <c r="M24" s="1177"/>
      <c r="N24" s="1177"/>
      <c r="O24" s="1177"/>
      <c r="P24" s="1177"/>
      <c r="Q24" s="1177"/>
      <c r="R24" s="1177"/>
      <c r="S24" s="1177"/>
      <c r="T24" s="1177"/>
      <c r="U24" s="1177"/>
      <c r="V24" s="1177"/>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19"/>
      <c r="BH24" s="1119"/>
      <c r="BI24" s="1119"/>
      <c r="BJ24" s="1119"/>
      <c r="BK24" s="1119"/>
      <c r="BL24" s="1119"/>
      <c r="BM24" s="1119"/>
      <c r="BN24" s="1119"/>
      <c r="BO24" s="1119"/>
      <c r="BP24" s="1119"/>
      <c r="BQ24" s="1119"/>
      <c r="BR24" s="1119"/>
      <c r="BS24" s="1119"/>
      <c r="BT24" s="1119"/>
      <c r="BU24" s="1119"/>
      <c r="BV24" s="1119"/>
      <c r="BW24" s="1119"/>
      <c r="BX24" s="1119"/>
    </row>
    <row r="25" spans="1:248" ht="15.6" customHeight="1">
      <c r="A25" s="2247" t="s">
        <v>1564</v>
      </c>
      <c r="B25" s="2247"/>
      <c r="C25" s="2247"/>
      <c r="D25" s="2247"/>
      <c r="E25" s="2247"/>
      <c r="F25" s="2247"/>
      <c r="G25" s="2247"/>
      <c r="H25" s="2247"/>
      <c r="I25" s="2247"/>
      <c r="J25" s="2247"/>
    </row>
    <row r="26" spans="1:248" ht="9.6" customHeight="1">
      <c r="A26" s="2247"/>
      <c r="B26" s="2247"/>
      <c r="C26" s="2247"/>
      <c r="D26" s="2247"/>
      <c r="E26" s="2247"/>
      <c r="F26" s="2247"/>
      <c r="G26" s="2247"/>
      <c r="H26" s="2247"/>
      <c r="I26" s="2247"/>
      <c r="J26" s="2247"/>
    </row>
    <row r="27" spans="1:248" s="1176" customFormat="1" ht="15.6" customHeight="1">
      <c r="A27" s="2247"/>
      <c r="B27" s="2247"/>
      <c r="C27" s="2247"/>
      <c r="D27" s="2247"/>
      <c r="E27" s="2247"/>
      <c r="F27" s="2247"/>
      <c r="G27" s="2247"/>
      <c r="H27" s="2247"/>
      <c r="I27" s="2247"/>
      <c r="J27" s="2247"/>
    </row>
    <row r="28" spans="1:248" ht="13.9" customHeight="1">
      <c r="A28" s="2248" t="s">
        <v>1563</v>
      </c>
      <c r="B28" s="2248"/>
      <c r="C28" s="2248"/>
      <c r="D28" s="2248"/>
      <c r="E28" s="2248"/>
      <c r="F28" s="2248"/>
      <c r="G28" s="2248"/>
      <c r="H28" s="2248"/>
      <c r="I28" s="2248"/>
      <c r="J28" s="2248"/>
    </row>
    <row r="29" spans="1:248" ht="27.75" customHeight="1">
      <c r="A29" s="2248"/>
      <c r="B29" s="2248"/>
      <c r="C29" s="2248"/>
      <c r="D29" s="2248"/>
      <c r="E29" s="2248"/>
      <c r="F29" s="2248"/>
      <c r="G29" s="2248"/>
      <c r="H29" s="2248"/>
      <c r="I29" s="2248"/>
      <c r="J29" s="2248"/>
      <c r="K29" s="1175"/>
      <c r="L29" s="1175"/>
      <c r="M29" s="1175"/>
      <c r="N29" s="1174"/>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c r="AK29" s="1173"/>
      <c r="AL29" s="1173"/>
      <c r="AM29" s="1173"/>
      <c r="AN29" s="1173"/>
      <c r="AO29" s="1173"/>
      <c r="AP29" s="1173"/>
      <c r="AQ29" s="1173"/>
      <c r="AR29" s="1173"/>
      <c r="AS29" s="1173"/>
      <c r="AT29" s="1173"/>
      <c r="AU29" s="1173"/>
      <c r="AV29" s="1173"/>
      <c r="AW29" s="1173"/>
      <c r="AX29" s="1173"/>
      <c r="AY29" s="1173"/>
      <c r="AZ29" s="1173"/>
      <c r="BA29" s="1173"/>
      <c r="BB29" s="1173"/>
      <c r="BC29" s="1173"/>
      <c r="BD29" s="1173"/>
      <c r="BE29" s="1173"/>
      <c r="BF29" s="1173"/>
      <c r="BG29" s="1173"/>
      <c r="BH29" s="1173"/>
      <c r="BI29" s="1173"/>
      <c r="BJ29" s="1173"/>
      <c r="BK29" s="1173"/>
      <c r="BL29" s="1173"/>
      <c r="BM29" s="1173"/>
      <c r="BN29" s="1173"/>
      <c r="BO29" s="1173"/>
      <c r="BP29" s="1173"/>
      <c r="BQ29" s="1173"/>
      <c r="BR29" s="1173"/>
      <c r="BS29" s="1173"/>
      <c r="BT29" s="1173"/>
      <c r="BU29" s="1173"/>
      <c r="BV29" s="1173"/>
      <c r="BW29" s="1173"/>
      <c r="BX29" s="1173"/>
      <c r="BY29" s="1173"/>
      <c r="BZ29" s="1173"/>
      <c r="CA29" s="1173"/>
      <c r="CB29" s="1173"/>
      <c r="CC29" s="1173"/>
      <c r="CD29" s="1173"/>
      <c r="CE29" s="1173"/>
      <c r="CF29" s="1173"/>
      <c r="CG29" s="1173"/>
      <c r="CH29" s="1173"/>
      <c r="CI29" s="1173"/>
      <c r="CJ29" s="1173"/>
      <c r="CK29" s="1173"/>
      <c r="CL29" s="1173"/>
      <c r="CM29" s="1173"/>
      <c r="CN29" s="1173"/>
      <c r="CO29" s="1173"/>
      <c r="CP29" s="1173"/>
      <c r="CQ29" s="1173"/>
      <c r="CR29" s="1173"/>
      <c r="CS29" s="1173"/>
      <c r="CT29" s="1173"/>
      <c r="CU29" s="1173"/>
      <c r="CV29" s="1173"/>
      <c r="CW29" s="1173"/>
      <c r="CX29" s="1173"/>
      <c r="CY29" s="1173"/>
      <c r="CZ29" s="1173"/>
      <c r="DA29" s="1173"/>
      <c r="DB29" s="1173"/>
      <c r="DC29" s="1173"/>
      <c r="DD29" s="1173"/>
      <c r="DE29" s="1173"/>
      <c r="DF29" s="1173"/>
      <c r="DG29" s="1173"/>
      <c r="DH29" s="1173"/>
      <c r="DI29" s="1173"/>
      <c r="DJ29" s="1173"/>
      <c r="DK29" s="1173"/>
      <c r="DL29" s="1173"/>
      <c r="DM29" s="1173"/>
      <c r="DN29" s="1173"/>
      <c r="DO29" s="1173"/>
      <c r="DP29" s="1173"/>
      <c r="DQ29" s="1173"/>
      <c r="DR29" s="1173"/>
      <c r="DS29" s="1173"/>
      <c r="DT29" s="1173"/>
      <c r="DU29" s="1173"/>
      <c r="DV29" s="1173"/>
      <c r="DW29" s="1173"/>
      <c r="DX29" s="1173"/>
      <c r="DY29" s="1173"/>
      <c r="DZ29" s="1173"/>
      <c r="EA29" s="1173"/>
      <c r="EB29" s="1173"/>
      <c r="EC29" s="1173"/>
      <c r="ED29" s="1173"/>
      <c r="EE29" s="1173"/>
      <c r="EF29" s="1173"/>
      <c r="EG29" s="1173"/>
      <c r="EH29" s="1173"/>
      <c r="EI29" s="1173"/>
      <c r="EJ29" s="1173"/>
      <c r="EK29" s="1173"/>
      <c r="EL29" s="1173"/>
      <c r="EM29" s="1173"/>
      <c r="EN29" s="1173"/>
      <c r="EO29" s="1173"/>
      <c r="EP29" s="1173"/>
      <c r="EQ29" s="1173"/>
      <c r="ER29" s="1173"/>
      <c r="ES29" s="1173"/>
      <c r="ET29" s="1173"/>
      <c r="EU29" s="1173"/>
      <c r="EV29" s="1173"/>
      <c r="EW29" s="1173"/>
      <c r="EX29" s="1173"/>
      <c r="EY29" s="1173"/>
      <c r="EZ29" s="1173"/>
      <c r="FA29" s="1173"/>
      <c r="FB29" s="1173"/>
      <c r="FC29" s="1173"/>
      <c r="FD29" s="1173"/>
      <c r="FE29" s="1173"/>
      <c r="FF29" s="1173"/>
      <c r="FG29" s="1173"/>
      <c r="FH29" s="1173"/>
      <c r="FI29" s="1173"/>
      <c r="FJ29" s="1173"/>
      <c r="FK29" s="1173"/>
      <c r="FL29" s="1173"/>
      <c r="FM29" s="1173"/>
      <c r="FN29" s="1173"/>
      <c r="FO29" s="1173"/>
      <c r="FP29" s="1173"/>
      <c r="FQ29" s="1173"/>
      <c r="FR29" s="1173"/>
      <c r="FS29" s="1173"/>
      <c r="FT29" s="1173"/>
      <c r="FU29" s="1173"/>
      <c r="FV29" s="1173"/>
      <c r="FW29" s="1173"/>
      <c r="FX29" s="1173"/>
      <c r="FY29" s="1173"/>
      <c r="FZ29" s="1173"/>
      <c r="GA29" s="1173"/>
      <c r="GB29" s="1173"/>
      <c r="GC29" s="1173"/>
      <c r="GD29" s="1173"/>
      <c r="GE29" s="1173"/>
      <c r="GF29" s="1173"/>
      <c r="GG29" s="1173"/>
      <c r="GH29" s="1173"/>
      <c r="GI29" s="1173"/>
      <c r="GJ29" s="1173"/>
      <c r="GK29" s="1173"/>
      <c r="GL29" s="1173"/>
      <c r="GM29" s="1173"/>
      <c r="GN29" s="1173"/>
      <c r="GO29" s="1173"/>
      <c r="GP29" s="1173"/>
      <c r="GQ29" s="1173"/>
      <c r="GR29" s="1173"/>
      <c r="GS29" s="1173"/>
      <c r="GT29" s="1173"/>
      <c r="GU29" s="1173"/>
      <c r="GV29" s="1173"/>
      <c r="GW29" s="1173"/>
      <c r="GX29" s="1173"/>
      <c r="GY29" s="1173"/>
      <c r="GZ29" s="1173"/>
      <c r="HA29" s="1173"/>
      <c r="HB29" s="1173"/>
      <c r="HC29" s="1173"/>
      <c r="HD29" s="1173"/>
      <c r="HE29" s="1173"/>
      <c r="HF29" s="1173"/>
      <c r="HG29" s="1173"/>
      <c r="HH29" s="1173"/>
      <c r="HI29" s="1173"/>
      <c r="HJ29" s="1173"/>
      <c r="HK29" s="1173"/>
      <c r="HL29" s="1173"/>
      <c r="HM29" s="1173"/>
      <c r="HN29" s="1173"/>
      <c r="HO29" s="1173"/>
      <c r="HP29" s="1173"/>
      <c r="HQ29" s="1173"/>
      <c r="HR29" s="1173"/>
      <c r="HS29" s="1173"/>
      <c r="HT29" s="1173"/>
      <c r="HU29" s="1173"/>
      <c r="HV29" s="1173"/>
      <c r="HW29" s="1173"/>
      <c r="HX29" s="1173"/>
      <c r="HY29" s="1173"/>
      <c r="HZ29" s="1173"/>
      <c r="IA29" s="1173"/>
      <c r="IB29" s="1173"/>
      <c r="IC29" s="1173"/>
      <c r="ID29" s="1173"/>
      <c r="IE29" s="1173"/>
      <c r="IF29" s="1173"/>
      <c r="IG29" s="1173"/>
      <c r="IH29" s="1173"/>
      <c r="II29" s="1173"/>
      <c r="IJ29" s="1173"/>
      <c r="IK29" s="1173"/>
      <c r="IL29" s="1173"/>
      <c r="IM29" s="1173"/>
      <c r="IN29" s="1173"/>
    </row>
    <row r="30" spans="1:248" s="1148" customFormat="1" ht="30" customHeight="1">
      <c r="A30" s="2249" t="s">
        <v>1562</v>
      </c>
      <c r="B30" s="2249"/>
      <c r="C30" s="2249"/>
      <c r="D30" s="2249"/>
      <c r="E30" s="2249"/>
      <c r="F30" s="2249"/>
      <c r="G30" s="2249"/>
      <c r="H30" s="2249"/>
      <c r="I30" s="2249"/>
      <c r="J30" s="2249"/>
      <c r="K30" s="1167"/>
    </row>
    <row r="31" spans="1:248" s="1148" customFormat="1" ht="15">
      <c r="A31" s="1171"/>
      <c r="B31" s="1171"/>
      <c r="C31" s="1171"/>
      <c r="D31" s="1171"/>
      <c r="E31" s="1171"/>
      <c r="F31" s="1171"/>
      <c r="G31" s="1171"/>
      <c r="H31" s="1171"/>
      <c r="I31" s="1171"/>
      <c r="J31" s="1171"/>
    </row>
    <row r="32" spans="1:248" s="1148" customFormat="1" ht="15">
      <c r="A32" s="1031" t="s">
        <v>1561</v>
      </c>
      <c r="B32" s="1031"/>
      <c r="C32" s="1031"/>
      <c r="D32" s="1172"/>
      <c r="E32" s="634"/>
      <c r="F32" s="634"/>
      <c r="G32" s="634"/>
      <c r="H32" s="634"/>
      <c r="I32" s="1171"/>
      <c r="J32" s="1171"/>
    </row>
    <row r="33" spans="1:11" s="1148" customFormat="1" ht="15">
      <c r="A33" s="1118" t="s">
        <v>1110</v>
      </c>
      <c r="B33" s="1118"/>
      <c r="C33" s="1118"/>
      <c r="D33" s="1031"/>
      <c r="E33" s="1031"/>
      <c r="F33" s="1031"/>
      <c r="G33" s="1031"/>
      <c r="H33" s="1031"/>
      <c r="I33" s="1117" t="s">
        <v>1240</v>
      </c>
      <c r="J33" s="1117"/>
    </row>
    <row r="34" spans="1:11" s="1148" customFormat="1" ht="15">
      <c r="B34" s="1032" t="s">
        <v>1560</v>
      </c>
      <c r="C34" s="1032"/>
      <c r="D34" s="1031"/>
      <c r="E34" s="1031"/>
      <c r="F34" s="1031"/>
      <c r="G34" s="1031"/>
      <c r="H34" s="1031"/>
      <c r="I34" s="1031" t="s">
        <v>1107</v>
      </c>
      <c r="J34" s="1031"/>
    </row>
    <row r="35" spans="1:11" ht="14.45" customHeight="1">
      <c r="A35" s="1118" t="s">
        <v>1110</v>
      </c>
      <c r="B35" s="1118"/>
      <c r="C35" s="1118"/>
      <c r="D35" s="1031"/>
      <c r="E35" s="1031"/>
      <c r="F35" s="1031"/>
      <c r="G35" s="1031"/>
      <c r="H35" s="1031"/>
      <c r="I35" s="1117" t="s">
        <v>1106</v>
      </c>
      <c r="J35" s="1117"/>
      <c r="K35" s="1148"/>
    </row>
    <row r="36" spans="1:11" ht="12.75">
      <c r="B36" s="1170" t="s">
        <v>1559</v>
      </c>
      <c r="C36" s="1169"/>
      <c r="D36" s="1169"/>
      <c r="E36" s="1169"/>
      <c r="F36" s="1169"/>
      <c r="G36" s="1168"/>
      <c r="H36" s="1168"/>
      <c r="I36" s="634"/>
      <c r="J36" s="634"/>
    </row>
  </sheetData>
  <mergeCells count="18">
    <mergeCell ref="Y13:Z13"/>
    <mergeCell ref="A9:I9"/>
    <mergeCell ref="J12:J14"/>
    <mergeCell ref="A6:J6"/>
    <mergeCell ref="A23:J23"/>
    <mergeCell ref="E12:E15"/>
    <mergeCell ref="F12:F14"/>
    <mergeCell ref="G12:G14"/>
    <mergeCell ref="A24:J24"/>
    <mergeCell ref="A25:J27"/>
    <mergeCell ref="A28:J29"/>
    <mergeCell ref="A30:J30"/>
    <mergeCell ref="H12:H14"/>
    <mergeCell ref="I12:I14"/>
    <mergeCell ref="B12:B15"/>
    <mergeCell ref="A12:A15"/>
    <mergeCell ref="C12:C15"/>
    <mergeCell ref="D12:D15"/>
  </mergeCells>
  <pageMargins left="0.70866141732283472" right="0.70866141732283472" top="0.74803149606299213" bottom="0.74803149606299213" header="0.31496062992125984" footer="0.31496062992125984"/>
  <pageSetup paperSize="9" scale="85" fitToWidth="2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D3D62-6F8C-4531-8BEA-2ABC4C15FAFE}">
  <dimension ref="A1:AR45"/>
  <sheetViews>
    <sheetView topLeftCell="D1" zoomScale="70" zoomScaleNormal="70" workbookViewId="0">
      <selection activeCell="F31" sqref="F31"/>
    </sheetView>
  </sheetViews>
  <sheetFormatPr defaultRowHeight="12.75"/>
  <cols>
    <col min="1" max="1" width="5.85546875" style="654" customWidth="1"/>
    <col min="2" max="2" width="44.7109375" style="654" customWidth="1"/>
    <col min="3" max="16384" width="9.140625" style="654"/>
  </cols>
  <sheetData>
    <row r="1" spans="1:44" ht="15.75">
      <c r="A1" s="2132" t="s">
        <v>1618</v>
      </c>
      <c r="B1" s="2132"/>
      <c r="C1" s="2132"/>
      <c r="D1" s="2132"/>
      <c r="E1" s="2132"/>
      <c r="F1" s="2132"/>
      <c r="G1" s="2132"/>
      <c r="H1" s="2132"/>
      <c r="I1" s="2132"/>
      <c r="J1" s="2132"/>
      <c r="K1" s="2132"/>
      <c r="L1" s="2132"/>
      <c r="M1" s="2132"/>
      <c r="N1" s="2132"/>
      <c r="O1" s="2132"/>
      <c r="P1" s="2132"/>
      <c r="Q1" s="2132"/>
      <c r="R1" s="2132"/>
      <c r="S1" s="2132"/>
      <c r="T1" s="2132"/>
      <c r="U1" s="2132"/>
      <c r="V1" s="2132"/>
      <c r="W1" s="2132"/>
      <c r="X1" s="2132"/>
      <c r="Y1" s="2132"/>
      <c r="Z1" s="2132"/>
      <c r="AA1" s="2132"/>
      <c r="AB1" s="2132"/>
      <c r="AC1" s="2132"/>
      <c r="AD1" s="2132"/>
      <c r="AE1" s="2132"/>
      <c r="AF1" s="2132"/>
      <c r="AG1" s="2132"/>
      <c r="AH1" s="2132"/>
      <c r="AI1" s="2132"/>
      <c r="AJ1" s="2132"/>
      <c r="AK1" s="2132"/>
      <c r="AL1" s="2132"/>
      <c r="AM1" s="2132"/>
      <c r="AN1" s="2132"/>
      <c r="AO1" s="2132"/>
      <c r="AP1" s="2132"/>
      <c r="AQ1" s="2132"/>
      <c r="AR1" s="2132"/>
    </row>
    <row r="2" spans="1:44" ht="15">
      <c r="A2" s="882" t="s">
        <v>45</v>
      </c>
      <c r="B2" s="1214"/>
      <c r="C2" s="1214"/>
      <c r="D2" s="1214"/>
      <c r="E2" s="1214"/>
      <c r="F2" s="1214"/>
      <c r="G2" s="1029"/>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4"/>
      <c r="AI2" s="1214"/>
      <c r="AJ2" s="1214"/>
      <c r="AK2" s="1214"/>
      <c r="AL2" s="1214"/>
      <c r="AM2" s="1214"/>
      <c r="AN2" s="1214"/>
      <c r="AO2" s="1214"/>
      <c r="AP2" s="1214"/>
      <c r="AQ2" s="1214"/>
      <c r="AR2" s="1214"/>
    </row>
    <row r="3" spans="1:44" ht="15">
      <c r="A3" s="883" t="s">
        <v>1575</v>
      </c>
      <c r="B3" s="1214"/>
      <c r="C3" s="1214"/>
      <c r="D3" s="1214"/>
      <c r="E3" s="1214"/>
      <c r="F3" s="1214"/>
      <c r="G3" s="1214"/>
      <c r="H3" s="1214"/>
      <c r="I3" s="1214"/>
      <c r="J3" s="1214"/>
      <c r="K3" s="1214"/>
      <c r="L3" s="1214"/>
      <c r="M3" s="1214"/>
      <c r="N3" s="1214"/>
      <c r="O3" s="1214"/>
      <c r="P3" s="1214"/>
      <c r="Q3" s="1214"/>
      <c r="R3" s="1214"/>
      <c r="S3" s="1214"/>
      <c r="T3" s="1214"/>
      <c r="U3" s="1214"/>
      <c r="V3" s="1214"/>
      <c r="W3" s="1214"/>
      <c r="X3" s="1214"/>
      <c r="Y3" s="1214"/>
      <c r="Z3" s="1214"/>
      <c r="AA3" s="1214"/>
      <c r="AB3" s="1214"/>
      <c r="AC3" s="1214"/>
      <c r="AD3" s="1214"/>
      <c r="AE3" s="1214"/>
      <c r="AF3" s="1214"/>
      <c r="AG3" s="1214"/>
      <c r="AH3" s="1214"/>
      <c r="AI3" s="1214"/>
      <c r="AJ3" s="1214"/>
      <c r="AK3" s="1214"/>
      <c r="AL3" s="1214"/>
      <c r="AM3" s="1214"/>
      <c r="AN3" s="1214"/>
      <c r="AO3" s="1214"/>
      <c r="AP3" s="1029"/>
      <c r="AQ3" s="1029"/>
      <c r="AR3" s="1029" t="s">
        <v>1617</v>
      </c>
    </row>
    <row r="4" spans="1:44" ht="15">
      <c r="A4" s="1214"/>
      <c r="B4" s="1214"/>
      <c r="C4" s="1214"/>
      <c r="D4" s="1214"/>
      <c r="E4" s="1214"/>
      <c r="F4" s="1236"/>
      <c r="G4" s="1236"/>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c r="AQ4" s="1214"/>
      <c r="AR4" s="1214"/>
    </row>
    <row r="5" spans="1:44" ht="15.75">
      <c r="A5" s="2133" t="s">
        <v>1616</v>
      </c>
      <c r="B5" s="2133"/>
      <c r="C5" s="2133"/>
      <c r="D5" s="2133"/>
      <c r="E5" s="2133"/>
      <c r="F5" s="2133"/>
      <c r="G5" s="2133"/>
      <c r="H5" s="2133"/>
      <c r="I5" s="2133"/>
      <c r="J5" s="2133"/>
      <c r="K5" s="2133"/>
      <c r="L5" s="2133"/>
      <c r="M5" s="2133"/>
      <c r="N5" s="2133"/>
      <c r="O5" s="2133"/>
      <c r="P5" s="2133"/>
      <c r="Q5" s="2133"/>
      <c r="R5" s="2133"/>
      <c r="S5" s="2133"/>
      <c r="T5" s="2133"/>
      <c r="U5" s="2133"/>
      <c r="V5" s="2133"/>
      <c r="W5" s="2133"/>
      <c r="X5" s="2133"/>
      <c r="Y5" s="2133"/>
      <c r="Z5" s="2133"/>
      <c r="AA5" s="2133"/>
      <c r="AB5" s="2133"/>
      <c r="AC5" s="2133"/>
      <c r="AD5" s="2133"/>
      <c r="AE5" s="2133"/>
      <c r="AF5" s="2133"/>
      <c r="AG5" s="2133"/>
      <c r="AH5" s="2133"/>
      <c r="AI5" s="2133"/>
      <c r="AJ5" s="2133"/>
      <c r="AK5" s="2133"/>
      <c r="AL5" s="2133"/>
      <c r="AM5" s="2133"/>
      <c r="AN5" s="2133"/>
      <c r="AO5" s="2133"/>
      <c r="AP5" s="2133"/>
      <c r="AQ5" s="1214"/>
      <c r="AR5" s="1214"/>
    </row>
    <row r="6" spans="1:44" ht="15">
      <c r="A6" s="2266" t="s">
        <v>1156</v>
      </c>
      <c r="B6" s="2266"/>
      <c r="C6" s="2266"/>
      <c r="D6" s="2266"/>
      <c r="E6" s="2266"/>
      <c r="F6" s="2266"/>
      <c r="G6" s="2266"/>
      <c r="H6" s="2266"/>
      <c r="I6" s="2266"/>
      <c r="J6" s="2266"/>
      <c r="K6" s="2266"/>
      <c r="L6" s="2266"/>
      <c r="M6" s="2266"/>
      <c r="N6" s="2266"/>
      <c r="O6" s="2266"/>
      <c r="P6" s="2266"/>
      <c r="Q6" s="2266"/>
      <c r="R6" s="2266"/>
      <c r="S6" s="2266"/>
      <c r="T6" s="2266"/>
      <c r="U6" s="2266"/>
      <c r="V6" s="2266"/>
      <c r="W6" s="2266"/>
      <c r="X6" s="2266"/>
      <c r="Y6" s="2266"/>
      <c r="Z6" s="2266"/>
      <c r="AA6" s="2266"/>
      <c r="AB6" s="2266"/>
      <c r="AC6" s="2266"/>
      <c r="AD6" s="2266"/>
      <c r="AE6" s="2266"/>
      <c r="AF6" s="2266"/>
      <c r="AG6" s="2266"/>
      <c r="AH6" s="2266"/>
      <c r="AI6" s="2266"/>
      <c r="AJ6" s="2266"/>
      <c r="AK6" s="2266"/>
      <c r="AL6" s="2266"/>
      <c r="AM6" s="2266"/>
      <c r="AN6" s="2266"/>
      <c r="AO6" s="2266"/>
      <c r="AP6" s="2266"/>
      <c r="AQ6" s="1214"/>
      <c r="AR6" s="1214"/>
    </row>
    <row r="7" spans="1:44" ht="15">
      <c r="A7" s="1218"/>
      <c r="B7" s="1235"/>
      <c r="C7" s="1218"/>
      <c r="D7" s="1218"/>
      <c r="E7" s="1218"/>
      <c r="F7" s="1218"/>
      <c r="G7" s="1218"/>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14"/>
      <c r="AL7" s="1214"/>
      <c r="AM7" s="1214"/>
      <c r="AN7" s="1214"/>
      <c r="AO7" s="1214"/>
      <c r="AP7" s="1214"/>
      <c r="AQ7" s="1214"/>
      <c r="AR7" s="1214"/>
    </row>
    <row r="8" spans="1:44" ht="15.75" thickBot="1">
      <c r="A8" s="1214"/>
      <c r="B8" s="1214"/>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029"/>
      <c r="AQ8" s="1029"/>
      <c r="AR8" s="1029" t="s">
        <v>424</v>
      </c>
    </row>
    <row r="9" spans="1:44">
      <c r="A9" s="2267" t="s">
        <v>426</v>
      </c>
      <c r="B9" s="2269" t="s">
        <v>1615</v>
      </c>
      <c r="C9" s="2271" t="s">
        <v>1614</v>
      </c>
      <c r="D9" s="2272"/>
      <c r="E9" s="2272"/>
      <c r="F9" s="2272"/>
      <c r="G9" s="2272"/>
      <c r="H9" s="2272"/>
      <c r="I9" s="2272"/>
      <c r="J9" s="2272"/>
      <c r="K9" s="2272"/>
      <c r="L9" s="2272"/>
      <c r="M9" s="2272"/>
      <c r="N9" s="2272"/>
      <c r="O9" s="2272"/>
      <c r="P9" s="2272"/>
      <c r="Q9" s="2272"/>
      <c r="R9" s="2272"/>
      <c r="S9" s="2273"/>
      <c r="T9" s="2277" t="s">
        <v>1153</v>
      </c>
      <c r="U9" s="2272"/>
      <c r="V9" s="2272"/>
      <c r="W9" s="2272"/>
      <c r="X9" s="2272"/>
      <c r="Y9" s="2272"/>
      <c r="Z9" s="2272"/>
      <c r="AA9" s="2272"/>
      <c r="AB9" s="2272"/>
      <c r="AC9" s="2272"/>
      <c r="AD9" s="2272"/>
      <c r="AE9" s="2272"/>
      <c r="AF9" s="2272"/>
      <c r="AG9" s="2272"/>
      <c r="AH9" s="2272"/>
      <c r="AI9" s="2272"/>
      <c r="AJ9" s="2273"/>
      <c r="AK9" s="1974" t="s">
        <v>1613</v>
      </c>
      <c r="AL9" s="1975"/>
      <c r="AM9" s="1975"/>
      <c r="AN9" s="1975"/>
      <c r="AO9" s="1975"/>
      <c r="AP9" s="1975"/>
      <c r="AQ9" s="1975"/>
      <c r="AR9" s="1976"/>
    </row>
    <row r="10" spans="1:44">
      <c r="A10" s="2138"/>
      <c r="B10" s="2127"/>
      <c r="C10" s="2274"/>
      <c r="D10" s="2275"/>
      <c r="E10" s="2275"/>
      <c r="F10" s="2275"/>
      <c r="G10" s="2275"/>
      <c r="H10" s="2275"/>
      <c r="I10" s="2275"/>
      <c r="J10" s="2275"/>
      <c r="K10" s="2275"/>
      <c r="L10" s="2275"/>
      <c r="M10" s="2275"/>
      <c r="N10" s="2275"/>
      <c r="O10" s="2275"/>
      <c r="P10" s="2275"/>
      <c r="Q10" s="2275"/>
      <c r="R10" s="2275"/>
      <c r="S10" s="2276"/>
      <c r="T10" s="2274"/>
      <c r="U10" s="2275"/>
      <c r="V10" s="2275"/>
      <c r="W10" s="2275"/>
      <c r="X10" s="2275"/>
      <c r="Y10" s="2275"/>
      <c r="Z10" s="2275"/>
      <c r="AA10" s="2275"/>
      <c r="AB10" s="2275"/>
      <c r="AC10" s="2275"/>
      <c r="AD10" s="2275"/>
      <c r="AE10" s="2275"/>
      <c r="AF10" s="2275"/>
      <c r="AG10" s="2275"/>
      <c r="AH10" s="2275"/>
      <c r="AI10" s="2275"/>
      <c r="AJ10" s="2276"/>
      <c r="AK10" s="1977"/>
      <c r="AL10" s="1978"/>
      <c r="AM10" s="1978"/>
      <c r="AN10" s="1978"/>
      <c r="AO10" s="1978"/>
      <c r="AP10" s="1978"/>
      <c r="AQ10" s="1978"/>
      <c r="AR10" s="1979"/>
    </row>
    <row r="11" spans="1:44">
      <c r="A11" s="2138"/>
      <c r="B11" s="2270"/>
      <c r="C11" s="1165"/>
      <c r="D11" s="2278" t="s">
        <v>1612</v>
      </c>
      <c r="E11" s="2279"/>
      <c r="F11" s="2279"/>
      <c r="G11" s="2279"/>
      <c r="H11" s="2280"/>
      <c r="I11" s="2278" t="s">
        <v>1611</v>
      </c>
      <c r="J11" s="2279"/>
      <c r="K11" s="2279"/>
      <c r="L11" s="2279"/>
      <c r="M11" s="2279"/>
      <c r="N11" s="2279"/>
      <c r="O11" s="2279"/>
      <c r="P11" s="2279"/>
      <c r="Q11" s="2279"/>
      <c r="R11" s="2279"/>
      <c r="S11" s="2279"/>
      <c r="T11" s="1234"/>
      <c r="U11" s="2281" t="s">
        <v>1330</v>
      </c>
      <c r="V11" s="2279"/>
      <c r="W11" s="2279"/>
      <c r="X11" s="2279"/>
      <c r="Y11" s="2280"/>
      <c r="Z11" s="2281" t="s">
        <v>1329</v>
      </c>
      <c r="AA11" s="2279"/>
      <c r="AB11" s="2279"/>
      <c r="AC11" s="2279"/>
      <c r="AD11" s="2279"/>
      <c r="AE11" s="2279"/>
      <c r="AF11" s="2279"/>
      <c r="AG11" s="2279"/>
      <c r="AH11" s="2279"/>
      <c r="AI11" s="2279"/>
      <c r="AJ11" s="2279"/>
      <c r="AK11" s="1944" t="s">
        <v>1610</v>
      </c>
      <c r="AL11" s="1945"/>
      <c r="AM11" s="1945"/>
      <c r="AN11" s="1946"/>
      <c r="AO11" s="1944" t="s">
        <v>1609</v>
      </c>
      <c r="AP11" s="1945"/>
      <c r="AQ11" s="1945"/>
      <c r="AR11" s="1946"/>
    </row>
    <row r="12" spans="1:44" ht="146.25">
      <c r="A12" s="2138"/>
      <c r="B12" s="2270"/>
      <c r="C12" s="1233"/>
      <c r="D12" s="1233"/>
      <c r="E12" s="1230" t="s">
        <v>1608</v>
      </c>
      <c r="F12" s="1230" t="s">
        <v>1607</v>
      </c>
      <c r="G12" s="1230" t="s">
        <v>1606</v>
      </c>
      <c r="H12" s="1230" t="s">
        <v>1605</v>
      </c>
      <c r="I12" s="1233"/>
      <c r="J12" s="1230" t="s">
        <v>1604</v>
      </c>
      <c r="K12" s="1230" t="s">
        <v>1603</v>
      </c>
      <c r="L12" s="1230" t="s">
        <v>1602</v>
      </c>
      <c r="M12" s="1230" t="s">
        <v>1601</v>
      </c>
      <c r="N12" s="1230" t="s">
        <v>1600</v>
      </c>
      <c r="O12" s="1230" t="s">
        <v>1599</v>
      </c>
      <c r="P12" s="1230" t="s">
        <v>1598</v>
      </c>
      <c r="Q12" s="1230" t="s">
        <v>1597</v>
      </c>
      <c r="R12" s="1232" t="s">
        <v>1596</v>
      </c>
      <c r="S12" s="1232" t="s">
        <v>1595</v>
      </c>
      <c r="T12" s="1233"/>
      <c r="U12" s="1233"/>
      <c r="V12" s="1230" t="s">
        <v>1608</v>
      </c>
      <c r="W12" s="1230" t="s">
        <v>1607</v>
      </c>
      <c r="X12" s="1230" t="s">
        <v>1606</v>
      </c>
      <c r="Y12" s="1230" t="s">
        <v>1605</v>
      </c>
      <c r="Z12" s="1233"/>
      <c r="AA12" s="1230" t="s">
        <v>1604</v>
      </c>
      <c r="AB12" s="1230" t="s">
        <v>1603</v>
      </c>
      <c r="AC12" s="1230" t="s">
        <v>1602</v>
      </c>
      <c r="AD12" s="1230" t="s">
        <v>1601</v>
      </c>
      <c r="AE12" s="1230" t="s">
        <v>1600</v>
      </c>
      <c r="AF12" s="1230" t="s">
        <v>1599</v>
      </c>
      <c r="AG12" s="1230" t="s">
        <v>1598</v>
      </c>
      <c r="AH12" s="1230" t="s">
        <v>1597</v>
      </c>
      <c r="AI12" s="1232" t="s">
        <v>1596</v>
      </c>
      <c r="AJ12" s="1232" t="s">
        <v>1595</v>
      </c>
      <c r="AK12" s="1231"/>
      <c r="AL12" s="1113" t="s">
        <v>1138</v>
      </c>
      <c r="AM12" s="1113" t="s">
        <v>1137</v>
      </c>
      <c r="AN12" s="1230" t="s">
        <v>1136</v>
      </c>
      <c r="AO12" s="1231"/>
      <c r="AP12" s="1113" t="s">
        <v>1138</v>
      </c>
      <c r="AQ12" s="1113" t="s">
        <v>1137</v>
      </c>
      <c r="AR12" s="1230" t="s">
        <v>1136</v>
      </c>
    </row>
    <row r="13" spans="1:44" ht="22.5">
      <c r="A13" s="2268"/>
      <c r="B13" s="2270"/>
      <c r="C13" s="1229" t="s">
        <v>1594</v>
      </c>
      <c r="D13" s="1229" t="s">
        <v>1593</v>
      </c>
      <c r="E13" s="1228">
        <v>3</v>
      </c>
      <c r="F13" s="1229">
        <v>4</v>
      </c>
      <c r="G13" s="1228">
        <v>5</v>
      </c>
      <c r="H13" s="1229">
        <v>6</v>
      </c>
      <c r="I13" s="1229" t="s">
        <v>1592</v>
      </c>
      <c r="J13" s="1228">
        <v>8</v>
      </c>
      <c r="K13" s="1229">
        <v>9</v>
      </c>
      <c r="L13" s="1228">
        <v>10</v>
      </c>
      <c r="M13" s="1229">
        <v>11</v>
      </c>
      <c r="N13" s="1228">
        <v>12</v>
      </c>
      <c r="O13" s="1229">
        <v>13</v>
      </c>
      <c r="P13" s="1228">
        <v>14</v>
      </c>
      <c r="Q13" s="1229">
        <v>15</v>
      </c>
      <c r="R13" s="1228">
        <v>16</v>
      </c>
      <c r="S13" s="1229">
        <v>17</v>
      </c>
      <c r="T13" s="1229" t="s">
        <v>1591</v>
      </c>
      <c r="U13" s="1229" t="s">
        <v>1590</v>
      </c>
      <c r="V13" s="1228">
        <v>20</v>
      </c>
      <c r="W13" s="1229">
        <v>21</v>
      </c>
      <c r="X13" s="1228">
        <v>22</v>
      </c>
      <c r="Y13" s="1229">
        <v>23</v>
      </c>
      <c r="Z13" s="1229" t="s">
        <v>1589</v>
      </c>
      <c r="AA13" s="1228">
        <v>25</v>
      </c>
      <c r="AB13" s="1229">
        <v>26</v>
      </c>
      <c r="AC13" s="1228">
        <v>27</v>
      </c>
      <c r="AD13" s="1228">
        <v>28</v>
      </c>
      <c r="AE13" s="1229">
        <v>29</v>
      </c>
      <c r="AF13" s="1228">
        <v>30</v>
      </c>
      <c r="AG13" s="1228">
        <v>31</v>
      </c>
      <c r="AH13" s="1229">
        <v>32</v>
      </c>
      <c r="AI13" s="1228">
        <v>33</v>
      </c>
      <c r="AJ13" s="1228">
        <v>34</v>
      </c>
      <c r="AK13" s="1229" t="s">
        <v>1588</v>
      </c>
      <c r="AL13" s="1228">
        <v>36</v>
      </c>
      <c r="AM13" s="1228">
        <v>37</v>
      </c>
      <c r="AN13" s="1229">
        <v>38</v>
      </c>
      <c r="AO13" s="1228" t="s">
        <v>1587</v>
      </c>
      <c r="AP13" s="1228">
        <v>40</v>
      </c>
      <c r="AQ13" s="1228">
        <v>41</v>
      </c>
      <c r="AR13" s="1227">
        <v>42</v>
      </c>
    </row>
    <row r="14" spans="1:44">
      <c r="A14" s="2282" t="s">
        <v>454</v>
      </c>
      <c r="B14" s="2283"/>
      <c r="C14" s="2284"/>
      <c r="D14" s="2285"/>
      <c r="E14" s="2285"/>
      <c r="F14" s="2285"/>
      <c r="G14" s="2285"/>
      <c r="H14" s="2285"/>
      <c r="I14" s="2285"/>
      <c r="J14" s="2285"/>
      <c r="K14" s="2285"/>
      <c r="L14" s="2285"/>
      <c r="M14" s="2285"/>
      <c r="N14" s="2285"/>
      <c r="O14" s="2285"/>
      <c r="P14" s="2285"/>
      <c r="Q14" s="2285"/>
      <c r="R14" s="2285"/>
      <c r="S14" s="2285"/>
      <c r="T14" s="2285"/>
      <c r="U14" s="2285"/>
      <c r="V14" s="2285"/>
      <c r="W14" s="2285"/>
      <c r="X14" s="2285"/>
      <c r="Y14" s="2285"/>
      <c r="Z14" s="2285"/>
      <c r="AA14" s="2285"/>
      <c r="AB14" s="2285"/>
      <c r="AC14" s="2285"/>
      <c r="AD14" s="2285"/>
      <c r="AE14" s="2285"/>
      <c r="AF14" s="2285"/>
      <c r="AG14" s="2285"/>
      <c r="AH14" s="2285"/>
      <c r="AI14" s="2285"/>
      <c r="AJ14" s="2285"/>
      <c r="AK14" s="2285"/>
      <c r="AL14" s="2285"/>
      <c r="AM14" s="2285"/>
      <c r="AN14" s="2285"/>
      <c r="AO14" s="2285"/>
      <c r="AP14" s="2285"/>
      <c r="AQ14" s="2285"/>
      <c r="AR14" s="2286"/>
    </row>
    <row r="15" spans="1:44">
      <c r="A15" s="2287" t="s">
        <v>1128</v>
      </c>
      <c r="B15" s="2288"/>
      <c r="C15" s="2284"/>
      <c r="D15" s="2285"/>
      <c r="E15" s="2285"/>
      <c r="F15" s="2285"/>
      <c r="G15" s="2285"/>
      <c r="H15" s="2285"/>
      <c r="I15" s="2285"/>
      <c r="J15" s="2285"/>
      <c r="K15" s="2285"/>
      <c r="L15" s="2285"/>
      <c r="M15" s="2285"/>
      <c r="N15" s="2285"/>
      <c r="O15" s="2285"/>
      <c r="P15" s="2285"/>
      <c r="Q15" s="2285"/>
      <c r="R15" s="2285"/>
      <c r="S15" s="2285"/>
      <c r="T15" s="2285"/>
      <c r="U15" s="2285"/>
      <c r="V15" s="2285"/>
      <c r="W15" s="2285"/>
      <c r="X15" s="2285"/>
      <c r="Y15" s="2285"/>
      <c r="Z15" s="2285"/>
      <c r="AA15" s="2285"/>
      <c r="AB15" s="2285"/>
      <c r="AC15" s="2285"/>
      <c r="AD15" s="2285"/>
      <c r="AE15" s="2285"/>
      <c r="AF15" s="2285"/>
      <c r="AG15" s="2285"/>
      <c r="AH15" s="2285"/>
      <c r="AI15" s="2285"/>
      <c r="AJ15" s="2285"/>
      <c r="AK15" s="2285"/>
      <c r="AL15" s="2285"/>
      <c r="AM15" s="2285"/>
      <c r="AN15" s="2285"/>
      <c r="AO15" s="2285"/>
      <c r="AP15" s="2285"/>
      <c r="AQ15" s="2285"/>
      <c r="AR15" s="2286"/>
    </row>
    <row r="16" spans="1:44" ht="15">
      <c r="A16" s="1022" t="s">
        <v>9</v>
      </c>
      <c r="B16" s="1015" t="s">
        <v>1127</v>
      </c>
      <c r="C16" s="1006"/>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6"/>
      <c r="AP16" s="1006"/>
      <c r="AQ16" s="1226"/>
      <c r="AR16" s="1225"/>
    </row>
    <row r="17" spans="1:44" ht="15">
      <c r="A17" s="1021" t="s">
        <v>10</v>
      </c>
      <c r="B17" s="1011" t="s">
        <v>1126</v>
      </c>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226"/>
      <c r="AR17" s="1225"/>
    </row>
    <row r="18" spans="1:44" ht="15">
      <c r="A18" s="1021" t="s">
        <v>15</v>
      </c>
      <c r="B18" s="1011" t="s">
        <v>1125</v>
      </c>
      <c r="C18" s="1006"/>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226"/>
      <c r="AR18" s="1225"/>
    </row>
    <row r="19" spans="1:44" ht="15">
      <c r="A19" s="1021" t="s">
        <v>21</v>
      </c>
      <c r="B19" s="1011" t="s">
        <v>1586</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226"/>
      <c r="AR19" s="1225"/>
    </row>
    <row r="20" spans="1:44" ht="15">
      <c r="A20" s="1021" t="s">
        <v>29</v>
      </c>
      <c r="B20" s="1011" t="s">
        <v>1585</v>
      </c>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226"/>
      <c r="AR20" s="1225"/>
    </row>
    <row r="21" spans="1:44" ht="15">
      <c r="A21" s="1021" t="s">
        <v>34</v>
      </c>
      <c r="B21" s="1011" t="s">
        <v>1123</v>
      </c>
      <c r="C21" s="100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226"/>
      <c r="AR21" s="1225"/>
    </row>
    <row r="22" spans="1:44" ht="15">
      <c r="A22" s="1021" t="s">
        <v>35</v>
      </c>
      <c r="B22" s="1011" t="s">
        <v>1122</v>
      </c>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226"/>
      <c r="AR22" s="1225"/>
    </row>
    <row r="23" spans="1:44" ht="15">
      <c r="A23" s="1021" t="s">
        <v>36</v>
      </c>
      <c r="B23" s="1011" t="s">
        <v>1121</v>
      </c>
      <c r="C23" s="1006"/>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226"/>
      <c r="AR23" s="1225"/>
    </row>
    <row r="24" spans="1:44" ht="15">
      <c r="A24" s="1021" t="s">
        <v>40</v>
      </c>
      <c r="B24" s="1011" t="s">
        <v>1120</v>
      </c>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226"/>
      <c r="AR24" s="1225"/>
    </row>
    <row r="25" spans="1:44" ht="15">
      <c r="A25" s="1021" t="s">
        <v>137</v>
      </c>
      <c r="B25" s="1011" t="s">
        <v>1584</v>
      </c>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226"/>
      <c r="AR25" s="1225"/>
    </row>
    <row r="26" spans="1:44" ht="22.5">
      <c r="A26" s="1021" t="s">
        <v>144</v>
      </c>
      <c r="B26" s="1011" t="s">
        <v>1583</v>
      </c>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226"/>
      <c r="AR26" s="1225"/>
    </row>
    <row r="27" spans="1:44" ht="15">
      <c r="A27" s="1021" t="s">
        <v>1582</v>
      </c>
      <c r="B27" s="1011" t="s">
        <v>1117</v>
      </c>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226"/>
      <c r="AR27" s="1225"/>
    </row>
    <row r="28" spans="1:44" ht="15">
      <c r="A28" s="1022" t="s">
        <v>154</v>
      </c>
      <c r="B28" s="1015" t="s">
        <v>1116</v>
      </c>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6"/>
      <c r="AP28" s="1006"/>
      <c r="AQ28" s="1226"/>
      <c r="AR28" s="1225"/>
    </row>
    <row r="29" spans="1:44" ht="15">
      <c r="A29" s="1021" t="s">
        <v>155</v>
      </c>
      <c r="B29" s="1011" t="s">
        <v>1581</v>
      </c>
      <c r="C29" s="100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226"/>
      <c r="AR29" s="1225"/>
    </row>
    <row r="30" spans="1:44" ht="15">
      <c r="A30" s="1021" t="s">
        <v>156</v>
      </c>
      <c r="B30" s="1011" t="s">
        <v>1196</v>
      </c>
      <c r="C30" s="100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6"/>
      <c r="AP30" s="1006"/>
      <c r="AQ30" s="1226"/>
      <c r="AR30" s="1225"/>
    </row>
    <row r="31" spans="1:44" ht="15">
      <c r="A31" s="1018" t="s">
        <v>157</v>
      </c>
      <c r="B31" s="1011" t="s">
        <v>1195</v>
      </c>
      <c r="C31" s="1006"/>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226"/>
      <c r="AR31" s="1225"/>
    </row>
    <row r="32" spans="1:44" ht="15">
      <c r="A32" s="1009" t="s">
        <v>158</v>
      </c>
      <c r="B32" s="1011" t="s">
        <v>1194</v>
      </c>
      <c r="C32" s="1006"/>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226"/>
      <c r="AR32" s="1225"/>
    </row>
    <row r="33" spans="1:44" ht="15">
      <c r="A33" s="1009" t="s">
        <v>159</v>
      </c>
      <c r="B33" s="1011" t="s">
        <v>1193</v>
      </c>
      <c r="C33" s="100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226"/>
      <c r="AR33" s="1225"/>
    </row>
    <row r="34" spans="1:44" ht="23.25" thickBot="1">
      <c r="A34" s="1224" t="s">
        <v>160</v>
      </c>
      <c r="B34" s="1223" t="s">
        <v>1580</v>
      </c>
      <c r="C34" s="1001"/>
      <c r="D34" s="1001"/>
      <c r="E34" s="1001"/>
      <c r="F34" s="1001"/>
      <c r="G34" s="1001"/>
      <c r="H34" s="1001"/>
      <c r="I34" s="1001"/>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1"/>
      <c r="AF34" s="1001"/>
      <c r="AG34" s="1001"/>
      <c r="AH34" s="1001"/>
      <c r="AI34" s="1001"/>
      <c r="AJ34" s="1001"/>
      <c r="AK34" s="1001"/>
      <c r="AL34" s="1001"/>
      <c r="AM34" s="1001"/>
      <c r="AN34" s="1001"/>
      <c r="AO34" s="1001"/>
      <c r="AP34" s="1001"/>
      <c r="AQ34" s="1222"/>
      <c r="AR34" s="1221"/>
    </row>
    <row r="35" spans="1:44" ht="15">
      <c r="A35" s="1220"/>
      <c r="B35" s="1219"/>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1214"/>
      <c r="AR35" s="1214"/>
    </row>
    <row r="36" spans="1:44" ht="15">
      <c r="A36" s="1218"/>
      <c r="B36" s="1218"/>
      <c r="C36" s="882"/>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1214"/>
      <c r="AR36" s="1214"/>
    </row>
    <row r="37" spans="1:44" ht="15">
      <c r="A37" s="1217" t="s">
        <v>988</v>
      </c>
      <c r="B37" s="1214"/>
      <c r="C37" s="1214"/>
      <c r="D37" s="1214"/>
      <c r="E37" s="1214"/>
      <c r="F37" s="1214"/>
      <c r="G37" s="1214"/>
      <c r="H37" s="1214"/>
      <c r="I37" s="1214"/>
      <c r="J37" s="1214"/>
      <c r="K37" s="1214"/>
      <c r="L37" s="1214"/>
      <c r="M37" s="1214"/>
      <c r="N37" s="1214"/>
      <c r="O37" s="1214"/>
      <c r="P37" s="1214"/>
      <c r="Q37" s="1214"/>
      <c r="R37" s="1214"/>
      <c r="S37" s="1214"/>
      <c r="T37" s="1214"/>
      <c r="U37" s="1214"/>
      <c r="V37" s="1214"/>
      <c r="W37" s="1214"/>
      <c r="X37" s="1214"/>
      <c r="Y37" s="1214"/>
      <c r="Z37" s="1214"/>
      <c r="AA37" s="1214"/>
      <c r="AB37" s="1214"/>
      <c r="AC37" s="1214"/>
      <c r="AD37" s="1214"/>
      <c r="AE37" s="1214"/>
      <c r="AF37" s="1214"/>
      <c r="AG37" s="1214"/>
      <c r="AH37" s="1214"/>
      <c r="AI37" s="1214"/>
      <c r="AJ37" s="1214"/>
      <c r="AK37" s="1214"/>
      <c r="AL37" s="1214"/>
      <c r="AM37" s="1214"/>
      <c r="AN37" s="1214"/>
      <c r="AO37" s="1214"/>
      <c r="AP37" s="1214"/>
      <c r="AQ37" s="1214"/>
      <c r="AR37" s="1214"/>
    </row>
    <row r="38" spans="1:44" ht="15">
      <c r="A38" s="2289" t="s">
        <v>1114</v>
      </c>
      <c r="B38" s="2289"/>
      <c r="C38" s="2289"/>
      <c r="D38" s="2289"/>
      <c r="E38" s="2289"/>
      <c r="F38" s="2289"/>
      <c r="G38" s="2289"/>
      <c r="H38" s="2289"/>
      <c r="I38" s="2289"/>
      <c r="J38" s="2289"/>
      <c r="K38" s="2289"/>
      <c r="L38" s="2289"/>
      <c r="M38" s="2289"/>
      <c r="N38" s="2289"/>
      <c r="O38" s="2289"/>
      <c r="P38" s="2289"/>
      <c r="Q38" s="2289"/>
      <c r="R38" s="2289"/>
      <c r="S38" s="2289"/>
      <c r="T38" s="2289"/>
      <c r="U38" s="2289"/>
      <c r="V38" s="2289"/>
      <c r="W38" s="2289"/>
      <c r="X38" s="2289"/>
      <c r="Y38" s="2289"/>
      <c r="Z38" s="2289"/>
      <c r="AA38" s="2289"/>
      <c r="AB38" s="2289"/>
      <c r="AC38" s="2289"/>
      <c r="AD38" s="2289"/>
      <c r="AE38" s="2289"/>
      <c r="AF38" s="2289"/>
      <c r="AG38" s="2289"/>
      <c r="AH38" s="2289"/>
      <c r="AI38" s="2289"/>
      <c r="AJ38" s="2289"/>
      <c r="AK38" s="2289"/>
      <c r="AL38" s="2289"/>
      <c r="AM38" s="2289"/>
      <c r="AN38" s="2289"/>
      <c r="AO38" s="2289"/>
      <c r="AP38" s="2289"/>
      <c r="AQ38" s="1214"/>
      <c r="AR38" s="1214"/>
    </row>
    <row r="39" spans="1:44" ht="18.75" customHeight="1">
      <c r="A39" s="2289" t="s">
        <v>1579</v>
      </c>
      <c r="B39" s="2289"/>
      <c r="C39" s="2289"/>
      <c r="D39" s="2289"/>
      <c r="E39" s="2289"/>
      <c r="F39" s="2289"/>
      <c r="G39" s="2289"/>
      <c r="H39" s="2289"/>
      <c r="I39" s="2289"/>
      <c r="J39" s="2289"/>
      <c r="K39" s="2289"/>
      <c r="L39" s="2289"/>
      <c r="M39" s="2289"/>
      <c r="N39" s="2289"/>
      <c r="O39" s="2289"/>
      <c r="P39" s="2289"/>
      <c r="Q39" s="2289"/>
      <c r="R39" s="2289"/>
      <c r="S39" s="2289"/>
      <c r="T39" s="2289"/>
      <c r="U39" s="2289"/>
      <c r="V39" s="2289"/>
      <c r="W39" s="2289"/>
      <c r="X39" s="2289"/>
      <c r="Y39" s="2289"/>
      <c r="Z39" s="2289"/>
      <c r="AA39" s="2289"/>
      <c r="AB39" s="2289"/>
      <c r="AC39" s="2289"/>
      <c r="AD39" s="2289"/>
      <c r="AE39" s="2289"/>
      <c r="AF39" s="2289"/>
      <c r="AG39" s="2289"/>
      <c r="AH39" s="2289"/>
      <c r="AI39" s="2289"/>
      <c r="AJ39" s="2289"/>
      <c r="AK39" s="2289"/>
      <c r="AL39" s="2289"/>
      <c r="AM39" s="2289"/>
      <c r="AN39" s="2289"/>
      <c r="AO39" s="2289"/>
      <c r="AP39" s="2289"/>
      <c r="AQ39" s="1214"/>
      <c r="AR39" s="1214"/>
    </row>
    <row r="40" spans="1:44" ht="33.75" customHeight="1">
      <c r="A40" s="2231" t="s">
        <v>1112</v>
      </c>
      <c r="B40" s="2231"/>
      <c r="C40" s="2231"/>
      <c r="D40" s="2231"/>
      <c r="E40" s="2231"/>
      <c r="F40" s="2231"/>
      <c r="G40" s="2231"/>
      <c r="H40" s="2231"/>
      <c r="I40" s="2231"/>
      <c r="J40" s="2231"/>
      <c r="K40" s="2231"/>
      <c r="L40" s="2231"/>
      <c r="M40" s="2231"/>
      <c r="N40" s="2231"/>
      <c r="O40" s="2231"/>
      <c r="P40" s="2231"/>
      <c r="Q40" s="2231"/>
      <c r="R40" s="2231"/>
      <c r="S40" s="2231"/>
      <c r="T40" s="2231"/>
      <c r="U40" s="2231"/>
      <c r="V40" s="2231"/>
      <c r="W40" s="2231"/>
      <c r="X40" s="2231"/>
      <c r="Y40" s="2231"/>
      <c r="Z40" s="2231"/>
      <c r="AA40" s="2231"/>
      <c r="AB40" s="2231"/>
      <c r="AC40" s="2231"/>
      <c r="AD40" s="2231"/>
      <c r="AE40" s="2231"/>
      <c r="AF40" s="2231"/>
      <c r="AG40" s="2231"/>
      <c r="AH40" s="2231"/>
      <c r="AI40" s="887"/>
      <c r="AJ40" s="887"/>
      <c r="AK40" s="887"/>
      <c r="AL40" s="887"/>
      <c r="AM40" s="887"/>
      <c r="AN40" s="887"/>
      <c r="AO40" s="887"/>
      <c r="AP40" s="887"/>
      <c r="AQ40" s="1214"/>
      <c r="AR40" s="1214"/>
    </row>
    <row r="41" spans="1:44" ht="56.25" customHeight="1">
      <c r="A41" s="2233" t="s">
        <v>1578</v>
      </c>
      <c r="B41" s="2233"/>
      <c r="C41" s="2233"/>
      <c r="D41" s="2233"/>
      <c r="E41" s="2233"/>
      <c r="F41" s="2233"/>
      <c r="G41" s="2233"/>
      <c r="H41" s="2233"/>
      <c r="I41" s="2233"/>
      <c r="J41" s="2233"/>
      <c r="K41" s="2233"/>
      <c r="L41" s="2233"/>
      <c r="M41" s="2233"/>
      <c r="N41" s="2233"/>
      <c r="O41" s="2233"/>
      <c r="P41" s="2233"/>
      <c r="Q41" s="2233"/>
      <c r="R41" s="2233"/>
      <c r="S41" s="2233"/>
      <c r="T41" s="2233"/>
      <c r="U41" s="2233"/>
      <c r="V41" s="2233"/>
      <c r="W41" s="2233"/>
      <c r="X41" s="2233"/>
      <c r="Y41" s="2233"/>
      <c r="Z41" s="2233"/>
      <c r="AA41" s="2233"/>
      <c r="AB41" s="2233"/>
      <c r="AC41" s="2233"/>
      <c r="AD41" s="2233"/>
      <c r="AE41" s="2233"/>
      <c r="AF41" s="2233"/>
      <c r="AG41" s="2233"/>
      <c r="AH41" s="2233"/>
      <c r="AI41" s="1216"/>
      <c r="AJ41" s="1216"/>
      <c r="AK41" s="1216"/>
      <c r="AL41" s="1216"/>
      <c r="AM41" s="1215"/>
      <c r="AN41" s="1215"/>
      <c r="AO41" s="1215"/>
      <c r="AP41" s="1215" t="s">
        <v>1240</v>
      </c>
      <c r="AQ41" s="1216"/>
      <c r="AR41" s="1216"/>
    </row>
    <row r="42" spans="1:44" ht="25.5" customHeight="1">
      <c r="A42" s="884" t="s">
        <v>1110</v>
      </c>
      <c r="B42" s="882"/>
      <c r="C42" s="882"/>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t="s">
        <v>1107</v>
      </c>
      <c r="AQ42" s="882"/>
      <c r="AR42" s="882"/>
    </row>
    <row r="43" spans="1:44">
      <c r="A43" s="883" t="s">
        <v>1108</v>
      </c>
      <c r="B43" s="882"/>
      <c r="C43" s="882"/>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1215"/>
      <c r="AN43" s="1215"/>
      <c r="AO43" s="1215"/>
      <c r="AP43" s="1215" t="s">
        <v>1106</v>
      </c>
      <c r="AQ43" s="882"/>
      <c r="AR43" s="882"/>
    </row>
    <row r="44" spans="1:44" ht="15">
      <c r="A44" s="2124" t="s">
        <v>1577</v>
      </c>
      <c r="B44" s="2124"/>
      <c r="C44" s="2124"/>
      <c r="D44" s="2124"/>
      <c r="E44" s="2124"/>
      <c r="F44" s="2124"/>
      <c r="G44" s="2124"/>
      <c r="H44" s="2124"/>
      <c r="I44" s="212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884"/>
      <c r="AL44" s="884"/>
      <c r="AM44" s="1214"/>
      <c r="AN44" s="1214"/>
      <c r="AO44" s="1214"/>
      <c r="AP44" s="1214"/>
      <c r="AQ44" s="1214"/>
      <c r="AR44" s="1214"/>
    </row>
    <row r="45" spans="1:44" ht="15">
      <c r="A45" s="883"/>
      <c r="B45" s="1214"/>
      <c r="C45" s="1214"/>
      <c r="D45" s="1214"/>
      <c r="E45" s="1214"/>
      <c r="F45" s="1214"/>
      <c r="G45" s="1214"/>
      <c r="H45" s="1214"/>
      <c r="I45" s="1214"/>
      <c r="J45" s="1214"/>
      <c r="K45" s="1214"/>
      <c r="L45" s="1214"/>
      <c r="M45" s="1214"/>
      <c r="N45" s="1214"/>
      <c r="O45" s="1214"/>
      <c r="P45" s="1214"/>
      <c r="Q45" s="1214"/>
      <c r="R45" s="1214"/>
      <c r="S45" s="1214"/>
      <c r="T45" s="1214"/>
      <c r="U45" s="1214"/>
      <c r="V45" s="1214"/>
      <c r="W45" s="1214"/>
      <c r="X45" s="1214"/>
      <c r="Y45" s="1214"/>
      <c r="Z45" s="1214"/>
      <c r="AA45" s="1214"/>
      <c r="AB45" s="1214"/>
      <c r="AC45" s="1214"/>
      <c r="AD45" s="1214"/>
      <c r="AE45" s="1214"/>
      <c r="AF45" s="1214"/>
      <c r="AG45" s="1214"/>
      <c r="AH45" s="1214"/>
      <c r="AI45" s="1214"/>
      <c r="AJ45" s="1214"/>
      <c r="AK45" s="1214"/>
      <c r="AL45" s="1214"/>
      <c r="AM45" s="1214"/>
      <c r="AN45" s="1214"/>
      <c r="AO45" s="1214"/>
      <c r="AP45" s="1214"/>
      <c r="AQ45" s="1214"/>
      <c r="AR45" s="1214"/>
    </row>
  </sheetData>
  <mergeCells count="23">
    <mergeCell ref="A14:B14"/>
    <mergeCell ref="C14:AR14"/>
    <mergeCell ref="A44:I44"/>
    <mergeCell ref="A15:B15"/>
    <mergeCell ref="C15:AR15"/>
    <mergeCell ref="A38:AP38"/>
    <mergeCell ref="A39:AP39"/>
    <mergeCell ref="A40:AH40"/>
    <mergeCell ref="A41:AH41"/>
    <mergeCell ref="A1:AR1"/>
    <mergeCell ref="A5:AP5"/>
    <mergeCell ref="A6:AP6"/>
    <mergeCell ref="A9:A13"/>
    <mergeCell ref="B9:B13"/>
    <mergeCell ref="C9:S10"/>
    <mergeCell ref="T9:AJ10"/>
    <mergeCell ref="AK9:AR10"/>
    <mergeCell ref="D11:H11"/>
    <mergeCell ref="I11:S11"/>
    <mergeCell ref="U11:Y11"/>
    <mergeCell ref="Z11:AJ11"/>
    <mergeCell ref="AK11:AN11"/>
    <mergeCell ref="AO11:AR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54689-F3D3-4EBA-BB07-A7C715D0CE78}">
  <dimension ref="A1:I90"/>
  <sheetViews>
    <sheetView view="pageBreakPreview" zoomScale="150" zoomScaleNormal="100" zoomScaleSheetLayoutView="150" workbookViewId="0">
      <selection activeCell="F31" sqref="F31"/>
    </sheetView>
  </sheetViews>
  <sheetFormatPr defaultRowHeight="11.25"/>
  <cols>
    <col min="1" max="1" width="4.7109375" style="1237" customWidth="1"/>
    <col min="2" max="2" width="74" style="1237" customWidth="1"/>
    <col min="3" max="3" width="28.5703125" style="1237" customWidth="1"/>
    <col min="4" max="16384" width="9.140625" style="1237"/>
  </cols>
  <sheetData>
    <row r="1" spans="1:3" ht="12.75" customHeight="1">
      <c r="B1" s="2294" t="s">
        <v>1708</v>
      </c>
      <c r="C1" s="2294"/>
    </row>
    <row r="2" spans="1:3">
      <c r="B2" s="1260" t="s">
        <v>45</v>
      </c>
    </row>
    <row r="3" spans="1:3">
      <c r="B3" s="1260" t="s">
        <v>1707</v>
      </c>
      <c r="C3" s="1259" t="s">
        <v>1706</v>
      </c>
    </row>
    <row r="5" spans="1:3" ht="15.75">
      <c r="B5" s="2295" t="s">
        <v>1705</v>
      </c>
      <c r="C5" s="2295"/>
    </row>
    <row r="6" spans="1:3">
      <c r="B6" s="2296" t="s">
        <v>1704</v>
      </c>
      <c r="C6" s="2296"/>
    </row>
    <row r="7" spans="1:3" ht="12" thickBot="1">
      <c r="B7" s="1258"/>
    </row>
    <row r="8" spans="1:3" s="1257" customFormat="1">
      <c r="A8" s="2291"/>
      <c r="B8" s="2297" t="s">
        <v>813</v>
      </c>
      <c r="C8" s="2299" t="s">
        <v>972</v>
      </c>
    </row>
    <row r="9" spans="1:3" s="1257" customFormat="1">
      <c r="A9" s="2292"/>
      <c r="B9" s="2298"/>
      <c r="C9" s="2300"/>
    </row>
    <row r="10" spans="1:3">
      <c r="A10" s="1256"/>
      <c r="B10" s="1255">
        <v>1</v>
      </c>
      <c r="C10" s="1254">
        <v>2</v>
      </c>
    </row>
    <row r="11" spans="1:3">
      <c r="A11" s="1244" t="s">
        <v>1703</v>
      </c>
      <c r="B11" s="1243" t="s">
        <v>1702</v>
      </c>
      <c r="C11" s="1247"/>
    </row>
    <row r="12" spans="1:3">
      <c r="A12" s="1244" t="s">
        <v>1191</v>
      </c>
      <c r="B12" s="1243" t="s">
        <v>1701</v>
      </c>
      <c r="C12" s="1247"/>
    </row>
    <row r="13" spans="1:3">
      <c r="A13" s="1249">
        <v>1</v>
      </c>
      <c r="B13" s="1251" t="s">
        <v>1696</v>
      </c>
      <c r="C13" s="1247"/>
    </row>
    <row r="14" spans="1:3">
      <c r="A14" s="1249">
        <v>2</v>
      </c>
      <c r="B14" s="1251" t="s">
        <v>1700</v>
      </c>
      <c r="C14" s="1247"/>
    </row>
    <row r="15" spans="1:3">
      <c r="A15" s="1249">
        <v>3</v>
      </c>
      <c r="B15" s="1251" t="s">
        <v>1699</v>
      </c>
      <c r="C15" s="1247"/>
    </row>
    <row r="16" spans="1:3">
      <c r="A16" s="1249">
        <v>4</v>
      </c>
      <c r="B16" s="1251" t="s">
        <v>1698</v>
      </c>
      <c r="C16" s="1247"/>
    </row>
    <row r="17" spans="1:5">
      <c r="A17" s="1244" t="s">
        <v>1181</v>
      </c>
      <c r="B17" s="1243" t="s">
        <v>1697</v>
      </c>
      <c r="C17" s="1247"/>
    </row>
    <row r="18" spans="1:5">
      <c r="A18" s="1249">
        <v>5</v>
      </c>
      <c r="B18" s="1251" t="s">
        <v>1696</v>
      </c>
      <c r="C18" s="1247"/>
    </row>
    <row r="19" spans="1:5">
      <c r="A19" s="1249">
        <v>6</v>
      </c>
      <c r="B19" s="1251" t="s">
        <v>1695</v>
      </c>
      <c r="C19" s="1247"/>
    </row>
    <row r="20" spans="1:5" ht="15" customHeight="1">
      <c r="A20" s="1249">
        <v>7</v>
      </c>
      <c r="B20" s="1251" t="s">
        <v>1694</v>
      </c>
      <c r="C20" s="1247"/>
    </row>
    <row r="21" spans="1:5">
      <c r="A21" s="1249">
        <v>8</v>
      </c>
      <c r="B21" s="1251" t="s">
        <v>1693</v>
      </c>
      <c r="C21" s="1247"/>
    </row>
    <row r="22" spans="1:5">
      <c r="A22" s="1249">
        <v>9</v>
      </c>
      <c r="B22" s="1251" t="s">
        <v>1692</v>
      </c>
      <c r="C22" s="1247"/>
    </row>
    <row r="23" spans="1:5" ht="21.75" customHeight="1">
      <c r="A23" s="1244" t="s">
        <v>1178</v>
      </c>
      <c r="B23" s="1243" t="s">
        <v>1691</v>
      </c>
      <c r="C23" s="1247"/>
    </row>
    <row r="24" spans="1:5" ht="21.75" customHeight="1">
      <c r="A24" s="1244" t="s">
        <v>1176</v>
      </c>
      <c r="B24" s="1243" t="s">
        <v>1690</v>
      </c>
      <c r="C24" s="1247"/>
    </row>
    <row r="25" spans="1:5" ht="13.5" customHeight="1">
      <c r="A25" s="1244" t="s">
        <v>1174</v>
      </c>
      <c r="B25" s="1243" t="s">
        <v>1689</v>
      </c>
      <c r="C25" s="1247"/>
    </row>
    <row r="26" spans="1:5" ht="22.5">
      <c r="A26" s="1249">
        <v>10</v>
      </c>
      <c r="B26" s="1251" t="s">
        <v>1688</v>
      </c>
      <c r="C26" s="1247"/>
    </row>
    <row r="27" spans="1:5" ht="22.5">
      <c r="A27" s="1249">
        <v>11</v>
      </c>
      <c r="B27" s="1252" t="s">
        <v>1687</v>
      </c>
      <c r="C27" s="1247"/>
    </row>
    <row r="28" spans="1:5">
      <c r="A28" s="1249">
        <v>12</v>
      </c>
      <c r="B28" s="1250" t="s">
        <v>1686</v>
      </c>
      <c r="C28" s="1247"/>
      <c r="E28" s="1237" t="s">
        <v>1685</v>
      </c>
    </row>
    <row r="29" spans="1:5" ht="24" customHeight="1">
      <c r="A29" s="1249">
        <v>13</v>
      </c>
      <c r="B29" s="1250" t="s">
        <v>1684</v>
      </c>
      <c r="C29" s="1247"/>
    </row>
    <row r="30" spans="1:5">
      <c r="A30" s="1249">
        <v>14</v>
      </c>
      <c r="B30" s="1250" t="s">
        <v>1683</v>
      </c>
      <c r="C30" s="1247"/>
    </row>
    <row r="31" spans="1:5">
      <c r="A31" s="1249">
        <v>15</v>
      </c>
      <c r="B31" s="1250" t="s">
        <v>1682</v>
      </c>
      <c r="C31" s="1247"/>
    </row>
    <row r="32" spans="1:5">
      <c r="A32" s="1244" t="s">
        <v>1172</v>
      </c>
      <c r="B32" s="1253" t="s">
        <v>1681</v>
      </c>
      <c r="C32" s="1247"/>
    </row>
    <row r="33" spans="1:3" ht="27" customHeight="1">
      <c r="A33" s="1249">
        <v>16</v>
      </c>
      <c r="B33" s="1251" t="s">
        <v>1680</v>
      </c>
      <c r="C33" s="1247"/>
    </row>
    <row r="34" spans="1:3" ht="22.5">
      <c r="A34" s="1249">
        <v>17</v>
      </c>
      <c r="B34" s="1252" t="s">
        <v>1679</v>
      </c>
      <c r="C34" s="1247"/>
    </row>
    <row r="35" spans="1:3">
      <c r="A35" s="1249">
        <v>18</v>
      </c>
      <c r="B35" s="1252" t="s">
        <v>1678</v>
      </c>
      <c r="C35" s="1247"/>
    </row>
    <row r="36" spans="1:3" ht="22.5">
      <c r="A36" s="1249">
        <v>19</v>
      </c>
      <c r="B36" s="1252" t="s">
        <v>1677</v>
      </c>
      <c r="C36" s="1247"/>
    </row>
    <row r="37" spans="1:3">
      <c r="A37" s="1249">
        <v>20</v>
      </c>
      <c r="B37" s="1252" t="s">
        <v>1676</v>
      </c>
      <c r="C37" s="1247"/>
    </row>
    <row r="38" spans="1:3">
      <c r="A38" s="1249">
        <v>21</v>
      </c>
      <c r="B38" s="1252" t="s">
        <v>1675</v>
      </c>
      <c r="C38" s="1247"/>
    </row>
    <row r="39" spans="1:3">
      <c r="A39" s="1244" t="s">
        <v>1170</v>
      </c>
      <c r="B39" s="1243" t="s">
        <v>1674</v>
      </c>
      <c r="C39" s="1246"/>
    </row>
    <row r="40" spans="1:3">
      <c r="A40" s="1244" t="s">
        <v>1168</v>
      </c>
      <c r="B40" s="1243" t="s">
        <v>1673</v>
      </c>
      <c r="C40" s="1246"/>
    </row>
    <row r="41" spans="1:3">
      <c r="A41" s="1249">
        <v>22</v>
      </c>
      <c r="B41" s="1251" t="s">
        <v>1672</v>
      </c>
      <c r="C41" s="1247"/>
    </row>
    <row r="42" spans="1:3">
      <c r="A42" s="1249">
        <v>23</v>
      </c>
      <c r="B42" s="1251" t="s">
        <v>1671</v>
      </c>
      <c r="C42" s="1247"/>
    </row>
    <row r="43" spans="1:3">
      <c r="A43" s="1244" t="s">
        <v>1670</v>
      </c>
      <c r="B43" s="1243" t="s">
        <v>1669</v>
      </c>
      <c r="C43" s="1247"/>
    </row>
    <row r="44" spans="1:3">
      <c r="A44" s="1244" t="s">
        <v>1668</v>
      </c>
      <c r="B44" s="1243" t="s">
        <v>1667</v>
      </c>
      <c r="C44" s="1247"/>
    </row>
    <row r="45" spans="1:3">
      <c r="A45" s="1244" t="s">
        <v>446</v>
      </c>
      <c r="B45" s="1243" t="s">
        <v>1666</v>
      </c>
      <c r="C45" s="1247"/>
    </row>
    <row r="46" spans="1:3">
      <c r="A46" s="1244" t="s">
        <v>1191</v>
      </c>
      <c r="B46" s="1243" t="s">
        <v>1665</v>
      </c>
      <c r="C46" s="1247"/>
    </row>
    <row r="47" spans="1:3">
      <c r="A47" s="1249">
        <v>1</v>
      </c>
      <c r="B47" s="1248" t="s">
        <v>1664</v>
      </c>
      <c r="C47" s="1247"/>
    </row>
    <row r="48" spans="1:3">
      <c r="A48" s="1249">
        <v>2</v>
      </c>
      <c r="B48" s="1248" t="s">
        <v>1663</v>
      </c>
      <c r="C48" s="1247"/>
    </row>
    <row r="49" spans="1:3">
      <c r="A49" s="1249">
        <v>3</v>
      </c>
      <c r="B49" s="1250" t="s">
        <v>1662</v>
      </c>
      <c r="C49" s="1247"/>
    </row>
    <row r="50" spans="1:3">
      <c r="A50" s="1249">
        <v>4</v>
      </c>
      <c r="B50" s="1248" t="s">
        <v>1661</v>
      </c>
      <c r="C50" s="1247"/>
    </row>
    <row r="51" spans="1:3">
      <c r="A51" s="1249">
        <v>5</v>
      </c>
      <c r="B51" s="1248" t="s">
        <v>1660</v>
      </c>
      <c r="C51" s="1247"/>
    </row>
    <row r="52" spans="1:3">
      <c r="A52" s="1244" t="s">
        <v>1181</v>
      </c>
      <c r="B52" s="1245" t="s">
        <v>1659</v>
      </c>
      <c r="C52" s="1247"/>
    </row>
    <row r="53" spans="1:3">
      <c r="A53" s="1249">
        <v>6</v>
      </c>
      <c r="B53" s="1248" t="s">
        <v>1658</v>
      </c>
      <c r="C53" s="1247"/>
    </row>
    <row r="54" spans="1:3">
      <c r="A54" s="1249">
        <v>7</v>
      </c>
      <c r="B54" s="1248" t="s">
        <v>1657</v>
      </c>
      <c r="C54" s="1246"/>
    </row>
    <row r="55" spans="1:3">
      <c r="A55" s="1249">
        <v>8</v>
      </c>
      <c r="B55" s="1248" t="s">
        <v>1656</v>
      </c>
      <c r="C55" s="1246"/>
    </row>
    <row r="56" spans="1:3">
      <c r="A56" s="1249">
        <v>9</v>
      </c>
      <c r="B56" s="1248" t="s">
        <v>1655</v>
      </c>
      <c r="C56" s="1247"/>
    </row>
    <row r="57" spans="1:3" ht="12" customHeight="1">
      <c r="A57" s="1249">
        <v>10</v>
      </c>
      <c r="B57" s="1248" t="s">
        <v>1654</v>
      </c>
      <c r="C57" s="1247"/>
    </row>
    <row r="58" spans="1:3">
      <c r="A58" s="1244" t="s">
        <v>1178</v>
      </c>
      <c r="B58" s="1245" t="s">
        <v>1653</v>
      </c>
      <c r="C58" s="1247"/>
    </row>
    <row r="59" spans="1:3">
      <c r="A59" s="1244" t="s">
        <v>1176</v>
      </c>
      <c r="B59" s="1245" t="s">
        <v>1652</v>
      </c>
      <c r="C59" s="1247"/>
    </row>
    <row r="60" spans="1:3">
      <c r="A60" s="1244" t="s">
        <v>1651</v>
      </c>
      <c r="B60" s="1245" t="s">
        <v>1650</v>
      </c>
      <c r="C60" s="1247"/>
    </row>
    <row r="61" spans="1:3">
      <c r="A61" s="1244" t="s">
        <v>1191</v>
      </c>
      <c r="B61" s="1245" t="s">
        <v>1649</v>
      </c>
      <c r="C61" s="1247"/>
    </row>
    <row r="62" spans="1:3">
      <c r="A62" s="1249">
        <v>1</v>
      </c>
      <c r="B62" s="1248" t="s">
        <v>1648</v>
      </c>
      <c r="C62" s="1247"/>
    </row>
    <row r="63" spans="1:3">
      <c r="A63" s="1249">
        <v>2</v>
      </c>
      <c r="B63" s="1250" t="s">
        <v>1642</v>
      </c>
      <c r="C63" s="1247"/>
    </row>
    <row r="64" spans="1:3">
      <c r="A64" s="1249">
        <v>3</v>
      </c>
      <c r="B64" s="1248" t="s">
        <v>1641</v>
      </c>
      <c r="C64" s="1247"/>
    </row>
    <row r="65" spans="1:3">
      <c r="A65" s="1249">
        <v>4</v>
      </c>
      <c r="B65" s="1248" t="s">
        <v>1647</v>
      </c>
      <c r="C65" s="1247"/>
    </row>
    <row r="66" spans="1:3">
      <c r="A66" s="1249">
        <v>5</v>
      </c>
      <c r="B66" s="1248" t="s">
        <v>1646</v>
      </c>
      <c r="C66" s="1247"/>
    </row>
    <row r="67" spans="1:3">
      <c r="A67" s="1249">
        <v>6</v>
      </c>
      <c r="B67" s="1248" t="s">
        <v>1645</v>
      </c>
      <c r="C67" s="1247"/>
    </row>
    <row r="68" spans="1:3">
      <c r="A68" s="1244" t="s">
        <v>1181</v>
      </c>
      <c r="B68" s="1245" t="s">
        <v>1644</v>
      </c>
      <c r="C68" s="1247"/>
    </row>
    <row r="69" spans="1:3">
      <c r="A69" s="1249">
        <v>7</v>
      </c>
      <c r="B69" s="1248" t="s">
        <v>1643</v>
      </c>
      <c r="C69" s="1247"/>
    </row>
    <row r="70" spans="1:3">
      <c r="A70" s="1249">
        <v>8</v>
      </c>
      <c r="B70" s="1248" t="s">
        <v>1642</v>
      </c>
      <c r="C70" s="1247"/>
    </row>
    <row r="71" spans="1:3">
      <c r="A71" s="1249">
        <v>9</v>
      </c>
      <c r="B71" s="1248" t="s">
        <v>1641</v>
      </c>
      <c r="C71" s="1247"/>
    </row>
    <row r="72" spans="1:3">
      <c r="A72" s="1249">
        <v>10</v>
      </c>
      <c r="B72" s="1248" t="s">
        <v>1640</v>
      </c>
      <c r="C72" s="1247"/>
    </row>
    <row r="73" spans="1:3">
      <c r="A73" s="1249">
        <v>11</v>
      </c>
      <c r="B73" s="1248" t="s">
        <v>1639</v>
      </c>
      <c r="C73" s="1247"/>
    </row>
    <row r="74" spans="1:3">
      <c r="A74" s="1244" t="s">
        <v>1178</v>
      </c>
      <c r="B74" s="1245" t="s">
        <v>1638</v>
      </c>
      <c r="C74" s="1247"/>
    </row>
    <row r="75" spans="1:3">
      <c r="A75" s="1244" t="s">
        <v>1176</v>
      </c>
      <c r="B75" s="1243" t="s">
        <v>1637</v>
      </c>
      <c r="C75" s="1247"/>
    </row>
    <row r="76" spans="1:3">
      <c r="A76" s="1244" t="s">
        <v>1636</v>
      </c>
      <c r="B76" s="1243" t="s">
        <v>1635</v>
      </c>
      <c r="C76" s="1247"/>
    </row>
    <row r="77" spans="1:3" ht="10.5" customHeight="1">
      <c r="A77" s="1244" t="s">
        <v>1634</v>
      </c>
      <c r="B77" s="1245" t="s">
        <v>1633</v>
      </c>
      <c r="C77" s="1246"/>
    </row>
    <row r="78" spans="1:3">
      <c r="A78" s="1244" t="s">
        <v>1632</v>
      </c>
      <c r="B78" s="1245" t="s">
        <v>1631</v>
      </c>
      <c r="C78" s="1242"/>
    </row>
    <row r="79" spans="1:3">
      <c r="A79" s="1244" t="s">
        <v>1630</v>
      </c>
      <c r="B79" s="1243" t="s">
        <v>1629</v>
      </c>
      <c r="C79" s="1242"/>
    </row>
    <row r="80" spans="1:3">
      <c r="A80" s="1244" t="s">
        <v>1628</v>
      </c>
      <c r="B80" s="1243" t="s">
        <v>1627</v>
      </c>
      <c r="C80" s="1242"/>
    </row>
    <row r="81" spans="1:9">
      <c r="A81" s="1244" t="s">
        <v>1191</v>
      </c>
      <c r="B81" s="1243" t="s">
        <v>1626</v>
      </c>
      <c r="C81" s="1242"/>
    </row>
    <row r="82" spans="1:9">
      <c r="A82" s="1244" t="s">
        <v>1625</v>
      </c>
      <c r="B82" s="1243" t="s">
        <v>1624</v>
      </c>
      <c r="C82" s="1242"/>
    </row>
    <row r="83" spans="1:9" ht="12" thickBot="1">
      <c r="A83" s="1241" t="s">
        <v>1623</v>
      </c>
      <c r="B83" s="1240" t="s">
        <v>1622</v>
      </c>
      <c r="C83" s="1239"/>
    </row>
    <row r="84" spans="1:9">
      <c r="B84" s="1238"/>
    </row>
    <row r="85" spans="1:9">
      <c r="B85" s="1238"/>
    </row>
    <row r="86" spans="1:9">
      <c r="B86" s="1238"/>
    </row>
    <row r="87" spans="1:9">
      <c r="B87" s="2293" t="s">
        <v>1621</v>
      </c>
      <c r="C87" s="2293"/>
    </row>
    <row r="88" spans="1:9">
      <c r="B88" s="2293" t="s">
        <v>1620</v>
      </c>
      <c r="C88" s="2293"/>
    </row>
    <row r="89" spans="1:9">
      <c r="B89" s="2293" t="s">
        <v>1619</v>
      </c>
      <c r="C89" s="2293"/>
    </row>
    <row r="90" spans="1:9">
      <c r="B90" s="2290" t="s">
        <v>450</v>
      </c>
      <c r="C90" s="2290"/>
      <c r="D90" s="2290"/>
      <c r="E90" s="2290"/>
      <c r="F90" s="2290"/>
      <c r="G90" s="2290"/>
      <c r="H90" s="2290"/>
      <c r="I90" s="2290"/>
    </row>
  </sheetData>
  <mergeCells count="10">
    <mergeCell ref="B1:C1"/>
    <mergeCell ref="B5:C5"/>
    <mergeCell ref="B6:C6"/>
    <mergeCell ref="B8:B9"/>
    <mergeCell ref="C8:C9"/>
    <mergeCell ref="B90:I90"/>
    <mergeCell ref="A8:A9"/>
    <mergeCell ref="B87:C87"/>
    <mergeCell ref="B88:C88"/>
    <mergeCell ref="B89:C89"/>
  </mergeCells>
  <pageMargins left="0.74803149606299213" right="0.74803149606299213" top="0.98425196850393704" bottom="0.98425196850393704" header="0.51181102362204722" footer="0.51181102362204722"/>
  <pageSetup paperSize="9" scale="5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375A0-19BF-421A-B5C8-52A728556AB0}">
  <dimension ref="A1:I60"/>
  <sheetViews>
    <sheetView view="pageBreakPreview" zoomScaleNormal="100" zoomScaleSheetLayoutView="100" workbookViewId="0">
      <selection activeCell="F31" sqref="F31"/>
    </sheetView>
  </sheetViews>
  <sheetFormatPr defaultRowHeight="11.25"/>
  <cols>
    <col min="1" max="1" width="6.5703125" style="1261" customWidth="1"/>
    <col min="2" max="2" width="65.5703125" style="1261" customWidth="1"/>
    <col min="3" max="3" width="21.42578125" style="1261" customWidth="1"/>
    <col min="4" max="16384" width="9.140625" style="1261"/>
  </cols>
  <sheetData>
    <row r="1" spans="1:3" ht="17.25" customHeight="1">
      <c r="A1" s="1263"/>
      <c r="B1" s="2302" t="s">
        <v>1804</v>
      </c>
      <c r="C1" s="2302"/>
    </row>
    <row r="2" spans="1:3">
      <c r="A2" s="1263"/>
      <c r="B2" s="1263" t="s">
        <v>45</v>
      </c>
      <c r="C2" s="1263"/>
    </row>
    <row r="3" spans="1:3">
      <c r="A3" s="1263"/>
      <c r="B3" s="1263" t="s">
        <v>978</v>
      </c>
      <c r="C3" s="1283" t="s">
        <v>1803</v>
      </c>
    </row>
    <row r="4" spans="1:3">
      <c r="A4" s="1263"/>
      <c r="B4" s="1263"/>
      <c r="C4" s="1263"/>
    </row>
    <row r="5" spans="1:3" ht="15.75">
      <c r="A5" s="1263"/>
      <c r="B5" s="2301" t="s">
        <v>1802</v>
      </c>
      <c r="C5" s="2301"/>
    </row>
    <row r="6" spans="1:3">
      <c r="A6" s="1263"/>
      <c r="B6" s="2303" t="s">
        <v>1801</v>
      </c>
      <c r="C6" s="2303"/>
    </row>
    <row r="7" spans="1:3" ht="12" thickBot="1">
      <c r="A7" s="1263"/>
      <c r="B7" s="1263"/>
      <c r="C7" s="1263"/>
    </row>
    <row r="8" spans="1:3">
      <c r="A8" s="1282"/>
      <c r="B8" s="1281" t="s">
        <v>813</v>
      </c>
      <c r="C8" s="1280" t="s">
        <v>1800</v>
      </c>
    </row>
    <row r="9" spans="1:3">
      <c r="A9" s="1276" t="s">
        <v>1207</v>
      </c>
      <c r="B9" s="1245" t="s">
        <v>1799</v>
      </c>
      <c r="C9" s="1279"/>
    </row>
    <row r="10" spans="1:3">
      <c r="A10" s="1276" t="s">
        <v>1798</v>
      </c>
      <c r="B10" s="1278" t="s">
        <v>1797</v>
      </c>
      <c r="C10" s="1279"/>
    </row>
    <row r="11" spans="1:3">
      <c r="A11" s="1276" t="s">
        <v>1796</v>
      </c>
      <c r="B11" s="1278" t="s">
        <v>1795</v>
      </c>
      <c r="C11" s="1279"/>
    </row>
    <row r="12" spans="1:3">
      <c r="A12" s="1276" t="s">
        <v>1794</v>
      </c>
      <c r="B12" s="1278" t="s">
        <v>1793</v>
      </c>
      <c r="C12" s="1279"/>
    </row>
    <row r="13" spans="1:3">
      <c r="A13" s="1276" t="s">
        <v>1792</v>
      </c>
      <c r="B13" s="1278" t="s">
        <v>1791</v>
      </c>
      <c r="C13" s="1279"/>
    </row>
    <row r="14" spans="1:3">
      <c r="A14" s="1276" t="s">
        <v>1790</v>
      </c>
      <c r="B14" s="1278" t="s">
        <v>1789</v>
      </c>
      <c r="C14" s="1279"/>
    </row>
    <row r="15" spans="1:3">
      <c r="A15" s="1276" t="s">
        <v>1788</v>
      </c>
      <c r="B15" s="1278" t="s">
        <v>1787</v>
      </c>
      <c r="C15" s="1279"/>
    </row>
    <row r="16" spans="1:3">
      <c r="A16" s="1276" t="s">
        <v>1786</v>
      </c>
      <c r="B16" s="1278" t="s">
        <v>1785</v>
      </c>
      <c r="C16" s="1279"/>
    </row>
    <row r="17" spans="1:3">
      <c r="A17" s="1276" t="s">
        <v>1784</v>
      </c>
      <c r="B17" s="1278" t="s">
        <v>1783</v>
      </c>
      <c r="C17" s="1279"/>
    </row>
    <row r="18" spans="1:3" ht="9.75" customHeight="1">
      <c r="A18" s="1276" t="s">
        <v>1782</v>
      </c>
      <c r="B18" s="1278" t="s">
        <v>1745</v>
      </c>
      <c r="C18" s="1279"/>
    </row>
    <row r="19" spans="1:3">
      <c r="A19" s="1276" t="s">
        <v>1781</v>
      </c>
      <c r="B19" s="1278" t="s">
        <v>1780</v>
      </c>
      <c r="C19" s="1279"/>
    </row>
    <row r="20" spans="1:3">
      <c r="A20" s="1276" t="s">
        <v>1779</v>
      </c>
      <c r="B20" s="1278" t="s">
        <v>1778</v>
      </c>
      <c r="C20" s="1279"/>
    </row>
    <row r="21" spans="1:3">
      <c r="A21" s="1276" t="s">
        <v>1777</v>
      </c>
      <c r="B21" s="1278" t="s">
        <v>1776</v>
      </c>
      <c r="C21" s="1279"/>
    </row>
    <row r="22" spans="1:3">
      <c r="A22" s="1276" t="s">
        <v>1775</v>
      </c>
      <c r="B22" s="1248" t="s">
        <v>1774</v>
      </c>
      <c r="C22" s="1279"/>
    </row>
    <row r="23" spans="1:3">
      <c r="A23" s="1276" t="s">
        <v>1773</v>
      </c>
      <c r="B23" s="1278" t="s">
        <v>1772</v>
      </c>
      <c r="C23" s="1279"/>
    </row>
    <row r="24" spans="1:3">
      <c r="A24" s="1276" t="s">
        <v>1771</v>
      </c>
      <c r="B24" s="1278" t="s">
        <v>1770</v>
      </c>
      <c r="C24" s="1279"/>
    </row>
    <row r="25" spans="1:3">
      <c r="A25" s="1276" t="s">
        <v>1769</v>
      </c>
      <c r="B25" s="1278" t="s">
        <v>1768</v>
      </c>
      <c r="C25" s="1279"/>
    </row>
    <row r="26" spans="1:3">
      <c r="A26" s="1276" t="s">
        <v>1767</v>
      </c>
      <c r="B26" s="1278" t="s">
        <v>1766</v>
      </c>
      <c r="C26" s="1279"/>
    </row>
    <row r="27" spans="1:3">
      <c r="A27" s="1276" t="s">
        <v>1765</v>
      </c>
      <c r="B27" s="1278" t="s">
        <v>1764</v>
      </c>
      <c r="C27" s="1279"/>
    </row>
    <row r="28" spans="1:3">
      <c r="A28" s="1276" t="s">
        <v>1763</v>
      </c>
      <c r="B28" s="1278" t="s">
        <v>1762</v>
      </c>
      <c r="C28" s="1279"/>
    </row>
    <row r="29" spans="1:3">
      <c r="A29" s="1276" t="s">
        <v>1761</v>
      </c>
      <c r="B29" s="1245" t="s">
        <v>1760</v>
      </c>
      <c r="C29" s="1279"/>
    </row>
    <row r="30" spans="1:3">
      <c r="A30" s="1276" t="s">
        <v>1759</v>
      </c>
      <c r="B30" s="1245" t="s">
        <v>1757</v>
      </c>
      <c r="C30" s="1279"/>
    </row>
    <row r="31" spans="1:3">
      <c r="A31" s="1276" t="s">
        <v>1758</v>
      </c>
      <c r="B31" s="1253" t="s">
        <v>1757</v>
      </c>
      <c r="C31" s="1279"/>
    </row>
    <row r="32" spans="1:3">
      <c r="A32" s="1276" t="s">
        <v>1756</v>
      </c>
      <c r="B32" s="1278" t="s">
        <v>1755</v>
      </c>
      <c r="C32" s="1277"/>
    </row>
    <row r="33" spans="1:3">
      <c r="A33" s="1276" t="s">
        <v>1754</v>
      </c>
      <c r="B33" s="1278" t="s">
        <v>1753</v>
      </c>
      <c r="C33" s="1277"/>
    </row>
    <row r="34" spans="1:3">
      <c r="A34" s="1276" t="s">
        <v>1752</v>
      </c>
      <c r="B34" s="1248" t="s">
        <v>1751</v>
      </c>
      <c r="C34" s="1279"/>
    </row>
    <row r="35" spans="1:3">
      <c r="A35" s="1276" t="s">
        <v>1750</v>
      </c>
      <c r="B35" s="1278" t="s">
        <v>1749</v>
      </c>
      <c r="C35" s="1277"/>
    </row>
    <row r="36" spans="1:3">
      <c r="A36" s="1276" t="s">
        <v>1748</v>
      </c>
      <c r="B36" s="1278" t="s">
        <v>1747</v>
      </c>
      <c r="C36" s="1277"/>
    </row>
    <row r="37" spans="1:3">
      <c r="A37" s="1276" t="s">
        <v>1746</v>
      </c>
      <c r="B37" s="1278" t="s">
        <v>1745</v>
      </c>
      <c r="C37" s="1277"/>
    </row>
    <row r="38" spans="1:3" ht="9.75" customHeight="1">
      <c r="A38" s="1276" t="s">
        <v>1744</v>
      </c>
      <c r="B38" s="1278" t="s">
        <v>1743</v>
      </c>
      <c r="C38" s="1277"/>
    </row>
    <row r="39" spans="1:3">
      <c r="A39" s="1276" t="s">
        <v>1742</v>
      </c>
      <c r="B39" s="1278" t="s">
        <v>1642</v>
      </c>
      <c r="C39" s="1277"/>
    </row>
    <row r="40" spans="1:3">
      <c r="A40" s="1276" t="s">
        <v>1741</v>
      </c>
      <c r="B40" s="1278" t="s">
        <v>1740</v>
      </c>
      <c r="C40" s="1277"/>
    </row>
    <row r="41" spans="1:3">
      <c r="A41" s="1276" t="s">
        <v>1739</v>
      </c>
      <c r="B41" s="1248" t="s">
        <v>1738</v>
      </c>
      <c r="C41" s="1277"/>
    </row>
    <row r="42" spans="1:3">
      <c r="A42" s="1276" t="s">
        <v>1737</v>
      </c>
      <c r="B42" s="1248" t="s">
        <v>1736</v>
      </c>
      <c r="C42" s="1277"/>
    </row>
    <row r="43" spans="1:3">
      <c r="A43" s="1276" t="s">
        <v>1735</v>
      </c>
      <c r="B43" s="1248" t="s">
        <v>764</v>
      </c>
      <c r="C43" s="1277"/>
    </row>
    <row r="44" spans="1:3">
      <c r="A44" s="1276" t="s">
        <v>1734</v>
      </c>
      <c r="B44" s="1278" t="s">
        <v>1733</v>
      </c>
      <c r="C44" s="1277"/>
    </row>
    <row r="45" spans="1:3">
      <c r="A45" s="1276" t="s">
        <v>1732</v>
      </c>
      <c r="B45" s="1245" t="s">
        <v>1731</v>
      </c>
      <c r="C45" s="1277"/>
    </row>
    <row r="46" spans="1:3">
      <c r="A46" s="1276"/>
      <c r="B46" s="1245" t="s">
        <v>1730</v>
      </c>
      <c r="C46" s="1277"/>
    </row>
    <row r="47" spans="1:3">
      <c r="A47" s="1276" t="s">
        <v>1729</v>
      </c>
      <c r="B47" s="1278" t="s">
        <v>1728</v>
      </c>
      <c r="C47" s="1277"/>
    </row>
    <row r="48" spans="1:3">
      <c r="A48" s="1276" t="s">
        <v>1727</v>
      </c>
      <c r="B48" s="1278" t="s">
        <v>1726</v>
      </c>
      <c r="C48" s="1277"/>
    </row>
    <row r="49" spans="1:9">
      <c r="A49" s="1276" t="s">
        <v>1725</v>
      </c>
      <c r="B49" s="1275" t="s">
        <v>1724</v>
      </c>
      <c r="C49" s="1269"/>
    </row>
    <row r="50" spans="1:9" s="1237" customFormat="1">
      <c r="A50" s="1273" t="s">
        <v>1723</v>
      </c>
      <c r="B50" s="1274" t="s">
        <v>1722</v>
      </c>
      <c r="C50" s="1271"/>
    </row>
    <row r="51" spans="1:9" s="1237" customFormat="1">
      <c r="A51" s="1273" t="s">
        <v>1721</v>
      </c>
      <c r="B51" s="1274" t="s">
        <v>1720</v>
      </c>
      <c r="C51" s="1271"/>
    </row>
    <row r="52" spans="1:9">
      <c r="A52" s="1273" t="s">
        <v>1719</v>
      </c>
      <c r="B52" s="1272" t="s">
        <v>1718</v>
      </c>
      <c r="C52" s="1271"/>
    </row>
    <row r="53" spans="1:9" ht="12" thickBot="1">
      <c r="A53" s="1268" t="s">
        <v>1717</v>
      </c>
      <c r="B53" s="1270" t="s">
        <v>1716</v>
      </c>
      <c r="C53" s="1269"/>
    </row>
    <row r="54" spans="1:9" ht="12" thickBot="1">
      <c r="A54" s="1268" t="s">
        <v>1715</v>
      </c>
      <c r="B54" s="1270" t="s">
        <v>1714</v>
      </c>
      <c r="C54" s="1269"/>
    </row>
    <row r="55" spans="1:9" ht="12" thickBot="1">
      <c r="A55" s="1268" t="s">
        <v>1713</v>
      </c>
      <c r="B55" s="1267" t="s">
        <v>1712</v>
      </c>
      <c r="C55" s="1266"/>
    </row>
    <row r="56" spans="1:9">
      <c r="A56" s="1263"/>
      <c r="B56" s="1263"/>
      <c r="C56" s="1263"/>
      <c r="E56" s="1237"/>
      <c r="F56" s="1237"/>
      <c r="G56" s="1237"/>
      <c r="H56" s="1237"/>
      <c r="I56" s="1237"/>
    </row>
    <row r="57" spans="1:9">
      <c r="A57" s="1263"/>
      <c r="B57" s="1265" t="s">
        <v>1711</v>
      </c>
      <c r="C57" s="1265"/>
      <c r="D57" s="1237"/>
      <c r="E57" s="1237"/>
      <c r="F57" s="1237"/>
      <c r="G57" s="1237"/>
      <c r="H57" s="1237"/>
      <c r="I57" s="1237"/>
    </row>
    <row r="58" spans="1:9">
      <c r="A58" s="1263"/>
      <c r="B58" s="1265" t="s">
        <v>1710</v>
      </c>
      <c r="C58" s="1265"/>
      <c r="D58" s="1237"/>
      <c r="E58" s="1237"/>
      <c r="F58" s="1237"/>
      <c r="G58" s="1237"/>
      <c r="H58" s="1237"/>
      <c r="I58" s="1237"/>
    </row>
    <row r="59" spans="1:9">
      <c r="A59" s="1263"/>
      <c r="B59" s="1265" t="s">
        <v>1709</v>
      </c>
      <c r="C59" s="1265"/>
      <c r="D59" s="1264"/>
      <c r="E59" s="1264"/>
      <c r="F59" s="1264"/>
      <c r="G59" s="1264"/>
      <c r="H59" s="1264"/>
      <c r="I59" s="1264"/>
    </row>
    <row r="60" spans="1:9">
      <c r="A60" s="1263"/>
      <c r="B60" s="1262" t="s">
        <v>982</v>
      </c>
      <c r="C60" s="1262"/>
    </row>
  </sheetData>
  <mergeCells count="3">
    <mergeCell ref="B5:C5"/>
    <mergeCell ref="B1:C1"/>
    <mergeCell ref="B6:C6"/>
  </mergeCells>
  <pageMargins left="0.75" right="0.75" top="1" bottom="1" header="0.5" footer="0.5"/>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FEC88-8945-4127-A78C-AD6943CE3975}">
  <dimension ref="A1:K29"/>
  <sheetViews>
    <sheetView view="pageBreakPreview" zoomScaleNormal="100" zoomScaleSheetLayoutView="100" workbookViewId="0">
      <selection activeCell="F31" sqref="F31"/>
    </sheetView>
  </sheetViews>
  <sheetFormatPr defaultRowHeight="11.25"/>
  <cols>
    <col min="1" max="2" width="9.140625" style="610"/>
    <col min="3" max="3" width="16.42578125" style="610" customWidth="1"/>
    <col min="4" max="4" width="19.7109375" style="610" customWidth="1"/>
    <col min="5" max="5" width="14.85546875" style="610" customWidth="1"/>
    <col min="6" max="6" width="17.85546875" style="610" customWidth="1"/>
    <col min="7" max="7" width="17.5703125" style="610" customWidth="1"/>
    <col min="8" max="8" width="21.42578125" style="610" customWidth="1"/>
    <col min="9" max="16384" width="9.140625" style="610"/>
  </cols>
  <sheetData>
    <row r="1" spans="1:11" ht="15.75">
      <c r="A1" s="1851" t="s">
        <v>1008</v>
      </c>
      <c r="B1" s="1851"/>
      <c r="C1" s="1851"/>
      <c r="D1" s="1851"/>
      <c r="E1" s="1851"/>
      <c r="F1" s="1851"/>
      <c r="G1" s="1851"/>
      <c r="H1" s="1851"/>
    </row>
    <row r="2" spans="1:11">
      <c r="A2" s="653"/>
    </row>
    <row r="3" spans="1:11">
      <c r="A3" s="638" t="s">
        <v>980</v>
      </c>
      <c r="H3" s="652" t="s">
        <v>1007</v>
      </c>
    </row>
    <row r="4" spans="1:11">
      <c r="A4" s="638" t="s">
        <v>1006</v>
      </c>
      <c r="B4" s="638"/>
      <c r="C4" s="638"/>
      <c r="D4" s="638"/>
      <c r="E4" s="638"/>
      <c r="F4" s="638"/>
      <c r="G4" s="638"/>
      <c r="H4" s="638"/>
    </row>
    <row r="5" spans="1:11">
      <c r="A5" s="651"/>
    </row>
    <row r="6" spans="1:11" ht="15.75">
      <c r="A6" s="1852" t="s">
        <v>1005</v>
      </c>
      <c r="B6" s="1852"/>
      <c r="C6" s="1852"/>
      <c r="D6" s="1852"/>
      <c r="E6" s="1852"/>
      <c r="F6" s="1852"/>
      <c r="G6" s="1852"/>
      <c r="H6" s="1852"/>
    </row>
    <row r="7" spans="1:11" ht="15.75">
      <c r="A7" s="1852" t="s">
        <v>1004</v>
      </c>
      <c r="B7" s="1852"/>
      <c r="C7" s="1852"/>
      <c r="D7" s="1852"/>
      <c r="E7" s="1852"/>
      <c r="F7" s="1852"/>
      <c r="G7" s="1852"/>
      <c r="H7" s="1852"/>
    </row>
    <row r="8" spans="1:11">
      <c r="A8" s="1853" t="s">
        <v>1003</v>
      </c>
      <c r="B8" s="1853"/>
      <c r="C8" s="1853"/>
      <c r="D8" s="1853"/>
      <c r="E8" s="1853"/>
      <c r="F8" s="1853"/>
      <c r="G8" s="1853"/>
      <c r="H8" s="1853"/>
    </row>
    <row r="9" spans="1:11">
      <c r="A9" s="650"/>
    </row>
    <row r="10" spans="1:11" s="621" customFormat="1" ht="11.25" customHeight="1">
      <c r="A10" s="1854" t="s">
        <v>426</v>
      </c>
      <c r="B10" s="1854" t="s">
        <v>1002</v>
      </c>
      <c r="C10" s="1854" t="s">
        <v>1001</v>
      </c>
      <c r="D10" s="1856" t="s">
        <v>1000</v>
      </c>
      <c r="E10" s="1857"/>
      <c r="F10" s="1858"/>
      <c r="G10" s="1854" t="s">
        <v>999</v>
      </c>
      <c r="H10" s="1854" t="s">
        <v>998</v>
      </c>
    </row>
    <row r="11" spans="1:11" s="621" customFormat="1" ht="34.5" customHeight="1">
      <c r="A11" s="1855"/>
      <c r="B11" s="1855"/>
      <c r="C11" s="1855"/>
      <c r="D11" s="649" t="s">
        <v>997</v>
      </c>
      <c r="E11" s="649" t="s">
        <v>996</v>
      </c>
      <c r="F11" s="649" t="s">
        <v>995</v>
      </c>
      <c r="G11" s="1855"/>
      <c r="H11" s="1855"/>
    </row>
    <row r="12" spans="1:11" s="623" customFormat="1">
      <c r="A12" s="648">
        <v>1</v>
      </c>
      <c r="B12" s="648">
        <v>2</v>
      </c>
      <c r="C12" s="648">
        <v>3</v>
      </c>
      <c r="D12" s="648">
        <v>4</v>
      </c>
      <c r="E12" s="648">
        <v>5</v>
      </c>
      <c r="F12" s="648" t="s">
        <v>994</v>
      </c>
      <c r="G12" s="648">
        <v>7</v>
      </c>
      <c r="H12" s="648" t="s">
        <v>993</v>
      </c>
      <c r="J12" s="647"/>
      <c r="K12" s="646"/>
    </row>
    <row r="13" spans="1:11">
      <c r="A13" s="644" t="s">
        <v>9</v>
      </c>
      <c r="B13" s="640"/>
      <c r="C13" s="640"/>
      <c r="D13" s="642"/>
      <c r="E13" s="642"/>
      <c r="F13" s="642"/>
      <c r="G13" s="640"/>
      <c r="H13" s="645"/>
    </row>
    <row r="14" spans="1:11">
      <c r="A14" s="644" t="s">
        <v>154</v>
      </c>
      <c r="B14" s="640"/>
      <c r="C14" s="640"/>
      <c r="D14" s="642"/>
      <c r="E14" s="642"/>
      <c r="F14" s="642"/>
      <c r="G14" s="640"/>
      <c r="H14" s="645"/>
    </row>
    <row r="15" spans="1:11">
      <c r="A15" s="644" t="s">
        <v>163</v>
      </c>
      <c r="B15" s="640"/>
      <c r="C15" s="640"/>
      <c r="D15" s="642"/>
      <c r="E15" s="642"/>
      <c r="F15" s="642"/>
      <c r="G15" s="640"/>
      <c r="H15" s="645"/>
      <c r="I15" s="638"/>
    </row>
    <row r="16" spans="1:11">
      <c r="A16" s="644" t="s">
        <v>992</v>
      </c>
      <c r="B16" s="640"/>
      <c r="C16" s="640"/>
      <c r="D16" s="642"/>
      <c r="E16" s="642"/>
      <c r="F16" s="642"/>
      <c r="G16" s="643"/>
      <c r="H16" s="640"/>
    </row>
    <row r="17" spans="1:10" ht="22.5" customHeight="1">
      <c r="A17" s="1861" t="s">
        <v>991</v>
      </c>
      <c r="B17" s="1862"/>
      <c r="C17" s="1863"/>
      <c r="D17" s="642"/>
      <c r="E17" s="642"/>
      <c r="F17" s="641"/>
      <c r="G17" s="640"/>
      <c r="H17" s="639"/>
    </row>
    <row r="18" spans="1:10" ht="11.25" customHeight="1">
      <c r="A18" s="1850" t="s">
        <v>990</v>
      </c>
      <c r="B18" s="1850"/>
      <c r="C18" s="1850"/>
      <c r="D18" s="642"/>
      <c r="E18" s="642"/>
      <c r="F18" s="641"/>
      <c r="G18" s="640"/>
      <c r="H18" s="639"/>
    </row>
    <row r="19" spans="1:10" ht="33" customHeight="1">
      <c r="A19" s="1850" t="s">
        <v>989</v>
      </c>
      <c r="B19" s="1850"/>
      <c r="C19" s="1850"/>
      <c r="D19" s="642"/>
      <c r="E19" s="642"/>
      <c r="F19" s="641"/>
      <c r="G19" s="640"/>
      <c r="H19" s="639"/>
      <c r="I19" s="638"/>
    </row>
    <row r="20" spans="1:10">
      <c r="A20" s="637"/>
      <c r="B20" s="636"/>
      <c r="C20" s="636"/>
      <c r="D20" s="636"/>
      <c r="E20" s="636"/>
      <c r="F20" s="636"/>
      <c r="G20" s="636"/>
      <c r="H20" s="636"/>
    </row>
    <row r="21" spans="1:10" ht="12.75">
      <c r="A21" s="635" t="s">
        <v>988</v>
      </c>
      <c r="B21" s="634"/>
      <c r="C21" s="634"/>
      <c r="D21" s="634"/>
      <c r="E21" s="634"/>
      <c r="F21" s="634"/>
      <c r="G21" s="634"/>
      <c r="H21" s="634"/>
      <c r="I21" s="634"/>
      <c r="J21" s="634"/>
    </row>
    <row r="22" spans="1:10">
      <c r="A22" s="1860" t="s">
        <v>987</v>
      </c>
      <c r="B22" s="1860"/>
      <c r="C22" s="1860"/>
      <c r="D22" s="1860"/>
      <c r="E22" s="1860"/>
      <c r="F22" s="1860"/>
      <c r="G22" s="1860"/>
      <c r="H22" s="1860"/>
      <c r="I22" s="1860"/>
      <c r="J22" s="1860"/>
    </row>
    <row r="23" spans="1:10" ht="23.25" customHeight="1">
      <c r="A23" s="1860" t="s">
        <v>986</v>
      </c>
      <c r="B23" s="1860"/>
      <c r="C23" s="1860"/>
      <c r="D23" s="1860"/>
      <c r="E23" s="1860"/>
      <c r="F23" s="1860"/>
      <c r="G23" s="1860"/>
      <c r="H23" s="1860"/>
      <c r="I23" s="1860"/>
      <c r="J23" s="1860"/>
    </row>
    <row r="24" spans="1:10">
      <c r="A24" s="1859" t="s">
        <v>985</v>
      </c>
      <c r="B24" s="1859"/>
      <c r="C24" s="1859"/>
      <c r="D24" s="1859"/>
      <c r="E24" s="1859"/>
      <c r="F24" s="1859"/>
      <c r="G24" s="1859"/>
      <c r="H24" s="1859"/>
    </row>
    <row r="25" spans="1:10" ht="11.25" customHeight="1">
      <c r="A25" s="1859" t="s">
        <v>984</v>
      </c>
      <c r="B25" s="1859"/>
      <c r="C25" s="1859"/>
      <c r="D25" s="1859"/>
      <c r="E25" s="1859"/>
      <c r="F25" s="1859"/>
      <c r="G25" s="1859"/>
      <c r="H25" s="1859"/>
    </row>
    <row r="26" spans="1:10">
      <c r="A26" s="1859" t="s">
        <v>983</v>
      </c>
      <c r="B26" s="1859"/>
      <c r="C26" s="1859"/>
      <c r="D26" s="1859"/>
      <c r="E26" s="1859"/>
      <c r="F26" s="1859"/>
      <c r="G26" s="1859"/>
      <c r="H26" s="1859"/>
    </row>
    <row r="27" spans="1:10">
      <c r="A27" s="1859" t="s">
        <v>982</v>
      </c>
      <c r="B27" s="1859"/>
      <c r="C27" s="1859"/>
      <c r="D27" s="1859"/>
      <c r="E27" s="1859"/>
      <c r="F27" s="1859"/>
      <c r="G27" s="1859"/>
      <c r="H27" s="1859"/>
    </row>
    <row r="28" spans="1:10">
      <c r="A28" s="633"/>
      <c r="B28" s="633"/>
      <c r="C28" s="633"/>
      <c r="D28" s="633"/>
      <c r="E28" s="633"/>
    </row>
    <row r="29" spans="1:10">
      <c r="A29" s="633"/>
      <c r="B29" s="633"/>
      <c r="C29" s="633"/>
      <c r="D29" s="633"/>
      <c r="E29" s="633"/>
    </row>
  </sheetData>
  <mergeCells count="19">
    <mergeCell ref="A27:H27"/>
    <mergeCell ref="H10:H11"/>
    <mergeCell ref="B10:B11"/>
    <mergeCell ref="A22:J22"/>
    <mergeCell ref="A23:J23"/>
    <mergeCell ref="A24:H24"/>
    <mergeCell ref="A25:H25"/>
    <mergeCell ref="A26:H26"/>
    <mergeCell ref="A18:C18"/>
    <mergeCell ref="A17:C17"/>
    <mergeCell ref="A19:C19"/>
    <mergeCell ref="A1:H1"/>
    <mergeCell ref="A6:H6"/>
    <mergeCell ref="A8:H8"/>
    <mergeCell ref="A7:H7"/>
    <mergeCell ref="C10:C11"/>
    <mergeCell ref="D10:F10"/>
    <mergeCell ref="G10:G11"/>
    <mergeCell ref="A10:A11"/>
  </mergeCells>
  <pageMargins left="0.75" right="0.75" top="1" bottom="1" header="0.5" footer="0.5"/>
  <pageSetup paperSize="9" scale="9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37A4-C12B-409C-A12B-289DF336F03B}">
  <dimension ref="A1:E56"/>
  <sheetViews>
    <sheetView showGridLines="0" zoomScaleNormal="100" zoomScaleSheetLayoutView="86" workbookViewId="0">
      <selection activeCell="F31" sqref="F31"/>
    </sheetView>
  </sheetViews>
  <sheetFormatPr defaultRowHeight="12.75"/>
  <cols>
    <col min="1" max="1" width="4.140625" style="1284" customWidth="1"/>
    <col min="2" max="2" width="5.7109375" style="1284" customWidth="1"/>
    <col min="3" max="3" width="64.7109375" style="1284" customWidth="1"/>
    <col min="4" max="4" width="21.85546875" style="1284" customWidth="1"/>
    <col min="5" max="5" width="4.42578125" style="1284" customWidth="1"/>
    <col min="6" max="16384" width="9.140625" style="1284"/>
  </cols>
  <sheetData>
    <row r="1" spans="1:5" ht="15.75">
      <c r="A1" s="1117"/>
      <c r="B1" s="1285"/>
      <c r="C1" s="2304" t="s">
        <v>1897</v>
      </c>
      <c r="D1" s="2304"/>
      <c r="E1" s="1117"/>
    </row>
    <row r="2" spans="1:5">
      <c r="A2" s="1117"/>
      <c r="B2" s="1285"/>
      <c r="C2" s="1117"/>
      <c r="D2" s="1117"/>
      <c r="E2" s="1117"/>
    </row>
    <row r="3" spans="1:5">
      <c r="A3" s="1117"/>
      <c r="B3" s="1285"/>
      <c r="C3" s="1117" t="s">
        <v>1896</v>
      </c>
      <c r="D3" s="1300" t="s">
        <v>1895</v>
      </c>
      <c r="E3" s="1117"/>
    </row>
    <row r="4" spans="1:5">
      <c r="A4" s="1117"/>
      <c r="B4" s="1285"/>
      <c r="C4" s="1117"/>
      <c r="D4" s="1117"/>
      <c r="E4" s="1117"/>
    </row>
    <row r="5" spans="1:5" ht="15.75">
      <c r="A5" s="1117"/>
      <c r="B5" s="1285"/>
      <c r="C5" s="2305" t="s">
        <v>1894</v>
      </c>
      <c r="D5" s="2305"/>
      <c r="E5" s="1117"/>
    </row>
    <row r="6" spans="1:5">
      <c r="A6" s="1117"/>
      <c r="B6" s="1285"/>
      <c r="C6" s="2306" t="s">
        <v>1893</v>
      </c>
      <c r="D6" s="2306"/>
      <c r="E6" s="1117"/>
    </row>
    <row r="7" spans="1:5" ht="13.5" thickBot="1">
      <c r="A7" s="1117"/>
      <c r="B7" s="1285"/>
      <c r="C7" s="1300"/>
      <c r="D7" s="1117"/>
      <c r="E7" s="1117"/>
    </row>
    <row r="8" spans="1:5">
      <c r="A8" s="1298"/>
      <c r="B8" s="2307" t="s">
        <v>461</v>
      </c>
      <c r="C8" s="2308"/>
      <c r="D8" s="1299" t="s">
        <v>972</v>
      </c>
      <c r="E8" s="1298"/>
    </row>
    <row r="9" spans="1:5">
      <c r="A9" s="1117"/>
      <c r="B9" s="1292" t="s">
        <v>1892</v>
      </c>
      <c r="C9" s="1293" t="s">
        <v>1891</v>
      </c>
      <c r="D9" s="1297"/>
      <c r="E9" s="1117"/>
    </row>
    <row r="10" spans="1:5">
      <c r="A10" s="1117"/>
      <c r="B10" s="1292" t="s">
        <v>1890</v>
      </c>
      <c r="C10" s="1293" t="s">
        <v>1889</v>
      </c>
      <c r="D10" s="1297"/>
      <c r="E10" s="1117"/>
    </row>
    <row r="11" spans="1:5" ht="22.5">
      <c r="A11" s="1117"/>
      <c r="B11" s="1292" t="s">
        <v>1888</v>
      </c>
      <c r="C11" s="1294" t="s">
        <v>1887</v>
      </c>
      <c r="D11" s="1290"/>
      <c r="E11" s="1117"/>
    </row>
    <row r="12" spans="1:5" ht="22.5">
      <c r="A12" s="1117"/>
      <c r="B12" s="1292" t="s">
        <v>1886</v>
      </c>
      <c r="C12" s="1294" t="s">
        <v>1885</v>
      </c>
      <c r="D12" s="1297"/>
      <c r="E12" s="1117"/>
    </row>
    <row r="13" spans="1:5">
      <c r="A13" s="1117"/>
      <c r="B13" s="1292" t="s">
        <v>1884</v>
      </c>
      <c r="C13" s="1293" t="s">
        <v>1883</v>
      </c>
      <c r="D13" s="1297"/>
      <c r="E13" s="1117"/>
    </row>
    <row r="14" spans="1:5">
      <c r="A14" s="1117"/>
      <c r="B14" s="1292" t="s">
        <v>1882</v>
      </c>
      <c r="C14" s="1293" t="s">
        <v>1881</v>
      </c>
      <c r="D14" s="1297"/>
      <c r="E14" s="1117"/>
    </row>
    <row r="15" spans="1:5" ht="22.5">
      <c r="A15" s="1117"/>
      <c r="B15" s="1292" t="s">
        <v>1880</v>
      </c>
      <c r="C15" s="1294" t="s">
        <v>1879</v>
      </c>
      <c r="D15" s="1290"/>
      <c r="E15" s="1117"/>
    </row>
    <row r="16" spans="1:5" ht="22.5">
      <c r="A16" s="1117"/>
      <c r="B16" s="1292" t="s">
        <v>1878</v>
      </c>
      <c r="C16" s="1294" t="s">
        <v>1877</v>
      </c>
      <c r="D16" s="1290"/>
      <c r="E16" s="1117"/>
    </row>
    <row r="17" spans="1:5">
      <c r="A17" s="1117"/>
      <c r="B17" s="1292" t="s">
        <v>1876</v>
      </c>
      <c r="C17" s="1294" t="s">
        <v>1875</v>
      </c>
      <c r="D17" s="1290"/>
      <c r="E17" s="1117"/>
    </row>
    <row r="18" spans="1:5">
      <c r="A18" s="1117"/>
      <c r="B18" s="1292" t="s">
        <v>1874</v>
      </c>
      <c r="C18" s="1294" t="s">
        <v>1873</v>
      </c>
      <c r="D18" s="1290"/>
      <c r="E18" s="1117"/>
    </row>
    <row r="19" spans="1:5">
      <c r="A19" s="1117"/>
      <c r="B19" s="1292" t="s">
        <v>1872</v>
      </c>
      <c r="C19" s="1294" t="s">
        <v>1871</v>
      </c>
      <c r="D19" s="1290"/>
      <c r="E19" s="1117"/>
    </row>
    <row r="20" spans="1:5">
      <c r="A20" s="1117"/>
      <c r="B20" s="1292" t="s">
        <v>1870</v>
      </c>
      <c r="C20" s="1294" t="s">
        <v>1869</v>
      </c>
      <c r="D20" s="1290"/>
      <c r="E20" s="1117"/>
    </row>
    <row r="21" spans="1:5">
      <c r="A21" s="1117"/>
      <c r="B21" s="1292" t="s">
        <v>1868</v>
      </c>
      <c r="C21" s="1294" t="s">
        <v>1867</v>
      </c>
      <c r="D21" s="1290"/>
      <c r="E21" s="1117"/>
    </row>
    <row r="22" spans="1:5">
      <c r="A22" s="1117"/>
      <c r="B22" s="1292" t="s">
        <v>1866</v>
      </c>
      <c r="C22" s="1294" t="s">
        <v>1865</v>
      </c>
      <c r="D22" s="1290"/>
      <c r="E22" s="1117"/>
    </row>
    <row r="23" spans="1:5">
      <c r="A23" s="1117"/>
      <c r="B23" s="1292" t="s">
        <v>1864</v>
      </c>
      <c r="C23" s="1296" t="s">
        <v>1863</v>
      </c>
      <c r="D23" s="1290"/>
      <c r="E23" s="1117"/>
    </row>
    <row r="24" spans="1:5">
      <c r="A24" s="1117"/>
      <c r="B24" s="1292" t="s">
        <v>1862</v>
      </c>
      <c r="C24" s="1296" t="s">
        <v>1861</v>
      </c>
      <c r="D24" s="1290"/>
      <c r="E24" s="1117"/>
    </row>
    <row r="25" spans="1:5">
      <c r="A25" s="1117"/>
      <c r="B25" s="1292" t="s">
        <v>1860</v>
      </c>
      <c r="C25" s="1295" t="s">
        <v>1859</v>
      </c>
      <c r="D25" s="1290"/>
      <c r="E25" s="1117"/>
    </row>
    <row r="26" spans="1:5">
      <c r="A26" s="1117"/>
      <c r="B26" s="1292" t="s">
        <v>1858</v>
      </c>
      <c r="C26" s="1295" t="s">
        <v>1857</v>
      </c>
      <c r="D26" s="1290"/>
      <c r="E26" s="1117"/>
    </row>
    <row r="27" spans="1:5" ht="22.5">
      <c r="A27" s="1117"/>
      <c r="B27" s="1292" t="s">
        <v>1856</v>
      </c>
      <c r="C27" s="1294" t="s">
        <v>1855</v>
      </c>
      <c r="D27" s="1290"/>
      <c r="E27" s="1117"/>
    </row>
    <row r="28" spans="1:5" ht="22.5">
      <c r="A28" s="1117"/>
      <c r="B28" s="1292" t="s">
        <v>1854</v>
      </c>
      <c r="C28" s="1295" t="s">
        <v>1853</v>
      </c>
      <c r="D28" s="1290"/>
      <c r="E28" s="1117"/>
    </row>
    <row r="29" spans="1:5">
      <c r="A29" s="1117"/>
      <c r="B29" s="1292" t="s">
        <v>1852</v>
      </c>
      <c r="C29" s="1294" t="s">
        <v>1851</v>
      </c>
      <c r="D29" s="1290"/>
      <c r="E29" s="1117"/>
    </row>
    <row r="30" spans="1:5">
      <c r="A30" s="1117"/>
      <c r="B30" s="1292" t="s">
        <v>1850</v>
      </c>
      <c r="C30" s="1294" t="s">
        <v>1849</v>
      </c>
      <c r="D30" s="1290"/>
      <c r="E30" s="1117"/>
    </row>
    <row r="31" spans="1:5">
      <c r="A31" s="1117"/>
      <c r="B31" s="1292" t="s">
        <v>1848</v>
      </c>
      <c r="C31" s="1294" t="s">
        <v>1847</v>
      </c>
      <c r="D31" s="1290"/>
      <c r="E31" s="1117"/>
    </row>
    <row r="32" spans="1:5">
      <c r="A32" s="1117"/>
      <c r="B32" s="1292" t="s">
        <v>1846</v>
      </c>
      <c r="C32" s="1294" t="s">
        <v>1845</v>
      </c>
      <c r="D32" s="1290"/>
      <c r="E32" s="1117"/>
    </row>
    <row r="33" spans="1:5">
      <c r="A33" s="1117"/>
      <c r="B33" s="1292" t="s">
        <v>1844</v>
      </c>
      <c r="C33" s="1294" t="s">
        <v>1843</v>
      </c>
      <c r="D33" s="1290"/>
      <c r="E33" s="1117"/>
    </row>
    <row r="34" spans="1:5" ht="56.25">
      <c r="A34" s="1117"/>
      <c r="B34" s="1292" t="s">
        <v>1842</v>
      </c>
      <c r="C34" s="1291" t="s">
        <v>1841</v>
      </c>
      <c r="D34" s="1290"/>
      <c r="E34" s="1117"/>
    </row>
    <row r="35" spans="1:5" ht="56.25">
      <c r="A35" s="1117"/>
      <c r="B35" s="1292" t="s">
        <v>1840</v>
      </c>
      <c r="C35" s="1291" t="s">
        <v>1839</v>
      </c>
      <c r="D35" s="1290"/>
      <c r="E35" s="1117"/>
    </row>
    <row r="36" spans="1:5">
      <c r="A36" s="1117"/>
      <c r="B36" s="1292" t="s">
        <v>1838</v>
      </c>
      <c r="C36" s="1294" t="s">
        <v>1837</v>
      </c>
      <c r="D36" s="1290"/>
      <c r="E36" s="1117"/>
    </row>
    <row r="37" spans="1:5">
      <c r="A37" s="1117"/>
      <c r="B37" s="1292" t="s">
        <v>1836</v>
      </c>
      <c r="C37" s="1293" t="s">
        <v>1835</v>
      </c>
      <c r="D37" s="1290"/>
      <c r="E37" s="1117"/>
    </row>
    <row r="38" spans="1:5">
      <c r="A38" s="1117"/>
      <c r="B38" s="1292" t="s">
        <v>1834</v>
      </c>
      <c r="C38" s="1294" t="s">
        <v>1833</v>
      </c>
      <c r="D38" s="1290"/>
      <c r="E38" s="1117"/>
    </row>
    <row r="39" spans="1:5">
      <c r="A39" s="1117"/>
      <c r="B39" s="1292" t="s">
        <v>1832</v>
      </c>
      <c r="C39" s="1293" t="s">
        <v>1831</v>
      </c>
      <c r="D39" s="1290"/>
      <c r="E39" s="1117"/>
    </row>
    <row r="40" spans="1:5" ht="33.75">
      <c r="A40" s="1117"/>
      <c r="B40" s="1292" t="s">
        <v>1830</v>
      </c>
      <c r="C40" s="1291" t="s">
        <v>1829</v>
      </c>
      <c r="D40" s="1290"/>
      <c r="E40" s="1117"/>
    </row>
    <row r="41" spans="1:5" ht="33.75">
      <c r="A41" s="1117"/>
      <c r="B41" s="1292" t="s">
        <v>1828</v>
      </c>
      <c r="C41" s="1291" t="s">
        <v>1827</v>
      </c>
      <c r="D41" s="1290"/>
      <c r="E41" s="1117"/>
    </row>
    <row r="42" spans="1:5">
      <c r="A42" s="1117"/>
      <c r="B42" s="1292" t="s">
        <v>1826</v>
      </c>
      <c r="C42" s="1294" t="s">
        <v>1825</v>
      </c>
      <c r="D42" s="1290"/>
      <c r="E42" s="1117"/>
    </row>
    <row r="43" spans="1:5">
      <c r="A43" s="1117"/>
      <c r="B43" s="1292" t="s">
        <v>1824</v>
      </c>
      <c r="C43" s="1293" t="s">
        <v>1823</v>
      </c>
      <c r="D43" s="1290"/>
      <c r="E43" s="1117"/>
    </row>
    <row r="44" spans="1:5">
      <c r="A44" s="1117"/>
      <c r="B44" s="1292" t="s">
        <v>1822</v>
      </c>
      <c r="C44" s="1293" t="s">
        <v>1821</v>
      </c>
      <c r="D44" s="1290"/>
      <c r="E44" s="1117"/>
    </row>
    <row r="45" spans="1:5" ht="33.75">
      <c r="A45" s="1117"/>
      <c r="B45" s="1292" t="s">
        <v>1820</v>
      </c>
      <c r="C45" s="1291" t="s">
        <v>1819</v>
      </c>
      <c r="D45" s="1290"/>
      <c r="E45" s="1117"/>
    </row>
    <row r="46" spans="1:5" ht="33.75">
      <c r="A46" s="1117"/>
      <c r="B46" s="1292" t="s">
        <v>1818</v>
      </c>
      <c r="C46" s="1291" t="s">
        <v>1817</v>
      </c>
      <c r="D46" s="1290"/>
      <c r="E46" s="1117"/>
    </row>
    <row r="47" spans="1:5">
      <c r="A47" s="1117"/>
      <c r="B47" s="1292" t="s">
        <v>1816</v>
      </c>
      <c r="C47" s="1293" t="s">
        <v>1815</v>
      </c>
      <c r="D47" s="1290"/>
      <c r="E47" s="1117"/>
    </row>
    <row r="48" spans="1:5">
      <c r="A48" s="1117"/>
      <c r="B48" s="1292" t="s">
        <v>1814</v>
      </c>
      <c r="C48" s="1293" t="s">
        <v>1813</v>
      </c>
      <c r="D48" s="1290"/>
      <c r="E48" s="1117"/>
    </row>
    <row r="49" spans="1:5" ht="33.75">
      <c r="A49" s="1117"/>
      <c r="B49" s="1292" t="s">
        <v>1812</v>
      </c>
      <c r="C49" s="1291" t="s">
        <v>1811</v>
      </c>
      <c r="D49" s="1290"/>
      <c r="E49" s="1117"/>
    </row>
    <row r="50" spans="1:5" ht="34.5" thickBot="1">
      <c r="A50" s="1117"/>
      <c r="B50" s="1289" t="s">
        <v>1810</v>
      </c>
      <c r="C50" s="1288" t="s">
        <v>1809</v>
      </c>
      <c r="D50" s="1287"/>
      <c r="E50" s="1117"/>
    </row>
    <row r="51" spans="1:5">
      <c r="A51" s="1031"/>
      <c r="B51" s="1285"/>
      <c r="C51" s="1117"/>
      <c r="D51" s="1117"/>
      <c r="E51" s="1031"/>
    </row>
    <row r="52" spans="1:5">
      <c r="A52" s="1031"/>
      <c r="B52" s="1286"/>
      <c r="C52" s="1031" t="s">
        <v>1808</v>
      </c>
      <c r="D52" s="1031"/>
      <c r="E52" s="1031"/>
    </row>
    <row r="53" spans="1:5">
      <c r="A53" s="1031"/>
      <c r="B53" s="1286"/>
      <c r="C53" s="1031" t="s">
        <v>1807</v>
      </c>
      <c r="D53" s="1031"/>
      <c r="E53" s="1031"/>
    </row>
    <row r="54" spans="1:5">
      <c r="A54" s="1117"/>
      <c r="B54" s="1286"/>
      <c r="C54" s="1031" t="s">
        <v>1806</v>
      </c>
      <c r="D54" s="1031" t="s">
        <v>1805</v>
      </c>
      <c r="E54" s="1117"/>
    </row>
    <row r="55" spans="1:5">
      <c r="A55" s="1117"/>
      <c r="B55" s="1285"/>
      <c r="C55" s="762" t="s">
        <v>1018</v>
      </c>
      <c r="D55" s="1117"/>
      <c r="E55" s="1117"/>
    </row>
    <row r="56" spans="1:5">
      <c r="A56" s="1117"/>
      <c r="B56" s="1285"/>
      <c r="C56" s="1117"/>
      <c r="D56" s="1117"/>
      <c r="E56" s="1117"/>
    </row>
  </sheetData>
  <mergeCells count="4">
    <mergeCell ref="C1:D1"/>
    <mergeCell ref="C5:D5"/>
    <mergeCell ref="C6:D6"/>
    <mergeCell ref="B8:C8"/>
  </mergeCells>
  <pageMargins left="0.7" right="0.7" top="0.75" bottom="0.75" header="0.3" footer="0.3"/>
  <pageSetup scale="71" orientation="portrait" r:id="rId1"/>
  <colBreaks count="1" manualBreakCount="1">
    <brk id="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9073C-1640-4A59-8720-6EA59B2366D7}">
  <sheetPr>
    <pageSetUpPr fitToPage="1"/>
  </sheetPr>
  <dimension ref="B1:D52"/>
  <sheetViews>
    <sheetView showGridLines="0" view="pageBreakPreview" zoomScale="150" zoomScaleNormal="100" zoomScaleSheetLayoutView="150" workbookViewId="0">
      <selection activeCell="F31" sqref="F31"/>
    </sheetView>
  </sheetViews>
  <sheetFormatPr defaultRowHeight="11.25"/>
  <cols>
    <col min="1" max="1" width="5.28515625" style="1117" customWidth="1"/>
    <col min="2" max="2" width="5.7109375" style="1117" customWidth="1"/>
    <col min="3" max="3" width="66.28515625" style="1117" customWidth="1"/>
    <col min="4" max="4" width="21.85546875" style="1117" customWidth="1"/>
    <col min="5" max="5" width="4.140625" style="1117" customWidth="1"/>
    <col min="6" max="247" width="9.140625" style="1117"/>
    <col min="248" max="248" width="5.7109375" style="1117" customWidth="1"/>
    <col min="249" max="249" width="64.7109375" style="1117" customWidth="1"/>
    <col min="250" max="250" width="21.85546875" style="1117" customWidth="1"/>
    <col min="251" max="16384" width="9.140625" style="1117"/>
  </cols>
  <sheetData>
    <row r="1" spans="2:4" ht="12.75" customHeight="1">
      <c r="C1" s="2304" t="s">
        <v>1974</v>
      </c>
      <c r="D1" s="2304"/>
    </row>
    <row r="3" spans="2:4">
      <c r="C3" s="1117" t="s">
        <v>978</v>
      </c>
      <c r="D3" s="1300" t="s">
        <v>1973</v>
      </c>
    </row>
    <row r="5" spans="2:4" ht="15.75">
      <c r="C5" s="2305" t="s">
        <v>1972</v>
      </c>
      <c r="D5" s="2305"/>
    </row>
    <row r="6" spans="2:4">
      <c r="C6" s="2306" t="s">
        <v>1971</v>
      </c>
      <c r="D6" s="2306"/>
    </row>
    <row r="7" spans="2:4" ht="12" thickBot="1">
      <c r="C7" s="1300"/>
    </row>
    <row r="8" spans="2:4" s="1298" customFormat="1" ht="30" customHeight="1">
      <c r="B8" s="2307" t="s">
        <v>461</v>
      </c>
      <c r="C8" s="2308"/>
      <c r="D8" s="1311" t="s">
        <v>1970</v>
      </c>
    </row>
    <row r="9" spans="2:4" s="1298" customFormat="1" ht="30" customHeight="1">
      <c r="B9" s="1310"/>
      <c r="C9" s="1309" t="s">
        <v>1969</v>
      </c>
      <c r="D9" s="1308"/>
    </row>
    <row r="10" spans="2:4" s="1298" customFormat="1" ht="30" customHeight="1">
      <c r="B10" s="1310"/>
      <c r="C10" s="1309" t="s">
        <v>1968</v>
      </c>
      <c r="D10" s="1308"/>
    </row>
    <row r="11" spans="2:4" ht="22.5">
      <c r="B11" s="1302" t="s">
        <v>1967</v>
      </c>
      <c r="C11" s="1307" t="s">
        <v>1966</v>
      </c>
      <c r="D11" s="1297"/>
    </row>
    <row r="12" spans="2:4">
      <c r="B12" s="1292" t="s">
        <v>1965</v>
      </c>
      <c r="C12" s="1294" t="s">
        <v>1964</v>
      </c>
      <c r="D12" s="1297"/>
    </row>
    <row r="13" spans="2:4" ht="30.75" customHeight="1">
      <c r="B13" s="1292" t="s">
        <v>1963</v>
      </c>
      <c r="C13" s="1294" t="s">
        <v>1962</v>
      </c>
      <c r="D13" s="1290"/>
    </row>
    <row r="14" spans="2:4" ht="23.25" customHeight="1">
      <c r="B14" s="1292" t="s">
        <v>1961</v>
      </c>
      <c r="C14" s="1294" t="s">
        <v>1960</v>
      </c>
      <c r="D14" s="1297"/>
    </row>
    <row r="15" spans="2:4" ht="13.5" customHeight="1">
      <c r="B15" s="1292" t="s">
        <v>1959</v>
      </c>
      <c r="C15" s="1294" t="s">
        <v>1958</v>
      </c>
      <c r="D15" s="1297"/>
    </row>
    <row r="16" spans="2:4" ht="22.5">
      <c r="B16" s="1292" t="s">
        <v>1957</v>
      </c>
      <c r="C16" s="1294" t="s">
        <v>1956</v>
      </c>
      <c r="D16" s="1297"/>
    </row>
    <row r="17" spans="2:4" ht="22.5">
      <c r="B17" s="1292" t="s">
        <v>1955</v>
      </c>
      <c r="C17" s="1294" t="s">
        <v>1954</v>
      </c>
      <c r="D17" s="1290"/>
    </row>
    <row r="18" spans="2:4" ht="36" customHeight="1">
      <c r="B18" s="1292" t="s">
        <v>1953</v>
      </c>
      <c r="C18" s="1306" t="s">
        <v>1952</v>
      </c>
      <c r="D18" s="1290"/>
    </row>
    <row r="19" spans="2:4" ht="30.75" customHeight="1">
      <c r="B19" s="1292" t="s">
        <v>1951</v>
      </c>
      <c r="C19" s="1306" t="s">
        <v>1950</v>
      </c>
      <c r="D19" s="1290"/>
    </row>
    <row r="20" spans="2:4" ht="30.75" customHeight="1">
      <c r="B20" s="1292" t="s">
        <v>1949</v>
      </c>
      <c r="C20" s="1294" t="s">
        <v>1948</v>
      </c>
      <c r="D20" s="1290"/>
    </row>
    <row r="21" spans="2:4" ht="36" customHeight="1">
      <c r="B21" s="1292" t="s">
        <v>1947</v>
      </c>
      <c r="C21" s="1294" t="s">
        <v>1946</v>
      </c>
      <c r="D21" s="1290"/>
    </row>
    <row r="22" spans="2:4" ht="31.5" customHeight="1">
      <c r="B22" s="1292" t="s">
        <v>1945</v>
      </c>
      <c r="C22" s="1294" t="s">
        <v>1944</v>
      </c>
      <c r="D22" s="1290"/>
    </row>
    <row r="23" spans="2:4" ht="22.5">
      <c r="B23" s="1292" t="s">
        <v>1943</v>
      </c>
      <c r="C23" s="1294" t="s">
        <v>1942</v>
      </c>
      <c r="D23" s="1290"/>
    </row>
    <row r="24" spans="2:4">
      <c r="B24" s="1302" t="s">
        <v>1941</v>
      </c>
      <c r="C24" s="1291" t="s">
        <v>1940</v>
      </c>
      <c r="D24" s="1290"/>
    </row>
    <row r="25" spans="2:4" ht="22.5">
      <c r="B25" s="1292" t="s">
        <v>1939</v>
      </c>
      <c r="C25" s="1294" t="s">
        <v>1938</v>
      </c>
      <c r="D25" s="1290"/>
    </row>
    <row r="26" spans="2:4" ht="22.5">
      <c r="B26" s="1292" t="s">
        <v>1937</v>
      </c>
      <c r="C26" s="1294" t="s">
        <v>1936</v>
      </c>
      <c r="D26" s="1290"/>
    </row>
    <row r="27" spans="2:4">
      <c r="B27" s="1292" t="s">
        <v>1935</v>
      </c>
      <c r="C27" s="1294" t="s">
        <v>1934</v>
      </c>
      <c r="D27" s="1290"/>
    </row>
    <row r="28" spans="2:4">
      <c r="B28" s="1292" t="s">
        <v>1933</v>
      </c>
      <c r="C28" s="1294" t="s">
        <v>1932</v>
      </c>
      <c r="D28" s="1290"/>
    </row>
    <row r="29" spans="2:4">
      <c r="B29" s="1292" t="s">
        <v>1931</v>
      </c>
      <c r="C29" s="1306" t="s">
        <v>1930</v>
      </c>
      <c r="D29" s="1290"/>
    </row>
    <row r="30" spans="2:4">
      <c r="B30" s="1292" t="s">
        <v>1929</v>
      </c>
      <c r="C30" s="1306" t="s">
        <v>1928</v>
      </c>
      <c r="D30" s="1290"/>
    </row>
    <row r="31" spans="2:4">
      <c r="B31" s="1292" t="s">
        <v>1927</v>
      </c>
      <c r="C31" s="1294" t="s">
        <v>1926</v>
      </c>
      <c r="D31" s="1290"/>
    </row>
    <row r="32" spans="2:4">
      <c r="B32" s="1292" t="s">
        <v>1925</v>
      </c>
      <c r="C32" s="1294" t="s">
        <v>1924</v>
      </c>
      <c r="D32" s="1290"/>
    </row>
    <row r="33" spans="2:4">
      <c r="B33" s="1292" t="s">
        <v>1923</v>
      </c>
      <c r="C33" s="1294" t="s">
        <v>1922</v>
      </c>
      <c r="D33" s="1290"/>
    </row>
    <row r="34" spans="2:4">
      <c r="B34" s="1292" t="s">
        <v>1921</v>
      </c>
      <c r="C34" s="1294" t="s">
        <v>1920</v>
      </c>
      <c r="D34" s="1290"/>
    </row>
    <row r="35" spans="2:4" ht="22.5">
      <c r="B35" s="1292" t="s">
        <v>1919</v>
      </c>
      <c r="C35" s="1294" t="s">
        <v>1918</v>
      </c>
      <c r="D35" s="1290"/>
    </row>
    <row r="36" spans="2:4" ht="22.5">
      <c r="B36" s="1292" t="s">
        <v>1917</v>
      </c>
      <c r="C36" s="1294" t="s">
        <v>1916</v>
      </c>
      <c r="D36" s="1290"/>
    </row>
    <row r="37" spans="2:4">
      <c r="B37" s="1302" t="s">
        <v>1915</v>
      </c>
      <c r="C37" s="1294" t="s">
        <v>1914</v>
      </c>
      <c r="D37" s="1290"/>
    </row>
    <row r="38" spans="2:4" ht="12.75" customHeight="1">
      <c r="B38" s="1302" t="s">
        <v>1913</v>
      </c>
      <c r="C38" s="1294" t="s">
        <v>1912</v>
      </c>
      <c r="D38" s="1290"/>
    </row>
    <row r="39" spans="2:4" ht="58.5" customHeight="1">
      <c r="B39" s="1302" t="s">
        <v>1911</v>
      </c>
      <c r="C39" s="1291" t="s">
        <v>1910</v>
      </c>
      <c r="D39" s="1290"/>
    </row>
    <row r="40" spans="2:4" ht="61.5" customHeight="1">
      <c r="B40" s="1305" t="s">
        <v>1909</v>
      </c>
      <c r="C40" s="1304" t="s">
        <v>1908</v>
      </c>
      <c r="D40" s="1303"/>
    </row>
    <row r="41" spans="2:4" ht="42" customHeight="1">
      <c r="B41" s="1302" t="s">
        <v>1907</v>
      </c>
      <c r="C41" s="1291" t="s">
        <v>1906</v>
      </c>
      <c r="D41" s="1290"/>
    </row>
    <row r="42" spans="2:4" ht="39.75" customHeight="1">
      <c r="B42" s="1302" t="s">
        <v>1905</v>
      </c>
      <c r="C42" s="1291" t="s">
        <v>1904</v>
      </c>
      <c r="D42" s="1290"/>
    </row>
    <row r="43" spans="2:4" ht="18.75" customHeight="1">
      <c r="B43" s="1302"/>
      <c r="C43" s="1291" t="s">
        <v>1903</v>
      </c>
      <c r="D43" s="1290"/>
    </row>
    <row r="44" spans="2:4" ht="22.5" customHeight="1">
      <c r="B44" s="1302"/>
      <c r="C44" s="1291" t="s">
        <v>1902</v>
      </c>
      <c r="D44" s="1290"/>
    </row>
    <row r="45" spans="2:4" ht="21" customHeight="1">
      <c r="B45" s="1302"/>
      <c r="C45" s="1291" t="s">
        <v>1901</v>
      </c>
      <c r="D45" s="1290"/>
    </row>
    <row r="46" spans="2:4" ht="24" customHeight="1" thickBot="1">
      <c r="B46" s="1301"/>
      <c r="C46" s="1288" t="s">
        <v>1900</v>
      </c>
      <c r="D46" s="1287"/>
    </row>
    <row r="49" spans="3:3" s="1031" customFormat="1" ht="13.5" customHeight="1">
      <c r="C49" s="1031" t="s">
        <v>1899</v>
      </c>
    </row>
    <row r="50" spans="3:3" s="1031" customFormat="1" ht="12.75" customHeight="1">
      <c r="C50" s="1031" t="s">
        <v>1807</v>
      </c>
    </row>
    <row r="51" spans="3:3" s="1031" customFormat="1" ht="13.5" customHeight="1">
      <c r="C51" s="1031" t="s">
        <v>1898</v>
      </c>
    </row>
    <row r="52" spans="3:3">
      <c r="C52" s="762" t="s">
        <v>1018</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EACBD-578B-4F2B-B417-92C04620B6D0}">
  <dimension ref="A1:N80"/>
  <sheetViews>
    <sheetView view="pageBreakPreview" zoomScaleNormal="100" zoomScaleSheetLayoutView="100" zoomScalePageLayoutView="40" workbookViewId="0">
      <selection activeCell="F31" sqref="F31:H31"/>
    </sheetView>
  </sheetViews>
  <sheetFormatPr defaultColWidth="8.85546875" defaultRowHeight="12.75"/>
  <cols>
    <col min="1" max="1" width="18.42578125" style="1284" customWidth="1"/>
    <col min="2" max="4" width="37" style="1284" customWidth="1"/>
    <col min="5" max="5" width="18.42578125" style="1284" customWidth="1"/>
    <col min="6" max="6" width="26.140625" style="1284" customWidth="1"/>
    <col min="7" max="7" width="16.85546875" style="1284" customWidth="1"/>
    <col min="8" max="10" width="18.42578125" style="1284" customWidth="1"/>
    <col min="11" max="11" width="8.85546875" style="1284"/>
    <col min="12" max="12" width="21.7109375" style="1284" customWidth="1"/>
    <col min="13" max="16384" width="8.85546875" style="1284"/>
  </cols>
  <sheetData>
    <row r="1" spans="1:14" ht="15.75">
      <c r="A1" s="2221" t="s">
        <v>2043</v>
      </c>
      <c r="B1" s="2221"/>
      <c r="C1" s="2221"/>
      <c r="D1" s="2221"/>
      <c r="E1" s="2221"/>
      <c r="F1" s="2221"/>
      <c r="G1" s="2221"/>
      <c r="H1" s="2221"/>
      <c r="I1" s="2221"/>
      <c r="J1" s="2221"/>
      <c r="K1" s="1116"/>
      <c r="L1" s="1116"/>
      <c r="M1" s="1116"/>
      <c r="N1" s="1116"/>
    </row>
    <row r="2" spans="1:14">
      <c r="A2" s="1367"/>
      <c r="B2" s="1116"/>
      <c r="C2" s="1116"/>
      <c r="D2" s="1116"/>
      <c r="E2" s="1116"/>
      <c r="F2" s="1116"/>
      <c r="G2" s="1116"/>
      <c r="H2" s="1116"/>
      <c r="I2" s="1116"/>
      <c r="J2" s="1116"/>
      <c r="K2" s="1116"/>
      <c r="L2" s="1116"/>
      <c r="M2" s="1116"/>
      <c r="N2" s="1116"/>
    </row>
    <row r="3" spans="1:14">
      <c r="A3" s="8"/>
      <c r="B3" s="1366"/>
      <c r="C3" s="1366"/>
      <c r="D3" s="1366"/>
      <c r="E3" s="1366"/>
      <c r="F3" s="1116"/>
      <c r="G3" s="1366"/>
      <c r="H3" s="1116"/>
      <c r="I3" s="1366"/>
      <c r="J3" s="1367" t="s">
        <v>2042</v>
      </c>
      <c r="K3" s="1366"/>
      <c r="L3" s="1366"/>
      <c r="M3" s="1366"/>
      <c r="N3" s="1366"/>
    </row>
    <row r="4" spans="1:14">
      <c r="A4" s="8"/>
      <c r="B4" s="8"/>
      <c r="C4" s="8"/>
      <c r="D4" s="8"/>
      <c r="E4" s="8"/>
      <c r="F4" s="8"/>
      <c r="G4" s="8"/>
      <c r="H4" s="8"/>
      <c r="I4" s="8"/>
      <c r="J4" s="8"/>
      <c r="K4" s="8"/>
      <c r="L4" s="8"/>
      <c r="M4" s="8"/>
      <c r="N4" s="8"/>
    </row>
    <row r="5" spans="1:14" ht="15.75">
      <c r="A5" s="2347" t="s">
        <v>2041</v>
      </c>
      <c r="B5" s="2347"/>
      <c r="C5" s="2347"/>
      <c r="D5" s="2347"/>
      <c r="E5" s="2347"/>
      <c r="F5" s="2347"/>
      <c r="G5" s="2347"/>
      <c r="H5" s="2347"/>
      <c r="I5" s="2347"/>
      <c r="J5" s="2347"/>
      <c r="K5" s="1366"/>
      <c r="L5" s="1366"/>
      <c r="M5" s="1366"/>
      <c r="N5" s="1366"/>
    </row>
    <row r="6" spans="1:14" ht="13.5" thickBot="1">
      <c r="A6" s="2348"/>
      <c r="B6" s="2348"/>
      <c r="C6" s="1365"/>
      <c r="D6" s="1365"/>
      <c r="E6" s="2227"/>
      <c r="F6" s="2227"/>
      <c r="G6" s="1116"/>
      <c r="H6" s="1116"/>
      <c r="I6" s="1116"/>
      <c r="J6" s="1116"/>
      <c r="K6" s="1116"/>
      <c r="L6" s="1116"/>
      <c r="M6" s="1116"/>
      <c r="N6" s="1116"/>
    </row>
    <row r="7" spans="1:14">
      <c r="A7" s="2343" t="s">
        <v>2040</v>
      </c>
      <c r="B7" s="2344"/>
      <c r="C7" s="1364"/>
      <c r="D7" s="1364"/>
      <c r="E7" s="2349"/>
      <c r="F7" s="2350"/>
      <c r="G7" s="2350"/>
      <c r="H7" s="2350"/>
      <c r="I7" s="2351"/>
      <c r="J7" s="1116"/>
      <c r="K7" s="1116"/>
      <c r="L7" s="1116"/>
      <c r="M7" s="1116"/>
      <c r="N7" s="1116"/>
    </row>
    <row r="8" spans="1:14">
      <c r="A8" s="2345" t="s">
        <v>2039</v>
      </c>
      <c r="B8" s="2346"/>
      <c r="C8" s="1361"/>
      <c r="D8" s="1361"/>
      <c r="E8" s="2357"/>
      <c r="F8" s="2358"/>
      <c r="G8" s="2358"/>
      <c r="H8" s="2358"/>
      <c r="I8" s="2359"/>
      <c r="J8" s="1116"/>
      <c r="K8" s="1116"/>
      <c r="L8" s="1116"/>
      <c r="M8" s="1116"/>
      <c r="N8" s="1116"/>
    </row>
    <row r="9" spans="1:14">
      <c r="A9" s="2345" t="s">
        <v>2038</v>
      </c>
      <c r="B9" s="2346"/>
      <c r="C9" s="1362"/>
      <c r="D9" s="1362"/>
      <c r="E9" s="2327"/>
      <c r="F9" s="2327"/>
      <c r="G9" s="2327"/>
      <c r="H9" s="2327"/>
      <c r="I9" s="2328"/>
      <c r="J9" s="1116"/>
      <c r="K9" s="1116"/>
      <c r="L9" s="1116"/>
      <c r="M9" s="1116"/>
      <c r="N9" s="1116"/>
    </row>
    <row r="10" spans="1:14">
      <c r="A10" s="2345" t="s">
        <v>2037</v>
      </c>
      <c r="B10" s="2346"/>
      <c r="C10" s="1362"/>
      <c r="D10" s="1362"/>
      <c r="E10" s="2327"/>
      <c r="F10" s="2327"/>
      <c r="G10" s="2327"/>
      <c r="H10" s="2327"/>
      <c r="I10" s="2328"/>
      <c r="J10" s="1116"/>
      <c r="K10" s="1116"/>
      <c r="L10" s="1116"/>
      <c r="M10" s="1116"/>
      <c r="N10" s="1116"/>
    </row>
    <row r="11" spans="1:14">
      <c r="A11" s="2345" t="s">
        <v>2036</v>
      </c>
      <c r="B11" s="2346"/>
      <c r="C11" s="1361"/>
      <c r="D11" s="1361"/>
      <c r="E11" s="2352"/>
      <c r="F11" s="2353"/>
      <c r="G11" s="2353"/>
      <c r="H11" s="2353"/>
      <c r="I11" s="2354"/>
      <c r="J11" s="1116"/>
      <c r="K11" s="1116"/>
      <c r="L11" s="1116"/>
      <c r="M11" s="6"/>
      <c r="N11" s="1116"/>
    </row>
    <row r="12" spans="1:14">
      <c r="A12" s="2345" t="s">
        <v>2035</v>
      </c>
      <c r="B12" s="2346"/>
      <c r="C12" s="1361"/>
      <c r="D12" s="1361"/>
      <c r="E12" s="2366"/>
      <c r="F12" s="2367"/>
      <c r="G12" s="2367"/>
      <c r="H12" s="2367"/>
      <c r="I12" s="2368"/>
      <c r="J12" s="1116"/>
      <c r="K12" s="1116"/>
      <c r="L12" s="1116"/>
      <c r="M12" s="6"/>
      <c r="N12" s="1116"/>
    </row>
    <row r="13" spans="1:14">
      <c r="A13" s="2355" t="s">
        <v>2034</v>
      </c>
      <c r="B13" s="2356"/>
      <c r="C13" s="1362"/>
      <c r="D13" s="1362"/>
      <c r="E13" s="2327"/>
      <c r="F13" s="2327"/>
      <c r="G13" s="2327"/>
      <c r="H13" s="2327"/>
      <c r="I13" s="2328"/>
      <c r="J13" s="1116"/>
      <c r="K13" s="1116"/>
      <c r="L13" s="1116"/>
      <c r="M13" s="1116"/>
      <c r="N13" s="1116"/>
    </row>
    <row r="14" spans="1:14">
      <c r="A14" s="2355" t="s">
        <v>2033</v>
      </c>
      <c r="B14" s="2356"/>
      <c r="C14" s="1362"/>
      <c r="D14" s="1362"/>
      <c r="E14" s="2327"/>
      <c r="F14" s="2327"/>
      <c r="G14" s="2327"/>
      <c r="H14" s="2327"/>
      <c r="I14" s="2328"/>
      <c r="J14" s="1116"/>
      <c r="K14" s="1116"/>
      <c r="L14" s="1116"/>
      <c r="M14" s="1116"/>
      <c r="N14" s="1116"/>
    </row>
    <row r="15" spans="1:14">
      <c r="A15" s="2355" t="s">
        <v>2032</v>
      </c>
      <c r="B15" s="2356"/>
      <c r="C15" s="1362"/>
      <c r="D15" s="1362"/>
      <c r="E15" s="2327"/>
      <c r="F15" s="2327"/>
      <c r="G15" s="2327"/>
      <c r="H15" s="2327"/>
      <c r="I15" s="2328"/>
      <c r="J15" s="1116"/>
      <c r="K15" s="1116"/>
      <c r="L15" s="1116"/>
      <c r="M15" s="1116"/>
      <c r="N15" s="1116"/>
    </row>
    <row r="16" spans="1:14" ht="24.75" customHeight="1">
      <c r="A16" s="2364" t="s">
        <v>2031</v>
      </c>
      <c r="B16" s="2365"/>
      <c r="C16" s="1363"/>
      <c r="D16" s="1363"/>
      <c r="E16" s="2352"/>
      <c r="F16" s="2353"/>
      <c r="G16" s="2353"/>
      <c r="H16" s="2353"/>
      <c r="I16" s="2354"/>
      <c r="J16" s="1116"/>
      <c r="K16" s="1116"/>
      <c r="L16" s="1116"/>
      <c r="M16" s="1116"/>
      <c r="N16" s="1116"/>
    </row>
    <row r="17" spans="1:12">
      <c r="A17" s="2355" t="s">
        <v>2030</v>
      </c>
      <c r="B17" s="2356"/>
      <c r="C17" s="1361"/>
      <c r="D17" s="1361"/>
      <c r="E17" s="2352"/>
      <c r="F17" s="2353"/>
      <c r="G17" s="2353"/>
      <c r="H17" s="2353"/>
      <c r="I17" s="2354"/>
      <c r="J17" s="1116"/>
    </row>
    <row r="18" spans="1:12">
      <c r="A18" s="2355" t="s">
        <v>2029</v>
      </c>
      <c r="B18" s="2356"/>
      <c r="C18" s="1362"/>
      <c r="D18" s="1362"/>
      <c r="E18" s="2327"/>
      <c r="F18" s="2327"/>
      <c r="G18" s="2327"/>
      <c r="H18" s="2327"/>
      <c r="I18" s="2328"/>
      <c r="J18" s="1116"/>
    </row>
    <row r="19" spans="1:12">
      <c r="A19" s="2355" t="s">
        <v>2028</v>
      </c>
      <c r="B19" s="2356"/>
      <c r="C19" s="1361"/>
      <c r="D19" s="1361"/>
      <c r="E19" s="2352"/>
      <c r="F19" s="2353"/>
      <c r="G19" s="2353"/>
      <c r="H19" s="2353"/>
      <c r="I19" s="2354"/>
      <c r="J19" s="1116"/>
    </row>
    <row r="20" spans="1:12" ht="13.5" thickBot="1">
      <c r="A20" s="2329" t="s">
        <v>2027</v>
      </c>
      <c r="B20" s="2330"/>
      <c r="C20" s="1360"/>
      <c r="D20" s="1360"/>
      <c r="E20" s="2331"/>
      <c r="F20" s="2331"/>
      <c r="G20" s="2331"/>
      <c r="H20" s="2331"/>
      <c r="I20" s="2332"/>
      <c r="J20" s="1116"/>
    </row>
    <row r="21" spans="1:12" ht="13.5" thickBot="1">
      <c r="A21" s="1359"/>
      <c r="B21" s="1359"/>
      <c r="C21" s="1359"/>
      <c r="D21" s="1359"/>
      <c r="E21" s="1123"/>
      <c r="F21" s="1123"/>
      <c r="G21" s="1116"/>
      <c r="H21" s="1116"/>
      <c r="I21" s="1116"/>
      <c r="J21" s="1116"/>
    </row>
    <row r="22" spans="1:12" ht="33" customHeight="1">
      <c r="A22" s="2333" t="s">
        <v>2026</v>
      </c>
      <c r="B22" s="2334"/>
      <c r="C22" s="2334"/>
      <c r="D22" s="2334"/>
      <c r="E22" s="2334"/>
      <c r="F22" s="2335"/>
      <c r="G22" s="8"/>
      <c r="H22" s="2373" t="s">
        <v>2025</v>
      </c>
      <c r="I22" s="2374"/>
      <c r="J22" s="2374"/>
      <c r="K22" s="2374"/>
      <c r="L22" s="2375"/>
    </row>
    <row r="23" spans="1:12" ht="32.25" customHeight="1">
      <c r="A23" s="1341" t="s">
        <v>426</v>
      </c>
      <c r="B23" s="1345" t="s">
        <v>2021</v>
      </c>
      <c r="C23" s="1358" t="s">
        <v>2024</v>
      </c>
      <c r="D23" s="1345" t="s">
        <v>2023</v>
      </c>
      <c r="E23" s="2378" t="s">
        <v>2022</v>
      </c>
      <c r="F23" s="2379"/>
      <c r="G23" s="8"/>
      <c r="H23" s="1341" t="s">
        <v>426</v>
      </c>
      <c r="I23" s="1345" t="s">
        <v>2021</v>
      </c>
      <c r="J23" s="1345" t="s">
        <v>2020</v>
      </c>
      <c r="K23" s="2378" t="s">
        <v>2019</v>
      </c>
      <c r="L23" s="2379"/>
    </row>
    <row r="24" spans="1:12">
      <c r="A24" s="1356">
        <v>1</v>
      </c>
      <c r="B24" s="1355">
        <v>2</v>
      </c>
      <c r="C24" s="1357">
        <v>3</v>
      </c>
      <c r="D24" s="1355">
        <v>4</v>
      </c>
      <c r="E24" s="2376">
        <v>5</v>
      </c>
      <c r="F24" s="2377"/>
      <c r="G24" s="8"/>
      <c r="H24" s="1356">
        <v>1</v>
      </c>
      <c r="I24" s="1355">
        <v>2</v>
      </c>
      <c r="J24" s="1355">
        <v>3</v>
      </c>
      <c r="K24" s="2376">
        <v>4</v>
      </c>
      <c r="L24" s="2377"/>
    </row>
    <row r="25" spans="1:12">
      <c r="A25" s="1352"/>
      <c r="B25" s="1316"/>
      <c r="C25" s="1353"/>
      <c r="D25" s="1354"/>
      <c r="E25" s="2338"/>
      <c r="F25" s="2339"/>
      <c r="G25" s="8"/>
      <c r="H25" s="1352"/>
      <c r="I25" s="1339"/>
      <c r="J25" s="1317"/>
      <c r="K25" s="2369"/>
      <c r="L25" s="2370"/>
    </row>
    <row r="26" spans="1:12">
      <c r="A26" s="1352"/>
      <c r="B26" s="1316"/>
      <c r="C26" s="1353"/>
      <c r="D26" s="1353"/>
      <c r="E26" s="2338"/>
      <c r="F26" s="2339"/>
      <c r="G26" s="8"/>
      <c r="H26" s="1352"/>
      <c r="I26" s="1339"/>
      <c r="J26" s="1316"/>
      <c r="K26" s="2369"/>
      <c r="L26" s="2370"/>
    </row>
    <row r="27" spans="1:12" ht="13.5" thickBot="1">
      <c r="A27" s="1350"/>
      <c r="B27" s="1348"/>
      <c r="C27" s="1351"/>
      <c r="D27" s="1351"/>
      <c r="E27" s="2336"/>
      <c r="F27" s="2337"/>
      <c r="G27" s="8"/>
      <c r="H27" s="1350"/>
      <c r="I27" s="1349"/>
      <c r="J27" s="1348"/>
      <c r="K27" s="2371"/>
      <c r="L27" s="2372"/>
    </row>
    <row r="28" spans="1:12" s="1346" customFormat="1" ht="54" customHeight="1">
      <c r="A28" s="2196" t="s">
        <v>2018</v>
      </c>
      <c r="B28" s="2196"/>
      <c r="C28" s="2196"/>
      <c r="D28" s="2196"/>
      <c r="E28" s="2196"/>
      <c r="F28" s="2196"/>
      <c r="G28" s="2196"/>
      <c r="H28" s="2196"/>
      <c r="I28" s="2196"/>
      <c r="J28" s="1115"/>
    </row>
    <row r="29" spans="1:12" s="1346" customFormat="1" ht="13.5" thickBot="1">
      <c r="A29" s="1133"/>
      <c r="B29" s="1347"/>
      <c r="C29" s="1347"/>
      <c r="D29" s="1347"/>
      <c r="E29" s="1347"/>
      <c r="F29" s="1347"/>
      <c r="G29" s="1347"/>
      <c r="H29" s="1347"/>
      <c r="I29" s="1347"/>
      <c r="J29" s="1115"/>
    </row>
    <row r="30" spans="1:12">
      <c r="A30" s="2360" t="s">
        <v>2017</v>
      </c>
      <c r="B30" s="2361"/>
      <c r="C30" s="2361"/>
      <c r="D30" s="2361"/>
      <c r="E30" s="2361"/>
      <c r="F30" s="2361"/>
      <c r="G30" s="2361"/>
      <c r="H30" s="2361"/>
      <c r="I30" s="2361"/>
      <c r="J30" s="2362"/>
    </row>
    <row r="31" spans="1:12" ht="24.6" customHeight="1">
      <c r="A31" s="2363" t="s">
        <v>426</v>
      </c>
      <c r="B31" s="2186" t="s">
        <v>2016</v>
      </c>
      <c r="C31" s="1327"/>
      <c r="D31" s="1327"/>
      <c r="E31" s="2186" t="s">
        <v>2015</v>
      </c>
      <c r="F31" s="2340" t="s">
        <v>2014</v>
      </c>
      <c r="G31" s="2341"/>
      <c r="H31" s="2342"/>
      <c r="I31" s="2186" t="s">
        <v>2013</v>
      </c>
      <c r="J31" s="2325" t="s">
        <v>2012</v>
      </c>
    </row>
    <row r="32" spans="1:12" ht="24.6" customHeight="1">
      <c r="A32" s="2213"/>
      <c r="B32" s="2187"/>
      <c r="C32" s="1130"/>
      <c r="D32" s="1130"/>
      <c r="E32" s="2187"/>
      <c r="F32" s="1345" t="s">
        <v>2011</v>
      </c>
      <c r="G32" s="1345" t="s">
        <v>2010</v>
      </c>
      <c r="H32" s="1345" t="s">
        <v>2009</v>
      </c>
      <c r="I32" s="2187"/>
      <c r="J32" s="2218"/>
    </row>
    <row r="33" spans="1:10">
      <c r="A33" s="1344">
        <v>1</v>
      </c>
      <c r="B33" s="1343">
        <v>2</v>
      </c>
      <c r="C33" s="1343"/>
      <c r="D33" s="1343"/>
      <c r="E33" s="1343">
        <v>3</v>
      </c>
      <c r="F33" s="1343">
        <v>4</v>
      </c>
      <c r="G33" s="1343">
        <v>5</v>
      </c>
      <c r="H33" s="1343">
        <v>6</v>
      </c>
      <c r="I33" s="1343">
        <v>7</v>
      </c>
      <c r="J33" s="1324">
        <v>8</v>
      </c>
    </row>
    <row r="34" spans="1:10">
      <c r="A34" s="1341" t="s">
        <v>9</v>
      </c>
      <c r="B34" s="1342" t="s">
        <v>2008</v>
      </c>
      <c r="C34" s="1342"/>
      <c r="D34" s="1342"/>
      <c r="E34" s="1340"/>
      <c r="F34" s="1316"/>
      <c r="G34" s="1316"/>
      <c r="H34" s="1316"/>
      <c r="I34" s="2311"/>
      <c r="J34" s="1338"/>
    </row>
    <row r="35" spans="1:10">
      <c r="A35" s="1341" t="s">
        <v>1566</v>
      </c>
      <c r="B35" s="1316"/>
      <c r="C35" s="1316"/>
      <c r="D35" s="1316"/>
      <c r="E35" s="1340"/>
      <c r="F35" s="1316"/>
      <c r="G35" s="1316"/>
      <c r="H35" s="1316"/>
      <c r="I35" s="2312"/>
      <c r="J35" s="1338"/>
    </row>
    <row r="36" spans="1:10" ht="14.45" customHeight="1">
      <c r="A36" s="2309" t="s">
        <v>2002</v>
      </c>
      <c r="B36" s="2310"/>
      <c r="C36" s="2310"/>
      <c r="D36" s="2310"/>
      <c r="E36" s="2310"/>
      <c r="F36" s="2310"/>
      <c r="G36" s="2310"/>
      <c r="H36" s="2326"/>
      <c r="I36" s="1339"/>
      <c r="J36" s="1338"/>
    </row>
    <row r="37" spans="1:10">
      <c r="A37" s="1341" t="s">
        <v>154</v>
      </c>
      <c r="B37" s="1342" t="s">
        <v>2007</v>
      </c>
      <c r="C37" s="1342"/>
      <c r="D37" s="1342"/>
      <c r="E37" s="1340"/>
      <c r="F37" s="1316"/>
      <c r="G37" s="1316"/>
      <c r="H37" s="1316"/>
      <c r="I37" s="2311"/>
      <c r="J37" s="1338"/>
    </row>
    <row r="38" spans="1:10">
      <c r="A38" s="1341" t="s">
        <v>1566</v>
      </c>
      <c r="B38" s="1316"/>
      <c r="C38" s="1316"/>
      <c r="D38" s="1316"/>
      <c r="E38" s="1340"/>
      <c r="F38" s="1316"/>
      <c r="G38" s="1316"/>
      <c r="H38" s="1316"/>
      <c r="I38" s="2312"/>
      <c r="J38" s="1338"/>
    </row>
    <row r="39" spans="1:10" ht="14.45" customHeight="1">
      <c r="A39" s="2309" t="s">
        <v>2002</v>
      </c>
      <c r="B39" s="2310"/>
      <c r="C39" s="2310"/>
      <c r="D39" s="2310"/>
      <c r="E39" s="2310"/>
      <c r="F39" s="2310"/>
      <c r="G39" s="2310"/>
      <c r="H39" s="2310"/>
      <c r="I39" s="1339"/>
      <c r="J39" s="1338"/>
    </row>
    <row r="40" spans="1:10">
      <c r="A40" s="1341" t="s">
        <v>163</v>
      </c>
      <c r="B40" s="1342" t="s">
        <v>2006</v>
      </c>
      <c r="C40" s="1342"/>
      <c r="D40" s="1342"/>
      <c r="E40" s="1340"/>
      <c r="F40" s="1316"/>
      <c r="G40" s="1316"/>
      <c r="H40" s="1316"/>
      <c r="I40" s="2311"/>
      <c r="J40" s="1338"/>
    </row>
    <row r="41" spans="1:10">
      <c r="A41" s="1341" t="s">
        <v>1566</v>
      </c>
      <c r="B41" s="1316"/>
      <c r="C41" s="1316"/>
      <c r="D41" s="1316"/>
      <c r="E41" s="1340"/>
      <c r="F41" s="1316"/>
      <c r="G41" s="1316"/>
      <c r="H41" s="1316"/>
      <c r="I41" s="2312"/>
      <c r="J41" s="1338"/>
    </row>
    <row r="42" spans="1:10" ht="14.45" customHeight="1">
      <c r="A42" s="2309" t="s">
        <v>2002</v>
      </c>
      <c r="B42" s="2310"/>
      <c r="C42" s="2310"/>
      <c r="D42" s="2310"/>
      <c r="E42" s="2310"/>
      <c r="F42" s="2310"/>
      <c r="G42" s="2310"/>
      <c r="H42" s="2310"/>
      <c r="I42" s="1339"/>
      <c r="J42" s="1338"/>
    </row>
    <row r="43" spans="1:10">
      <c r="A43" s="1341" t="s">
        <v>171</v>
      </c>
      <c r="B43" s="1342" t="s">
        <v>2005</v>
      </c>
      <c r="C43" s="1342"/>
      <c r="D43" s="1342"/>
      <c r="E43" s="1340"/>
      <c r="F43" s="1316"/>
      <c r="G43" s="1316"/>
      <c r="H43" s="1316"/>
      <c r="I43" s="2311"/>
      <c r="J43" s="1338"/>
    </row>
    <row r="44" spans="1:10">
      <c r="A44" s="1341" t="s">
        <v>1566</v>
      </c>
      <c r="B44" s="1316"/>
      <c r="C44" s="1316"/>
      <c r="D44" s="1316"/>
      <c r="E44" s="1340"/>
      <c r="F44" s="1316"/>
      <c r="G44" s="1316"/>
      <c r="H44" s="1316"/>
      <c r="I44" s="2312"/>
      <c r="J44" s="1338"/>
    </row>
    <row r="45" spans="1:10" ht="14.45" customHeight="1">
      <c r="A45" s="2309" t="s">
        <v>2002</v>
      </c>
      <c r="B45" s="2310"/>
      <c r="C45" s="2310"/>
      <c r="D45" s="2310"/>
      <c r="E45" s="2310"/>
      <c r="F45" s="2310"/>
      <c r="G45" s="2310"/>
      <c r="H45" s="2310"/>
      <c r="I45" s="1339"/>
      <c r="J45" s="1338"/>
    </row>
    <row r="46" spans="1:10">
      <c r="A46" s="1341">
        <v>5</v>
      </c>
      <c r="B46" s="1342" t="s">
        <v>2004</v>
      </c>
      <c r="C46" s="1342"/>
      <c r="D46" s="1342"/>
      <c r="E46" s="1340"/>
      <c r="F46" s="1316"/>
      <c r="G46" s="1316"/>
      <c r="H46" s="1316"/>
      <c r="I46" s="2311"/>
      <c r="J46" s="1338"/>
    </row>
    <row r="47" spans="1:10">
      <c r="A47" s="1341" t="s">
        <v>1566</v>
      </c>
      <c r="B47" s="1316"/>
      <c r="C47" s="1316"/>
      <c r="D47" s="1316"/>
      <c r="E47" s="1340"/>
      <c r="F47" s="1316"/>
      <c r="G47" s="1316"/>
      <c r="H47" s="1316"/>
      <c r="I47" s="2312"/>
      <c r="J47" s="1338"/>
    </row>
    <row r="48" spans="1:10" ht="14.45" customHeight="1">
      <c r="A48" s="2309" t="s">
        <v>2002</v>
      </c>
      <c r="B48" s="2310"/>
      <c r="C48" s="2310"/>
      <c r="D48" s="2310"/>
      <c r="E48" s="2310"/>
      <c r="F48" s="2310"/>
      <c r="G48" s="2310"/>
      <c r="H48" s="2310"/>
      <c r="I48" s="1339"/>
      <c r="J48" s="1338"/>
    </row>
    <row r="49" spans="1:10">
      <c r="A49" s="1341">
        <v>6</v>
      </c>
      <c r="B49" s="1342" t="s">
        <v>2003</v>
      </c>
      <c r="C49" s="1342"/>
      <c r="D49" s="1342"/>
      <c r="E49" s="1340"/>
      <c r="F49" s="1316"/>
      <c r="G49" s="1316"/>
      <c r="H49" s="1316"/>
      <c r="I49" s="2311"/>
      <c r="J49" s="1338"/>
    </row>
    <row r="50" spans="1:10">
      <c r="A50" s="1341" t="s">
        <v>1566</v>
      </c>
      <c r="B50" s="1316"/>
      <c r="C50" s="1316"/>
      <c r="D50" s="1316"/>
      <c r="E50" s="1340"/>
      <c r="F50" s="1316"/>
      <c r="G50" s="1316"/>
      <c r="H50" s="1316"/>
      <c r="I50" s="2312"/>
      <c r="J50" s="1338"/>
    </row>
    <row r="51" spans="1:10" ht="14.45" customHeight="1">
      <c r="A51" s="2309" t="s">
        <v>2002</v>
      </c>
      <c r="B51" s="2310"/>
      <c r="C51" s="2310"/>
      <c r="D51" s="2310"/>
      <c r="E51" s="2310"/>
      <c r="F51" s="2310"/>
      <c r="G51" s="2310"/>
      <c r="H51" s="2310"/>
      <c r="I51" s="1339"/>
      <c r="J51" s="1338"/>
    </row>
    <row r="52" spans="1:10" ht="15" customHeight="1" thickBot="1">
      <c r="A52" s="2317" t="s">
        <v>2001</v>
      </c>
      <c r="B52" s="2318"/>
      <c r="C52" s="2318"/>
      <c r="D52" s="2318"/>
      <c r="E52" s="2318"/>
      <c r="F52" s="2318"/>
      <c r="G52" s="2318"/>
      <c r="H52" s="2319"/>
      <c r="I52" s="1337"/>
      <c r="J52" s="1336"/>
    </row>
    <row r="53" spans="1:10">
      <c r="A53" s="1334"/>
      <c r="B53" s="1334"/>
      <c r="C53" s="1334"/>
      <c r="D53" s="1334"/>
      <c r="E53" s="1334"/>
      <c r="F53" s="1334"/>
      <c r="G53" s="1334"/>
      <c r="H53" s="1334"/>
      <c r="I53" s="1334"/>
      <c r="J53" s="1333"/>
    </row>
    <row r="54" spans="1:10">
      <c r="A54" s="1335" t="s">
        <v>988</v>
      </c>
      <c r="B54" s="1334"/>
      <c r="C54" s="1334"/>
      <c r="D54" s="1334"/>
      <c r="E54" s="1334"/>
      <c r="F54" s="1334"/>
      <c r="G54" s="1334"/>
      <c r="H54" s="1334"/>
      <c r="I54" s="1334"/>
      <c r="J54" s="1333"/>
    </row>
    <row r="55" spans="1:10" ht="21.6" customHeight="1">
      <c r="A55" s="2320" t="s">
        <v>2000</v>
      </c>
      <c r="B55" s="2320"/>
      <c r="C55" s="2320"/>
      <c r="D55" s="2320"/>
      <c r="E55" s="2320"/>
      <c r="F55" s="2320"/>
      <c r="G55" s="2320"/>
      <c r="H55" s="2320"/>
      <c r="I55" s="2320"/>
      <c r="J55" s="2320"/>
    </row>
    <row r="56" spans="1:10" ht="23.45" customHeight="1">
      <c r="A56" s="2320" t="s">
        <v>1999</v>
      </c>
      <c r="B56" s="2320"/>
      <c r="C56" s="2320"/>
      <c r="D56" s="2320"/>
      <c r="E56" s="2320"/>
      <c r="F56" s="2320"/>
      <c r="G56" s="2320"/>
      <c r="H56" s="2320"/>
      <c r="I56" s="2320"/>
      <c r="J56" s="2320"/>
    </row>
    <row r="57" spans="1:10" ht="13.5" thickBot="1">
      <c r="A57" s="1332"/>
      <c r="B57" s="1331"/>
      <c r="C57" s="1331"/>
      <c r="D57" s="1331"/>
      <c r="E57" s="1331"/>
      <c r="F57" s="1331"/>
      <c r="G57" s="1330"/>
      <c r="H57" s="1329"/>
      <c r="I57" s="1329"/>
      <c r="J57" s="1329"/>
    </row>
    <row r="58" spans="1:10" ht="13.5" thickBot="1">
      <c r="A58" s="1328"/>
      <c r="B58" s="2321" t="s">
        <v>1998</v>
      </c>
      <c r="C58" s="2321"/>
      <c r="D58" s="2321"/>
      <c r="E58" s="2321"/>
      <c r="F58" s="2321"/>
      <c r="G58" s="2321"/>
      <c r="H58" s="2321"/>
      <c r="I58" s="2321"/>
      <c r="J58" s="2322"/>
    </row>
    <row r="59" spans="1:10" ht="38.450000000000003" customHeight="1">
      <c r="A59" s="2211" t="s">
        <v>426</v>
      </c>
      <c r="B59" s="2323" t="s">
        <v>1997</v>
      </c>
      <c r="C59" s="1327"/>
      <c r="D59" s="1327"/>
      <c r="E59" s="2186" t="s">
        <v>1996</v>
      </c>
      <c r="F59" s="2186" t="s">
        <v>1995</v>
      </c>
      <c r="G59" s="2186" t="s">
        <v>1994</v>
      </c>
      <c r="H59" s="2186" t="s">
        <v>1993</v>
      </c>
      <c r="I59" s="2186" t="s">
        <v>1992</v>
      </c>
      <c r="J59" s="2313" t="s">
        <v>1314</v>
      </c>
    </row>
    <row r="60" spans="1:10" ht="38.450000000000003" customHeight="1">
      <c r="A60" s="2213"/>
      <c r="B60" s="2324"/>
      <c r="C60" s="1130"/>
      <c r="D60" s="1130"/>
      <c r="E60" s="2187"/>
      <c r="F60" s="2187"/>
      <c r="G60" s="2187"/>
      <c r="H60" s="2187"/>
      <c r="I60" s="2187"/>
      <c r="J60" s="2314"/>
    </row>
    <row r="61" spans="1:10">
      <c r="A61" s="1326">
        <v>1</v>
      </c>
      <c r="B61" s="1325">
        <v>2</v>
      </c>
      <c r="C61" s="1325"/>
      <c r="D61" s="1325"/>
      <c r="E61" s="1325">
        <v>3</v>
      </c>
      <c r="F61" s="1325">
        <v>4</v>
      </c>
      <c r="G61" s="1325">
        <v>5</v>
      </c>
      <c r="H61" s="1325">
        <v>6</v>
      </c>
      <c r="I61" s="1325">
        <v>7</v>
      </c>
      <c r="J61" s="1324">
        <v>8</v>
      </c>
    </row>
    <row r="62" spans="1:10">
      <c r="A62" s="1323" t="s">
        <v>9</v>
      </c>
      <c r="B62" s="1318" t="s">
        <v>1991</v>
      </c>
      <c r="C62" s="1317"/>
      <c r="D62" s="1317"/>
      <c r="E62" s="1316"/>
      <c r="F62" s="1316"/>
      <c r="G62" s="1316"/>
      <c r="H62" s="1316"/>
      <c r="I62" s="1316"/>
      <c r="J62" s="1315"/>
    </row>
    <row r="63" spans="1:10">
      <c r="A63" s="1319" t="s">
        <v>154</v>
      </c>
      <c r="B63" s="1318" t="s">
        <v>1990</v>
      </c>
      <c r="C63" s="1317"/>
      <c r="D63" s="1317"/>
      <c r="E63" s="1316"/>
      <c r="F63" s="1316"/>
      <c r="G63" s="1316"/>
      <c r="H63" s="1316"/>
      <c r="I63" s="1316"/>
      <c r="J63" s="1315"/>
    </row>
    <row r="64" spans="1:10">
      <c r="A64" s="1319" t="s">
        <v>163</v>
      </c>
      <c r="B64" s="1318" t="s">
        <v>1989</v>
      </c>
      <c r="C64" s="1317"/>
      <c r="D64" s="1317"/>
      <c r="E64" s="1316"/>
      <c r="F64" s="1316"/>
      <c r="G64" s="1316"/>
      <c r="H64" s="1316"/>
      <c r="I64" s="1316"/>
      <c r="J64" s="1315"/>
    </row>
    <row r="65" spans="1:10">
      <c r="A65" s="1319" t="s">
        <v>171</v>
      </c>
      <c r="B65" s="1318" t="s">
        <v>1988</v>
      </c>
      <c r="C65" s="1317"/>
      <c r="D65" s="1317"/>
      <c r="E65" s="1316"/>
      <c r="F65" s="1316"/>
      <c r="G65" s="1316"/>
      <c r="H65" s="1316"/>
      <c r="I65" s="1316"/>
      <c r="J65" s="1315"/>
    </row>
    <row r="66" spans="1:10">
      <c r="A66" s="1319" t="s">
        <v>176</v>
      </c>
      <c r="B66" s="1318" t="s">
        <v>1987</v>
      </c>
      <c r="C66" s="1317"/>
      <c r="D66" s="1317"/>
      <c r="E66" s="1316"/>
      <c r="F66" s="1316"/>
      <c r="G66" s="1316"/>
      <c r="H66" s="1316"/>
      <c r="I66" s="1316"/>
      <c r="J66" s="1315"/>
    </row>
    <row r="67" spans="1:10">
      <c r="A67" s="1319" t="s">
        <v>336</v>
      </c>
      <c r="B67" s="1318" t="s">
        <v>1986</v>
      </c>
      <c r="C67" s="1317"/>
      <c r="D67" s="1317"/>
      <c r="E67" s="1316"/>
      <c r="F67" s="1316"/>
      <c r="G67" s="1316"/>
      <c r="H67" s="1316"/>
      <c r="I67" s="1316"/>
      <c r="J67" s="1315"/>
    </row>
    <row r="68" spans="1:10">
      <c r="A68" s="1319" t="s">
        <v>266</v>
      </c>
      <c r="B68" s="1318" t="s">
        <v>1985</v>
      </c>
      <c r="C68" s="1317"/>
      <c r="D68" s="1317"/>
      <c r="E68" s="1316"/>
      <c r="F68" s="1316"/>
      <c r="G68" s="1316"/>
      <c r="H68" s="1316"/>
      <c r="I68" s="1316"/>
      <c r="J68" s="1315"/>
    </row>
    <row r="69" spans="1:10">
      <c r="A69" s="1319" t="s">
        <v>271</v>
      </c>
      <c r="B69" s="1322" t="s">
        <v>1984</v>
      </c>
      <c r="C69" s="1321"/>
      <c r="D69" s="1321"/>
      <c r="E69" s="1321"/>
      <c r="F69" s="1321"/>
      <c r="G69" s="1321"/>
      <c r="H69" s="1321"/>
      <c r="I69" s="1321"/>
      <c r="J69" s="1320"/>
    </row>
    <row r="70" spans="1:10">
      <c r="A70" s="1319" t="s">
        <v>272</v>
      </c>
      <c r="B70" s="1318" t="s">
        <v>1983</v>
      </c>
      <c r="C70" s="1317"/>
      <c r="D70" s="1317"/>
      <c r="E70" s="1316"/>
      <c r="F70" s="1316"/>
      <c r="G70" s="1316"/>
      <c r="H70" s="1316"/>
      <c r="I70" s="1316"/>
      <c r="J70" s="1315"/>
    </row>
    <row r="71" spans="1:10" ht="13.5" thickBot="1">
      <c r="A71" s="2315" t="s">
        <v>956</v>
      </c>
      <c r="B71" s="2315"/>
      <c r="C71" s="1314"/>
      <c r="D71" s="1314"/>
      <c r="E71" s="1313"/>
      <c r="F71" s="1313"/>
      <c r="G71" s="1313"/>
      <c r="H71" s="1313"/>
      <c r="I71" s="1313"/>
      <c r="J71" s="1312"/>
    </row>
    <row r="72" spans="1:10">
      <c r="A72" s="2316"/>
      <c r="B72" s="2316"/>
      <c r="C72" s="2316"/>
      <c r="D72" s="2316"/>
      <c r="E72" s="2316"/>
      <c r="F72" s="2316"/>
      <c r="G72" s="2316"/>
      <c r="H72" s="2316"/>
      <c r="I72" s="2316"/>
      <c r="J72" s="2316"/>
    </row>
    <row r="73" spans="1:10">
      <c r="A73" s="8" t="s">
        <v>1982</v>
      </c>
      <c r="B73" s="8"/>
      <c r="C73" s="8"/>
      <c r="D73" s="8"/>
      <c r="E73" s="8"/>
      <c r="F73" s="8"/>
      <c r="G73" s="8"/>
      <c r="H73" s="8"/>
      <c r="I73" s="8" t="s">
        <v>1981</v>
      </c>
      <c r="J73" s="8"/>
    </row>
    <row r="74" spans="1:10">
      <c r="A74" s="8" t="s">
        <v>1980</v>
      </c>
      <c r="B74" s="8"/>
      <c r="C74" s="8"/>
      <c r="D74" s="8"/>
      <c r="E74" s="8"/>
      <c r="F74" s="8"/>
      <c r="G74" s="8"/>
      <c r="H74" s="8"/>
      <c r="I74" s="8" t="s">
        <v>1979</v>
      </c>
      <c r="J74" s="8"/>
    </row>
    <row r="75" spans="1:10">
      <c r="A75" s="8" t="s">
        <v>1978</v>
      </c>
      <c r="B75" s="8"/>
      <c r="C75" s="8"/>
      <c r="D75" s="8"/>
      <c r="E75" s="8"/>
      <c r="F75" s="8"/>
      <c r="G75" s="8"/>
      <c r="H75" s="8"/>
      <c r="I75" s="8" t="s">
        <v>1106</v>
      </c>
      <c r="J75" s="8"/>
    </row>
    <row r="76" spans="1:10">
      <c r="A76" s="2290" t="s">
        <v>1977</v>
      </c>
      <c r="B76" s="2290"/>
      <c r="C76" s="2290"/>
      <c r="D76" s="2290"/>
      <c r="E76" s="2290"/>
      <c r="F76" s="2290"/>
      <c r="G76" s="2290"/>
      <c r="H76" s="2290"/>
      <c r="I76" s="2290"/>
      <c r="J76" s="2290"/>
    </row>
    <row r="77" spans="1:10">
      <c r="A77" s="6" t="s">
        <v>1976</v>
      </c>
      <c r="B77" s="1116"/>
      <c r="C77" s="1116"/>
      <c r="D77" s="1116"/>
      <c r="E77" s="1116"/>
      <c r="F77" s="1116"/>
      <c r="G77" s="1116"/>
      <c r="H77" s="1116"/>
      <c r="I77" s="1116"/>
      <c r="J77" s="1116"/>
    </row>
    <row r="78" spans="1:10">
      <c r="A78" s="6"/>
      <c r="B78" s="1116"/>
      <c r="C78" s="1116"/>
      <c r="D78" s="1116"/>
      <c r="E78" s="1116"/>
      <c r="F78" s="1116"/>
      <c r="G78" s="1116"/>
      <c r="H78" s="1116"/>
      <c r="I78" s="1116"/>
      <c r="J78" s="1116"/>
    </row>
    <row r="80" spans="1:10">
      <c r="A80" s="6" t="s">
        <v>1975</v>
      </c>
      <c r="B80" s="1116"/>
      <c r="C80" s="1116"/>
      <c r="D80" s="1116"/>
      <c r="E80" s="1116"/>
      <c r="F80" s="1116"/>
      <c r="G80" s="1116"/>
      <c r="H80" s="1116"/>
      <c r="I80" s="1116"/>
      <c r="J80" s="1116"/>
    </row>
  </sheetData>
  <mergeCells count="79">
    <mergeCell ref="K25:L25"/>
    <mergeCell ref="K26:L26"/>
    <mergeCell ref="K27:L27"/>
    <mergeCell ref="H22:L22"/>
    <mergeCell ref="A19:B19"/>
    <mergeCell ref="E24:F24"/>
    <mergeCell ref="E23:F23"/>
    <mergeCell ref="K23:L23"/>
    <mergeCell ref="K24:L24"/>
    <mergeCell ref="E26:F26"/>
    <mergeCell ref="E13:I13"/>
    <mergeCell ref="A14:B14"/>
    <mergeCell ref="A17:B17"/>
    <mergeCell ref="A16:B16"/>
    <mergeCell ref="E17:I17"/>
    <mergeCell ref="A15:B15"/>
    <mergeCell ref="A13:B13"/>
    <mergeCell ref="E15:I15"/>
    <mergeCell ref="E14:I14"/>
    <mergeCell ref="A76:J76"/>
    <mergeCell ref="A30:J30"/>
    <mergeCell ref="A31:A32"/>
    <mergeCell ref="B31:B32"/>
    <mergeCell ref="I37:I38"/>
    <mergeCell ref="E19:I19"/>
    <mergeCell ref="A18:B18"/>
    <mergeCell ref="E9:I9"/>
    <mergeCell ref="E10:I10"/>
    <mergeCell ref="E11:I11"/>
    <mergeCell ref="E16:I16"/>
    <mergeCell ref="E12:I12"/>
    <mergeCell ref="A12:B12"/>
    <mergeCell ref="A1:J1"/>
    <mergeCell ref="A5:J5"/>
    <mergeCell ref="A6:B6"/>
    <mergeCell ref="E6:F6"/>
    <mergeCell ref="E7:I7"/>
    <mergeCell ref="E8:I8"/>
    <mergeCell ref="A7:B7"/>
    <mergeCell ref="A8:B8"/>
    <mergeCell ref="A9:B9"/>
    <mergeCell ref="A10:B10"/>
    <mergeCell ref="A11:B11"/>
    <mergeCell ref="E18:I18"/>
    <mergeCell ref="I46:I47"/>
    <mergeCell ref="A20:B20"/>
    <mergeCell ref="E20:I20"/>
    <mergeCell ref="A22:F22"/>
    <mergeCell ref="E27:F27"/>
    <mergeCell ref="A28:I28"/>
    <mergeCell ref="A39:H39"/>
    <mergeCell ref="E25:F25"/>
    <mergeCell ref="A42:H42"/>
    <mergeCell ref="I43:I44"/>
    <mergeCell ref="A45:H45"/>
    <mergeCell ref="I40:I41"/>
    <mergeCell ref="E31:E32"/>
    <mergeCell ref="F31:H31"/>
    <mergeCell ref="I31:I32"/>
    <mergeCell ref="J31:J32"/>
    <mergeCell ref="I34:I35"/>
    <mergeCell ref="A36:H36"/>
    <mergeCell ref="G59:G60"/>
    <mergeCell ref="H59:H60"/>
    <mergeCell ref="I59:I60"/>
    <mergeCell ref="A72:J72"/>
    <mergeCell ref="A52:H52"/>
    <mergeCell ref="A56:J56"/>
    <mergeCell ref="B58:J58"/>
    <mergeCell ref="A59:A60"/>
    <mergeCell ref="A55:J55"/>
    <mergeCell ref="B59:B60"/>
    <mergeCell ref="E59:E60"/>
    <mergeCell ref="F59:F60"/>
    <mergeCell ref="A48:H48"/>
    <mergeCell ref="I49:I50"/>
    <mergeCell ref="A51:H51"/>
    <mergeCell ref="J59:J60"/>
    <mergeCell ref="A71:B71"/>
  </mergeCells>
  <pageMargins left="0.75" right="0.75" top="1" bottom="1" header="0.5" footer="0.5"/>
  <pageSetup scale="44" orientation="landscape" r:id="rId1"/>
  <headerFooter alignWithMargins="0"/>
  <rowBreaks count="1" manualBreakCount="1">
    <brk id="29"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5A09-B9C9-44F8-9A7E-2B483E4AA85E}">
  <dimension ref="A1:O29"/>
  <sheetViews>
    <sheetView view="pageBreakPreview" zoomScaleNormal="100" zoomScaleSheetLayoutView="100" workbookViewId="0">
      <selection activeCell="F31" sqref="F31"/>
    </sheetView>
  </sheetViews>
  <sheetFormatPr defaultRowHeight="11.25"/>
  <cols>
    <col min="1" max="1" width="28.140625" style="1261" bestFit="1" customWidth="1"/>
    <col min="2" max="2" width="10.7109375" style="1261" customWidth="1"/>
    <col min="3" max="3" width="8.7109375" style="1261" bestFit="1" customWidth="1"/>
    <col min="4" max="4" width="9.140625" style="1261"/>
    <col min="5" max="5" width="8.7109375" style="1261" bestFit="1" customWidth="1"/>
    <col min="6" max="7" width="8.7109375" style="1261" customWidth="1"/>
    <col min="8" max="8" width="10.7109375" style="1261" customWidth="1"/>
    <col min="9" max="9" width="8.7109375" style="1261" customWidth="1"/>
    <col min="10" max="10" width="13.140625" style="1261" bestFit="1" customWidth="1"/>
    <col min="11" max="11" width="8.7109375" style="1261" bestFit="1" customWidth="1"/>
    <col min="12" max="12" width="10" style="1261" customWidth="1"/>
    <col min="13" max="13" width="8.7109375" style="1261" bestFit="1" customWidth="1"/>
    <col min="14" max="14" width="10.42578125" style="1261" customWidth="1"/>
    <col min="15" max="15" width="8.7109375" style="1261" customWidth="1"/>
    <col min="16" max="16384" width="9.140625" style="1261"/>
  </cols>
  <sheetData>
    <row r="1" spans="1:15" ht="12.75" customHeight="1">
      <c r="A1" s="2380" t="s">
        <v>2071</v>
      </c>
      <c r="B1" s="2380"/>
      <c r="C1" s="2380"/>
      <c r="D1" s="2380"/>
      <c r="E1" s="2380"/>
      <c r="F1" s="2380"/>
      <c r="G1" s="2380"/>
      <c r="H1" s="2380"/>
      <c r="I1" s="2380"/>
      <c r="J1" s="2380"/>
      <c r="K1" s="2380"/>
      <c r="L1" s="2380"/>
      <c r="M1" s="2380"/>
      <c r="N1" s="2380"/>
      <c r="O1" s="2380"/>
    </row>
    <row r="2" spans="1:15">
      <c r="A2" s="1386" t="s">
        <v>45</v>
      </c>
    </row>
    <row r="3" spans="1:15">
      <c r="A3" s="1386" t="s">
        <v>2070</v>
      </c>
      <c r="O3" s="1385" t="s">
        <v>2069</v>
      </c>
    </row>
    <row r="5" spans="1:15" ht="30.75" customHeight="1">
      <c r="A5" s="2381" t="s">
        <v>2068</v>
      </c>
      <c r="B5" s="2382"/>
      <c r="C5" s="2382"/>
      <c r="D5" s="2382"/>
      <c r="E5" s="2382"/>
      <c r="F5" s="2382"/>
      <c r="G5" s="2382"/>
      <c r="H5" s="2382"/>
      <c r="I5" s="2382"/>
      <c r="J5" s="2382"/>
      <c r="K5" s="2382"/>
      <c r="L5" s="2382"/>
      <c r="M5" s="2382"/>
      <c r="N5" s="2382"/>
      <c r="O5" s="2382"/>
    </row>
    <row r="6" spans="1:15">
      <c r="A6" s="2383" t="s">
        <v>2067</v>
      </c>
      <c r="B6" s="2383"/>
      <c r="C6" s="2383"/>
      <c r="D6" s="2383"/>
      <c r="E6" s="2383"/>
      <c r="F6" s="2383"/>
      <c r="G6" s="2383"/>
      <c r="H6" s="2383"/>
      <c r="I6" s="2383"/>
      <c r="J6" s="2383"/>
      <c r="K6" s="2383"/>
      <c r="L6" s="2383"/>
      <c r="M6" s="2383"/>
      <c r="N6" s="2383"/>
      <c r="O6" s="2383"/>
    </row>
    <row r="7" spans="1:15" ht="12" thickBot="1">
      <c r="A7" s="1370"/>
    </row>
    <row r="8" spans="1:15" s="1381" customFormat="1" ht="135">
      <c r="A8" s="1384"/>
      <c r="B8" s="1382" t="s">
        <v>2066</v>
      </c>
      <c r="C8" s="1281" t="s">
        <v>972</v>
      </c>
      <c r="D8" s="1383" t="s">
        <v>2065</v>
      </c>
      <c r="E8" s="1281" t="s">
        <v>972</v>
      </c>
      <c r="F8" s="1383" t="s">
        <v>2064</v>
      </c>
      <c r="G8" s="1383" t="s">
        <v>972</v>
      </c>
      <c r="H8" s="1383" t="s">
        <v>2063</v>
      </c>
      <c r="I8" s="1382" t="s">
        <v>972</v>
      </c>
      <c r="J8" s="1382" t="s">
        <v>2062</v>
      </c>
      <c r="K8" s="1382" t="s">
        <v>972</v>
      </c>
      <c r="L8" s="1382" t="s">
        <v>2061</v>
      </c>
      <c r="M8" s="1382" t="s">
        <v>972</v>
      </c>
      <c r="N8" s="1382" t="s">
        <v>2060</v>
      </c>
      <c r="O8" s="1382" t="s">
        <v>972</v>
      </c>
    </row>
    <row r="9" spans="1:15">
      <c r="A9" s="1379" t="s">
        <v>2059</v>
      </c>
      <c r="B9" s="1377"/>
      <c r="C9" s="1377"/>
      <c r="D9" s="1377"/>
      <c r="E9" s="1377"/>
      <c r="F9" s="1377"/>
      <c r="G9" s="1377"/>
      <c r="H9" s="1377"/>
      <c r="I9" s="1377"/>
      <c r="J9" s="1378"/>
      <c r="K9" s="1378"/>
      <c r="L9" s="1377"/>
      <c r="M9" s="1377"/>
      <c r="N9" s="1377"/>
      <c r="O9" s="1376"/>
    </row>
    <row r="10" spans="1:15">
      <c r="A10" s="1379" t="s">
        <v>2058</v>
      </c>
      <c r="B10" s="1377"/>
      <c r="C10" s="1377"/>
      <c r="D10" s="1377"/>
      <c r="E10" s="1377"/>
      <c r="F10" s="1377"/>
      <c r="G10" s="1377"/>
      <c r="H10" s="1377"/>
      <c r="I10" s="1377"/>
      <c r="J10" s="1378"/>
      <c r="K10" s="1378"/>
      <c r="L10" s="1377"/>
      <c r="M10" s="1377"/>
      <c r="N10" s="1377"/>
      <c r="O10" s="1376"/>
    </row>
    <row r="11" spans="1:15">
      <c r="A11" s="1380" t="s">
        <v>2057</v>
      </c>
      <c r="B11" s="1377"/>
      <c r="C11" s="1377"/>
      <c r="D11" s="1377"/>
      <c r="E11" s="1377"/>
      <c r="F11" s="1377"/>
      <c r="G11" s="1377"/>
      <c r="H11" s="1377"/>
      <c r="I11" s="1377"/>
      <c r="J11" s="1378"/>
      <c r="K11" s="1378"/>
      <c r="L11" s="1377"/>
      <c r="M11" s="1377"/>
      <c r="N11" s="1377"/>
      <c r="O11" s="1376"/>
    </row>
    <row r="12" spans="1:15">
      <c r="A12" s="1380" t="s">
        <v>2056</v>
      </c>
      <c r="B12" s="1377"/>
      <c r="C12" s="1377"/>
      <c r="D12" s="1377"/>
      <c r="E12" s="1377"/>
      <c r="F12" s="1377"/>
      <c r="G12" s="1377"/>
      <c r="H12" s="1377"/>
      <c r="I12" s="1377"/>
      <c r="J12" s="1378"/>
      <c r="K12" s="1378"/>
      <c r="L12" s="1377"/>
      <c r="M12" s="1377"/>
      <c r="N12" s="1377"/>
      <c r="O12" s="1376"/>
    </row>
    <row r="13" spans="1:15">
      <c r="A13" s="1380" t="s">
        <v>2055</v>
      </c>
      <c r="B13" s="1377"/>
      <c r="C13" s="1377"/>
      <c r="D13" s="1377"/>
      <c r="E13" s="1377"/>
      <c r="F13" s="1377"/>
      <c r="G13" s="1377"/>
      <c r="H13" s="1377"/>
      <c r="I13" s="1377"/>
      <c r="J13" s="1378"/>
      <c r="K13" s="1378"/>
      <c r="L13" s="1377"/>
      <c r="M13" s="1377"/>
      <c r="N13" s="1377"/>
      <c r="O13" s="1376"/>
    </row>
    <row r="14" spans="1:15">
      <c r="A14" s="1380" t="s">
        <v>2054</v>
      </c>
      <c r="B14" s="1377"/>
      <c r="C14" s="1377"/>
      <c r="D14" s="1377"/>
      <c r="E14" s="1377"/>
      <c r="F14" s="1377"/>
      <c r="G14" s="1377"/>
      <c r="H14" s="1377"/>
      <c r="I14" s="1377"/>
      <c r="J14" s="1378"/>
      <c r="K14" s="1378"/>
      <c r="L14" s="1377"/>
      <c r="M14" s="1377"/>
      <c r="N14" s="1377"/>
      <c r="O14" s="1376"/>
    </row>
    <row r="15" spans="1:15">
      <c r="A15" s="1379" t="s">
        <v>2053</v>
      </c>
      <c r="B15" s="1377"/>
      <c r="C15" s="1377"/>
      <c r="D15" s="1377"/>
      <c r="E15" s="1377"/>
      <c r="F15" s="1377"/>
      <c r="G15" s="1377"/>
      <c r="H15" s="1377"/>
      <c r="I15" s="1377"/>
      <c r="J15" s="1378"/>
      <c r="K15" s="1378"/>
      <c r="L15" s="1377"/>
      <c r="M15" s="1377"/>
      <c r="N15" s="1377"/>
      <c r="O15" s="1376"/>
    </row>
    <row r="16" spans="1:15">
      <c r="A16" s="1379" t="s">
        <v>2052</v>
      </c>
      <c r="B16" s="1377"/>
      <c r="C16" s="1377"/>
      <c r="D16" s="1377"/>
      <c r="E16" s="1377"/>
      <c r="F16" s="1377"/>
      <c r="G16" s="1377"/>
      <c r="H16" s="1377"/>
      <c r="I16" s="1377"/>
      <c r="J16" s="1378"/>
      <c r="K16" s="1378"/>
      <c r="L16" s="1377"/>
      <c r="M16" s="1377"/>
      <c r="N16" s="1377"/>
      <c r="O16" s="1376"/>
    </row>
    <row r="17" spans="1:15" ht="12" thickBot="1">
      <c r="A17" s="1375" t="s">
        <v>956</v>
      </c>
      <c r="B17" s="1373"/>
      <c r="C17" s="1373"/>
      <c r="D17" s="1373"/>
      <c r="E17" s="1373"/>
      <c r="F17" s="1373"/>
      <c r="G17" s="1373"/>
      <c r="H17" s="1373"/>
      <c r="I17" s="1373"/>
      <c r="J17" s="1374"/>
      <c r="K17" s="1374"/>
      <c r="L17" s="1373"/>
      <c r="M17" s="1373"/>
      <c r="N17" s="1373"/>
      <c r="O17" s="1372"/>
    </row>
    <row r="18" spans="1:15">
      <c r="A18" s="1369"/>
      <c r="B18" s="1370"/>
      <c r="C18" s="1370"/>
      <c r="D18" s="1370"/>
      <c r="E18" s="1370"/>
      <c r="F18" s="1370"/>
      <c r="G18" s="1370"/>
      <c r="H18" s="1371"/>
      <c r="I18" s="1370"/>
      <c r="J18" s="2384"/>
      <c r="K18" s="2384"/>
      <c r="L18" s="1370"/>
      <c r="M18" s="1370"/>
      <c r="N18" s="1370"/>
      <c r="O18" s="1370"/>
    </row>
    <row r="19" spans="1:15">
      <c r="A19" s="1369" t="s">
        <v>955</v>
      </c>
    </row>
    <row r="20" spans="1:15" ht="21.75" customHeight="1">
      <c r="A20" s="2385" t="s">
        <v>2051</v>
      </c>
      <c r="B20" s="2386"/>
      <c r="C20" s="2386"/>
      <c r="D20" s="2386"/>
      <c r="E20" s="2386"/>
      <c r="F20" s="2386"/>
      <c r="G20" s="2386"/>
      <c r="H20" s="2386"/>
      <c r="I20" s="2386"/>
      <c r="J20" s="2386"/>
      <c r="K20" s="2386"/>
      <c r="L20" s="2386"/>
      <c r="M20" s="2386"/>
      <c r="N20" s="2386"/>
      <c r="O20" s="2386"/>
    </row>
    <row r="21" spans="1:15">
      <c r="A21" s="2386" t="s">
        <v>2050</v>
      </c>
      <c r="B21" s="2386"/>
      <c r="C21" s="2386"/>
      <c r="D21" s="2386"/>
      <c r="E21" s="2386"/>
      <c r="F21" s="2386"/>
      <c r="G21" s="2386"/>
      <c r="H21" s="2386"/>
      <c r="I21" s="2386"/>
      <c r="J21" s="2386"/>
      <c r="K21" s="2386"/>
      <c r="L21" s="2386"/>
      <c r="M21" s="2386"/>
      <c r="N21" s="2386"/>
      <c r="O21" s="2386"/>
    </row>
    <row r="22" spans="1:15" ht="23.25" customHeight="1">
      <c r="A22" s="2385" t="s">
        <v>2049</v>
      </c>
      <c r="B22" s="2386"/>
      <c r="C22" s="2386"/>
      <c r="D22" s="2386"/>
      <c r="E22" s="2386"/>
      <c r="F22" s="2386"/>
      <c r="G22" s="2386"/>
      <c r="H22" s="2386"/>
      <c r="I22" s="2386"/>
      <c r="J22" s="2386"/>
      <c r="K22" s="2386"/>
      <c r="L22" s="2386"/>
      <c r="M22" s="2386"/>
      <c r="N22" s="2386"/>
      <c r="O22" s="2386"/>
    </row>
    <row r="23" spans="1:15" ht="24" customHeight="1">
      <c r="A23" s="2385" t="s">
        <v>2048</v>
      </c>
      <c r="B23" s="2386"/>
      <c r="C23" s="2386"/>
      <c r="D23" s="2386"/>
      <c r="E23" s="2386"/>
      <c r="F23" s="2386"/>
      <c r="G23" s="2386"/>
      <c r="H23" s="2386"/>
      <c r="I23" s="2386"/>
      <c r="J23" s="2386"/>
      <c r="K23" s="2386"/>
      <c r="L23" s="2386"/>
      <c r="M23" s="2386"/>
      <c r="N23" s="2386"/>
      <c r="O23" s="2386"/>
    </row>
    <row r="24" spans="1:15">
      <c r="A24" s="2386" t="s">
        <v>2047</v>
      </c>
      <c r="B24" s="2386"/>
      <c r="C24" s="2386"/>
      <c r="D24" s="2386"/>
      <c r="E24" s="2386"/>
      <c r="F24" s="2386"/>
      <c r="G24" s="2386"/>
      <c r="H24" s="2386"/>
      <c r="I24" s="2386"/>
      <c r="J24" s="2386"/>
      <c r="K24" s="2386"/>
      <c r="L24" s="2386"/>
      <c r="M24" s="2386"/>
      <c r="N24" s="2386"/>
      <c r="O24" s="2386"/>
    </row>
    <row r="26" spans="1:15" s="1237" customFormat="1">
      <c r="A26" s="1368" t="s">
        <v>2046</v>
      </c>
      <c r="B26" s="1368"/>
      <c r="C26" s="1368"/>
      <c r="D26" s="1368"/>
      <c r="E26" s="1368"/>
      <c r="F26" s="1368"/>
      <c r="G26" s="1368"/>
      <c r="H26" s="1368"/>
      <c r="I26" s="1368"/>
      <c r="J26" s="1368"/>
      <c r="K26" s="1368"/>
      <c r="L26" s="1368"/>
      <c r="M26" s="1368"/>
      <c r="N26" s="1368"/>
      <c r="O26" s="1368"/>
    </row>
    <row r="27" spans="1:15" s="1237" customFormat="1">
      <c r="A27" s="2293" t="s">
        <v>2045</v>
      </c>
      <c r="B27" s="2293"/>
      <c r="C27" s="2293"/>
      <c r="D27" s="2293"/>
      <c r="E27" s="2293"/>
      <c r="F27" s="2293"/>
      <c r="G27" s="2293"/>
      <c r="H27" s="2293"/>
      <c r="I27" s="2293"/>
      <c r="J27" s="2293"/>
      <c r="K27" s="2293"/>
      <c r="L27" s="2293"/>
      <c r="M27" s="2293"/>
      <c r="N27" s="2293"/>
      <c r="O27" s="2293"/>
    </row>
    <row r="28" spans="1:15" s="1237" customFormat="1">
      <c r="A28" s="2293" t="s">
        <v>2044</v>
      </c>
      <c r="B28" s="2293"/>
      <c r="C28" s="2293"/>
      <c r="D28" s="2293"/>
      <c r="E28" s="2293"/>
      <c r="F28" s="2293"/>
      <c r="G28" s="2293"/>
      <c r="H28" s="2293"/>
      <c r="I28" s="2293"/>
      <c r="J28" s="2293"/>
      <c r="K28" s="2293"/>
      <c r="L28" s="2293"/>
      <c r="M28" s="2293"/>
      <c r="N28" s="2293"/>
      <c r="O28" s="2293"/>
    </row>
    <row r="29" spans="1:15">
      <c r="A29" s="2290" t="s">
        <v>982</v>
      </c>
      <c r="B29" s="2290"/>
      <c r="C29" s="2290"/>
      <c r="D29" s="2290"/>
      <c r="E29" s="2290"/>
      <c r="F29" s="2290"/>
      <c r="G29" s="2290"/>
      <c r="H29" s="2290"/>
    </row>
  </sheetData>
  <mergeCells count="12">
    <mergeCell ref="A28:O28"/>
    <mergeCell ref="A29:H29"/>
    <mergeCell ref="A21:O21"/>
    <mergeCell ref="A22:O22"/>
    <mergeCell ref="A23:O23"/>
    <mergeCell ref="A24:O24"/>
    <mergeCell ref="A27:O27"/>
    <mergeCell ref="A1:O1"/>
    <mergeCell ref="A5:O5"/>
    <mergeCell ref="A6:O6"/>
    <mergeCell ref="J18:K18"/>
    <mergeCell ref="A20:O20"/>
  </mergeCells>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8C8E-1B06-471D-9C51-F31489ED133E}">
  <sheetPr>
    <pageSetUpPr fitToPage="1"/>
  </sheetPr>
  <dimension ref="A1:AF32"/>
  <sheetViews>
    <sheetView showGridLines="0" view="pageBreakPreview" topLeftCell="E1" zoomScaleNormal="80" zoomScaleSheetLayoutView="100" workbookViewId="0">
      <selection activeCell="F31" sqref="F31"/>
    </sheetView>
  </sheetViews>
  <sheetFormatPr defaultColWidth="2.7109375" defaultRowHeight="10.5"/>
  <cols>
    <col min="1" max="1" width="4.85546875" style="761" customWidth="1"/>
    <col min="2" max="2" width="6.42578125" style="761" customWidth="1"/>
    <col min="3" max="3" width="49.140625" style="761" customWidth="1"/>
    <col min="4" max="16" width="14.5703125" style="761" customWidth="1"/>
    <col min="17" max="241" width="9.140625" style="761" customWidth="1"/>
    <col min="242" max="242" width="2.7109375" style="761" customWidth="1"/>
    <col min="243" max="243" width="4.5703125" style="761" customWidth="1"/>
    <col min="244" max="255" width="49.140625" style="761" customWidth="1"/>
    <col min="256" max="16384" width="2.7109375" style="761"/>
  </cols>
  <sheetData>
    <row r="1" spans="1:32" ht="15.75">
      <c r="A1" s="1960" t="s">
        <v>2103</v>
      </c>
      <c r="B1" s="1960"/>
      <c r="C1" s="1960"/>
      <c r="D1" s="1960"/>
      <c r="E1" s="1960"/>
      <c r="F1" s="1960"/>
      <c r="G1" s="1960"/>
      <c r="H1" s="1960"/>
      <c r="I1" s="1960"/>
      <c r="J1" s="1960"/>
      <c r="K1" s="1960"/>
      <c r="L1" s="1960"/>
      <c r="M1" s="1960"/>
      <c r="N1" s="1960"/>
      <c r="O1" s="1960"/>
      <c r="P1" s="1960"/>
      <c r="Q1" s="1435"/>
      <c r="R1" s="1435"/>
      <c r="S1" s="1435"/>
      <c r="T1" s="1435"/>
      <c r="U1" s="1435"/>
      <c r="V1" s="1435"/>
      <c r="W1" s="1435"/>
      <c r="X1" s="1435"/>
      <c r="Y1" s="1435"/>
      <c r="Z1" s="1435"/>
      <c r="AA1" s="1435"/>
      <c r="AB1" s="1435"/>
      <c r="AC1" s="1435"/>
      <c r="AD1" s="1435"/>
      <c r="AE1" s="1435"/>
      <c r="AF1" s="1435"/>
    </row>
    <row r="2" spans="1:32" ht="15">
      <c r="A2" s="613" t="s">
        <v>45</v>
      </c>
      <c r="B2" s="1387"/>
      <c r="C2" s="1387"/>
      <c r="D2" s="1387"/>
      <c r="E2" s="1387"/>
      <c r="F2" s="1387"/>
      <c r="G2" s="805"/>
      <c r="H2" s="1387"/>
      <c r="I2" s="1387"/>
      <c r="J2" s="1387"/>
      <c r="K2" s="1387"/>
      <c r="L2" s="1387"/>
      <c r="M2" s="1387"/>
      <c r="N2" s="1387"/>
      <c r="O2" s="1387"/>
      <c r="P2" s="1387"/>
      <c r="Q2" s="1387"/>
      <c r="R2" s="1387"/>
      <c r="S2" s="1387"/>
      <c r="T2" s="1387"/>
      <c r="U2" s="1387"/>
      <c r="V2" s="1387"/>
      <c r="W2" s="1387"/>
      <c r="X2" s="1387"/>
      <c r="Y2" s="1387"/>
      <c r="Z2" s="1387"/>
      <c r="AA2" s="1387"/>
      <c r="AB2" s="1387"/>
      <c r="AC2" s="1387"/>
      <c r="AD2" s="1387"/>
      <c r="AE2" s="1387"/>
      <c r="AF2" s="1387"/>
    </row>
    <row r="3" spans="1:32" ht="15">
      <c r="A3" s="763" t="s">
        <v>2102</v>
      </c>
      <c r="B3" s="1387"/>
      <c r="C3" s="1387"/>
      <c r="D3" s="1387"/>
      <c r="E3" s="1387"/>
      <c r="F3" s="1387"/>
      <c r="G3" s="1387"/>
      <c r="H3" s="1387"/>
      <c r="I3" s="1387"/>
      <c r="J3" s="1387"/>
      <c r="K3" s="1387"/>
      <c r="L3" s="1387"/>
      <c r="M3" s="1387"/>
      <c r="N3" s="1387"/>
      <c r="O3" s="1387"/>
      <c r="P3" s="809" t="s">
        <v>2101</v>
      </c>
      <c r="Q3" s="809"/>
      <c r="R3" s="809"/>
      <c r="S3" s="809"/>
      <c r="T3" s="809"/>
      <c r="U3" s="809"/>
      <c r="V3" s="809"/>
      <c r="W3" s="809"/>
      <c r="X3" s="809"/>
      <c r="Y3" s="809"/>
      <c r="Z3" s="809"/>
      <c r="AA3" s="809"/>
      <c r="AB3" s="809"/>
      <c r="AC3" s="809"/>
      <c r="AD3" s="809"/>
      <c r="AE3" s="809"/>
      <c r="AF3" s="809"/>
    </row>
    <row r="4" spans="1:32" ht="15">
      <c r="A4" s="1387"/>
      <c r="B4" s="1387"/>
      <c r="C4" s="1387"/>
      <c r="D4" s="1387"/>
      <c r="E4" s="1387"/>
      <c r="F4" s="808"/>
      <c r="G4" s="808"/>
      <c r="H4" s="1387"/>
      <c r="I4" s="1387"/>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row>
    <row r="5" spans="1:32" ht="20.25" customHeight="1">
      <c r="A5" s="2390" t="s">
        <v>2100</v>
      </c>
      <c r="B5" s="2390"/>
      <c r="C5" s="2390"/>
      <c r="D5" s="2390"/>
      <c r="E5" s="2390"/>
      <c r="F5" s="2390"/>
      <c r="G5" s="2390"/>
      <c r="H5" s="2390"/>
      <c r="I5" s="2390"/>
      <c r="J5" s="2390"/>
      <c r="K5" s="2390"/>
      <c r="L5" s="2390"/>
      <c r="M5" s="2390"/>
      <c r="N5" s="2390"/>
      <c r="O5" s="2390"/>
      <c r="P5" s="2390"/>
      <c r="Q5" s="1434"/>
      <c r="R5" s="1434"/>
      <c r="S5" s="1434"/>
      <c r="T5" s="1434"/>
      <c r="U5" s="1434"/>
      <c r="V5" s="1434"/>
      <c r="W5" s="1434"/>
      <c r="X5" s="1434"/>
      <c r="Y5" s="1434"/>
      <c r="Z5" s="1434"/>
      <c r="AA5" s="1434"/>
      <c r="AB5" s="1434"/>
      <c r="AC5" s="1434"/>
      <c r="AD5" s="1434"/>
      <c r="AE5" s="1387"/>
      <c r="AF5" s="1387"/>
    </row>
    <row r="6" spans="1:32" ht="15">
      <c r="A6" s="1962" t="s">
        <v>2099</v>
      </c>
      <c r="B6" s="1962"/>
      <c r="C6" s="1962"/>
      <c r="D6" s="1962"/>
      <c r="E6" s="1962"/>
      <c r="F6" s="1962"/>
      <c r="G6" s="1962"/>
      <c r="H6" s="1962"/>
      <c r="I6" s="1962"/>
      <c r="J6" s="1962"/>
      <c r="K6" s="1962"/>
      <c r="L6" s="1962"/>
      <c r="M6" s="1962"/>
      <c r="N6" s="1962"/>
      <c r="O6" s="1962"/>
      <c r="P6" s="1962"/>
      <c r="Q6" s="806"/>
      <c r="R6" s="806"/>
      <c r="S6" s="806"/>
      <c r="T6" s="806"/>
      <c r="U6" s="806"/>
      <c r="V6" s="806"/>
      <c r="W6" s="806"/>
      <c r="X6" s="806"/>
      <c r="Y6" s="806"/>
      <c r="Z6" s="806"/>
      <c r="AA6" s="806"/>
      <c r="AB6" s="806"/>
      <c r="AC6" s="806"/>
      <c r="AD6" s="806"/>
      <c r="AE6" s="1387"/>
      <c r="AF6" s="1387"/>
    </row>
    <row r="7" spans="1:32" ht="15">
      <c r="A7" s="806"/>
      <c r="B7" s="807"/>
      <c r="C7" s="806"/>
      <c r="D7" s="806"/>
      <c r="E7" s="806"/>
      <c r="F7" s="806"/>
      <c r="G7" s="806"/>
      <c r="H7" s="1387"/>
      <c r="I7" s="1387"/>
      <c r="J7" s="1387"/>
      <c r="K7" s="1387"/>
      <c r="L7" s="1387"/>
      <c r="M7" s="1387"/>
      <c r="N7" s="1387"/>
      <c r="O7" s="1387"/>
      <c r="P7" s="1387"/>
      <c r="Q7" s="1387"/>
      <c r="R7" s="1387"/>
      <c r="S7" s="1387"/>
      <c r="T7" s="1387"/>
      <c r="U7" s="1387"/>
      <c r="V7" s="1387"/>
      <c r="W7" s="1387"/>
      <c r="X7" s="1387"/>
      <c r="Y7" s="1387"/>
      <c r="Z7" s="1387"/>
      <c r="AA7" s="1387"/>
      <c r="AB7" s="1387"/>
      <c r="AC7" s="1387"/>
      <c r="AD7" s="1387"/>
      <c r="AE7" s="1387"/>
      <c r="AF7" s="1387"/>
    </row>
    <row r="8" spans="1:32" ht="15.75" thickBot="1">
      <c r="A8" s="1387"/>
      <c r="B8" s="1387"/>
      <c r="C8" s="1387"/>
      <c r="D8" s="1387"/>
      <c r="E8" s="1387"/>
      <c r="F8" s="1387"/>
      <c r="G8" s="1387"/>
      <c r="H8" s="1387"/>
      <c r="I8" s="1387"/>
      <c r="J8" s="1387"/>
      <c r="K8" s="1387"/>
      <c r="L8" s="1387"/>
      <c r="M8" s="1387"/>
      <c r="N8" s="1387"/>
      <c r="O8" s="1387"/>
      <c r="P8" s="805" t="s">
        <v>424</v>
      </c>
      <c r="Q8" s="805"/>
      <c r="R8" s="805"/>
      <c r="S8" s="805"/>
      <c r="T8" s="805"/>
      <c r="U8" s="805"/>
      <c r="V8" s="805"/>
      <c r="W8" s="805"/>
      <c r="X8" s="805"/>
      <c r="Y8" s="805"/>
      <c r="Z8" s="805"/>
      <c r="AA8" s="805"/>
      <c r="AB8" s="805"/>
      <c r="AC8" s="805"/>
      <c r="AD8" s="805"/>
      <c r="AE8" s="805"/>
      <c r="AF8" s="805"/>
    </row>
    <row r="9" spans="1:32" s="1427" customFormat="1" ht="63">
      <c r="A9" s="1430"/>
      <c r="B9" s="2161" t="s">
        <v>426</v>
      </c>
      <c r="C9" s="2163" t="s">
        <v>2098</v>
      </c>
      <c r="D9" s="1433" t="s">
        <v>2097</v>
      </c>
      <c r="E9" s="1433" t="s">
        <v>2096</v>
      </c>
      <c r="F9" s="1432" t="s">
        <v>2095</v>
      </c>
      <c r="G9" s="1432" t="s">
        <v>2094</v>
      </c>
      <c r="H9" s="1432" t="s">
        <v>2093</v>
      </c>
      <c r="I9" s="1432" t="s">
        <v>2092</v>
      </c>
      <c r="J9" s="1432" t="s">
        <v>2091</v>
      </c>
      <c r="K9" s="1432" t="s">
        <v>2090</v>
      </c>
      <c r="L9" s="1432" t="s">
        <v>2089</v>
      </c>
      <c r="M9" s="1432" t="s">
        <v>2088</v>
      </c>
      <c r="N9" s="1432" t="s">
        <v>2087</v>
      </c>
      <c r="O9" s="1432" t="s">
        <v>2086</v>
      </c>
      <c r="P9" s="1431" t="s">
        <v>2085</v>
      </c>
    </row>
    <row r="10" spans="1:32" s="1427" customFormat="1" ht="24.75" customHeight="1">
      <c r="A10" s="1430"/>
      <c r="B10" s="2162"/>
      <c r="C10" s="2164"/>
      <c r="D10" s="1429">
        <v>1</v>
      </c>
      <c r="E10" s="1429">
        <v>2</v>
      </c>
      <c r="F10" s="794">
        <v>3</v>
      </c>
      <c r="G10" s="794">
        <v>4</v>
      </c>
      <c r="H10" s="794">
        <v>5</v>
      </c>
      <c r="I10" s="794">
        <v>6</v>
      </c>
      <c r="J10" s="794">
        <v>7</v>
      </c>
      <c r="K10" s="794">
        <v>8</v>
      </c>
      <c r="L10" s="794">
        <v>9</v>
      </c>
      <c r="M10" s="794">
        <v>10</v>
      </c>
      <c r="N10" s="1429" t="s">
        <v>2084</v>
      </c>
      <c r="O10" s="794">
        <v>12</v>
      </c>
      <c r="P10" s="1428">
        <v>13</v>
      </c>
    </row>
    <row r="11" spans="1:32" ht="12.75" customHeight="1">
      <c r="A11" s="791"/>
      <c r="B11" s="1426" t="s">
        <v>454</v>
      </c>
      <c r="C11" s="1425"/>
      <c r="D11" s="1425"/>
      <c r="E11" s="1425"/>
      <c r="F11" s="1425"/>
      <c r="G11" s="1425"/>
      <c r="H11" s="1425"/>
      <c r="I11" s="1425"/>
      <c r="J11" s="1425"/>
      <c r="K11" s="1425"/>
      <c r="L11" s="1425"/>
      <c r="M11" s="1425"/>
      <c r="N11" s="1425"/>
      <c r="O11" s="1425"/>
      <c r="P11" s="1424"/>
    </row>
    <row r="12" spans="1:32" ht="11.25">
      <c r="A12" s="791"/>
      <c r="B12" s="1423" t="s">
        <v>2083</v>
      </c>
      <c r="C12" s="1421"/>
      <c r="D12" s="1420"/>
      <c r="E12" s="1420"/>
      <c r="F12" s="1420"/>
      <c r="G12" s="1420"/>
      <c r="H12" s="1420"/>
      <c r="I12" s="1420"/>
      <c r="J12" s="1420"/>
      <c r="K12" s="1420"/>
      <c r="L12" s="1420"/>
      <c r="M12" s="1420"/>
      <c r="N12" s="1420"/>
      <c r="O12" s="1420"/>
      <c r="P12" s="1419"/>
    </row>
    <row r="13" spans="1:32" ht="11.25">
      <c r="A13" s="791"/>
      <c r="B13" s="1423" t="s">
        <v>2082</v>
      </c>
      <c r="C13" s="1421"/>
      <c r="D13" s="1420"/>
      <c r="E13" s="1420"/>
      <c r="F13" s="1420"/>
      <c r="G13" s="1420"/>
      <c r="H13" s="1420"/>
      <c r="I13" s="1420"/>
      <c r="J13" s="1420"/>
      <c r="K13" s="1420"/>
      <c r="L13" s="1420"/>
      <c r="M13" s="1420"/>
      <c r="N13" s="1420"/>
      <c r="O13" s="1420"/>
      <c r="P13" s="1419"/>
    </row>
    <row r="14" spans="1:32" ht="11.25">
      <c r="A14" s="791"/>
      <c r="B14" s="1422" t="s">
        <v>2081</v>
      </c>
      <c r="C14" s="1421"/>
      <c r="D14" s="1420"/>
      <c r="E14" s="1420"/>
      <c r="F14" s="1420"/>
      <c r="G14" s="1420"/>
      <c r="H14" s="1420"/>
      <c r="I14" s="1420"/>
      <c r="J14" s="1420"/>
      <c r="K14" s="1420"/>
      <c r="L14" s="1420"/>
      <c r="M14" s="1420"/>
      <c r="N14" s="1420"/>
      <c r="O14" s="1420"/>
      <c r="P14" s="1419"/>
    </row>
    <row r="15" spans="1:32" ht="11.25">
      <c r="A15" s="791"/>
      <c r="B15" s="1418" t="s">
        <v>2080</v>
      </c>
      <c r="C15" s="1417"/>
      <c r="D15" s="1416"/>
      <c r="E15" s="1416"/>
      <c r="F15" s="1416"/>
      <c r="G15" s="1416"/>
      <c r="H15" s="1416"/>
      <c r="I15" s="1416"/>
      <c r="J15" s="1416"/>
      <c r="K15" s="1416"/>
      <c r="L15" s="1416"/>
      <c r="M15" s="1416"/>
      <c r="N15" s="1416"/>
      <c r="O15" s="1416"/>
      <c r="P15" s="1415"/>
    </row>
    <row r="16" spans="1:32" ht="12" thickBot="1">
      <c r="A16" s="791"/>
      <c r="B16" s="1418" t="s">
        <v>2079</v>
      </c>
      <c r="C16" s="1417"/>
      <c r="D16" s="1416"/>
      <c r="E16" s="1416"/>
      <c r="F16" s="1416"/>
      <c r="G16" s="1416"/>
      <c r="H16" s="1416"/>
      <c r="I16" s="1416"/>
      <c r="J16" s="1416"/>
      <c r="K16" s="1416"/>
      <c r="L16" s="1416"/>
      <c r="M16" s="1416"/>
      <c r="N16" s="1416"/>
      <c r="O16" s="1416"/>
      <c r="P16" s="1415"/>
    </row>
    <row r="17" spans="1:31" ht="11.25">
      <c r="A17" s="791"/>
      <c r="B17" s="1414" t="s">
        <v>9</v>
      </c>
      <c r="C17" s="1413" t="s">
        <v>1127</v>
      </c>
      <c r="D17" s="1412"/>
      <c r="E17" s="1412"/>
      <c r="F17" s="1411"/>
      <c r="G17" s="1411"/>
      <c r="H17" s="1411"/>
      <c r="I17" s="1411"/>
      <c r="J17" s="1411"/>
      <c r="K17" s="1411"/>
      <c r="L17" s="1411"/>
      <c r="M17" s="1411"/>
      <c r="N17" s="1411"/>
      <c r="O17" s="1411"/>
      <c r="P17" s="1410"/>
    </row>
    <row r="18" spans="1:31" ht="11.25">
      <c r="A18" s="791"/>
      <c r="B18" s="1409" t="s">
        <v>10</v>
      </c>
      <c r="C18" s="1408" t="s">
        <v>2078</v>
      </c>
      <c r="D18" s="1407"/>
      <c r="E18" s="1407"/>
      <c r="F18" s="1406"/>
      <c r="G18" s="1406"/>
      <c r="H18" s="1406"/>
      <c r="I18" s="1405"/>
      <c r="J18" s="1405"/>
      <c r="K18" s="1405"/>
      <c r="L18" s="1405"/>
      <c r="M18" s="1405"/>
      <c r="N18" s="1405"/>
      <c r="O18" s="1405"/>
      <c r="P18" s="1404"/>
    </row>
    <row r="19" spans="1:31" ht="11.25">
      <c r="A19" s="791"/>
      <c r="B19" s="1409" t="s">
        <v>15</v>
      </c>
      <c r="C19" s="1408" t="s">
        <v>2077</v>
      </c>
      <c r="D19" s="1407"/>
      <c r="E19" s="1407"/>
      <c r="F19" s="1406"/>
      <c r="G19" s="1406"/>
      <c r="H19" s="1406"/>
      <c r="I19" s="1405"/>
      <c r="J19" s="1405"/>
      <c r="K19" s="1405"/>
      <c r="L19" s="1405"/>
      <c r="M19" s="1405"/>
      <c r="N19" s="1405"/>
      <c r="O19" s="1405"/>
      <c r="P19" s="1404"/>
    </row>
    <row r="20" spans="1:31" ht="11.25">
      <c r="A20" s="791"/>
      <c r="B20" s="1141" t="s">
        <v>21</v>
      </c>
      <c r="C20" s="1403" t="s">
        <v>1117</v>
      </c>
      <c r="D20" s="790"/>
      <c r="E20" s="790"/>
      <c r="F20" s="789"/>
      <c r="G20" s="789"/>
      <c r="H20" s="789"/>
      <c r="I20" s="1402"/>
      <c r="J20" s="1402"/>
      <c r="K20" s="1402"/>
      <c r="L20" s="1402"/>
      <c r="M20" s="1402"/>
      <c r="N20" s="1402"/>
      <c r="O20" s="1402"/>
      <c r="P20" s="1401"/>
    </row>
    <row r="21" spans="1:31" ht="11.25">
      <c r="A21" s="791"/>
      <c r="B21" s="1400" t="s">
        <v>154</v>
      </c>
      <c r="C21" s="1399" t="s">
        <v>1116</v>
      </c>
      <c r="D21" s="1396"/>
      <c r="E21" s="1396"/>
      <c r="F21" s="1395"/>
      <c r="G21" s="1395"/>
      <c r="H21" s="1395"/>
      <c r="I21" s="1394"/>
      <c r="J21" s="1394"/>
      <c r="K21" s="1394"/>
      <c r="L21" s="1394"/>
      <c r="M21" s="1394"/>
      <c r="N21" s="1394"/>
      <c r="O21" s="1394"/>
      <c r="P21" s="1393"/>
    </row>
    <row r="22" spans="1:31" ht="11.25">
      <c r="A22" s="791"/>
      <c r="B22" s="1398" t="s">
        <v>155</v>
      </c>
      <c r="C22" s="1397" t="s">
        <v>2076</v>
      </c>
      <c r="D22" s="1396"/>
      <c r="E22" s="1396"/>
      <c r="F22" s="1395"/>
      <c r="G22" s="1395"/>
      <c r="H22" s="1395"/>
      <c r="I22" s="1394"/>
      <c r="J22" s="1394"/>
      <c r="K22" s="1394"/>
      <c r="L22" s="1394"/>
      <c r="M22" s="1394"/>
      <c r="N22" s="1394"/>
      <c r="O22" s="1394"/>
      <c r="P22" s="1393"/>
    </row>
    <row r="23" spans="1:31" ht="11.25">
      <c r="A23" s="791"/>
      <c r="B23" s="1398" t="s">
        <v>156</v>
      </c>
      <c r="C23" s="1397" t="s">
        <v>1193</v>
      </c>
      <c r="D23" s="1396"/>
      <c r="E23" s="1396"/>
      <c r="F23" s="1395"/>
      <c r="G23" s="1395"/>
      <c r="H23" s="1395"/>
      <c r="I23" s="1394"/>
      <c r="J23" s="1394"/>
      <c r="K23" s="1394"/>
      <c r="L23" s="1394"/>
      <c r="M23" s="1394"/>
      <c r="N23" s="1394"/>
      <c r="O23" s="1394"/>
      <c r="P23" s="1393"/>
    </row>
    <row r="24" spans="1:31" ht="23.25" thickBot="1">
      <c r="A24" s="773"/>
      <c r="B24" s="1392" t="s">
        <v>157</v>
      </c>
      <c r="C24" s="1391" t="s">
        <v>2075</v>
      </c>
      <c r="D24" s="770"/>
      <c r="E24" s="770"/>
      <c r="F24" s="770"/>
      <c r="G24" s="770"/>
      <c r="H24" s="770"/>
      <c r="I24" s="1390"/>
      <c r="J24" s="1390"/>
      <c r="K24" s="1390"/>
      <c r="L24" s="1390"/>
      <c r="M24" s="1390"/>
      <c r="N24" s="1390"/>
      <c r="O24" s="1390"/>
      <c r="P24" s="767"/>
    </row>
    <row r="28" spans="1:31" ht="11.25">
      <c r="B28" s="1389"/>
      <c r="C28" s="1389"/>
      <c r="D28" s="1389"/>
      <c r="E28" s="1389"/>
      <c r="F28" s="1389"/>
      <c r="G28" s="1389"/>
      <c r="H28" s="1389"/>
      <c r="I28" s="1389"/>
      <c r="J28" s="1389"/>
      <c r="K28" s="1389"/>
      <c r="L28" s="1389"/>
      <c r="M28" s="1389"/>
      <c r="N28" s="1389"/>
      <c r="O28" s="1389"/>
      <c r="P28" s="1389"/>
    </row>
    <row r="29" spans="1:31" ht="11.25">
      <c r="B29" s="2388" t="s">
        <v>2074</v>
      </c>
      <c r="C29" s="2388"/>
      <c r="D29" s="613"/>
      <c r="E29" s="613"/>
      <c r="F29" s="613"/>
      <c r="G29" s="613"/>
      <c r="H29" s="613"/>
      <c r="I29" s="613"/>
      <c r="J29" s="613"/>
      <c r="K29" s="613"/>
      <c r="L29" s="613"/>
      <c r="M29" s="613"/>
      <c r="N29" s="613"/>
      <c r="O29" s="760" t="s">
        <v>1240</v>
      </c>
      <c r="Q29" s="613"/>
      <c r="R29" s="613"/>
      <c r="S29" s="613"/>
      <c r="T29" s="613"/>
      <c r="U29" s="613"/>
      <c r="V29" s="613"/>
      <c r="W29" s="613"/>
      <c r="X29" s="613"/>
      <c r="Y29" s="613"/>
      <c r="Z29" s="613"/>
      <c r="AA29" s="613"/>
      <c r="AB29" s="613"/>
      <c r="AC29" s="613"/>
      <c r="AD29" s="613"/>
      <c r="AE29" s="613"/>
    </row>
    <row r="30" spans="1:31" ht="11.25">
      <c r="B30" s="2389" t="s">
        <v>2073</v>
      </c>
      <c r="C30" s="2389"/>
      <c r="D30" s="613"/>
      <c r="E30" s="613"/>
      <c r="F30" s="613"/>
      <c r="G30" s="613"/>
      <c r="H30" s="613"/>
      <c r="I30" s="613"/>
      <c r="J30" s="613"/>
      <c r="K30" s="613"/>
      <c r="L30" s="613"/>
      <c r="M30" s="613"/>
      <c r="N30" s="613"/>
      <c r="O30" s="613" t="s">
        <v>1107</v>
      </c>
      <c r="Q30" s="613"/>
      <c r="R30" s="613"/>
      <c r="S30" s="613"/>
      <c r="T30" s="613"/>
      <c r="U30" s="613"/>
      <c r="V30" s="613"/>
      <c r="W30" s="613"/>
      <c r="X30" s="613"/>
      <c r="Y30" s="613"/>
      <c r="Z30" s="613"/>
      <c r="AA30" s="613"/>
      <c r="AB30" s="760"/>
      <c r="AC30" s="760"/>
      <c r="AD30" s="760"/>
      <c r="AE30" s="760"/>
    </row>
    <row r="31" spans="1:31" ht="15">
      <c r="D31" s="1388"/>
      <c r="E31" s="1388"/>
      <c r="F31" s="1388"/>
      <c r="G31" s="1388"/>
      <c r="H31" s="1388"/>
      <c r="I31" s="762"/>
      <c r="J31" s="762"/>
      <c r="K31" s="762"/>
      <c r="L31" s="762"/>
      <c r="M31" s="762"/>
      <c r="N31" s="762"/>
      <c r="O31" s="760" t="s">
        <v>1106</v>
      </c>
      <c r="Q31" s="762"/>
      <c r="R31" s="762"/>
      <c r="S31" s="762"/>
      <c r="T31" s="762"/>
      <c r="U31" s="762"/>
      <c r="V31" s="762"/>
      <c r="W31" s="762"/>
      <c r="X31" s="762"/>
      <c r="Y31" s="762"/>
      <c r="Z31" s="762"/>
      <c r="AA31" s="762"/>
      <c r="AB31" s="1387"/>
      <c r="AC31" s="1387"/>
      <c r="AD31" s="1387"/>
      <c r="AE31" s="1387"/>
    </row>
    <row r="32" spans="1:31" ht="11.25">
      <c r="B32" s="2387" t="s">
        <v>2072</v>
      </c>
      <c r="C32" s="2387"/>
    </row>
  </sheetData>
  <mergeCells count="8">
    <mergeCell ref="B32:C32"/>
    <mergeCell ref="B29:C29"/>
    <mergeCell ref="B30:C30"/>
    <mergeCell ref="A1:P1"/>
    <mergeCell ref="A5:P5"/>
    <mergeCell ref="A6:P6"/>
    <mergeCell ref="B9:B10"/>
    <mergeCell ref="C9:C10"/>
  </mergeCells>
  <printOptions horizontalCentered="1"/>
  <pageMargins left="0.70866141732283472" right="0.70866141732283472" top="0.74803149606299213" bottom="0.74803149606299213" header="0.31496062992125984" footer="0.31496062992125984"/>
  <pageSetup paperSize="9" scale="52" fitToHeight="0" orientation="landscape" r:id="rId1"/>
  <colBreaks count="1" manualBreakCount="1">
    <brk id="16" max="3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E55C4-32AF-459C-A085-F090DBA75A2B}">
  <sheetPr>
    <pageSetUpPr fitToPage="1"/>
  </sheetPr>
  <dimension ref="A1:Z30"/>
  <sheetViews>
    <sheetView showGridLines="0" view="pageBreakPreview" zoomScaleNormal="100" zoomScaleSheetLayoutView="100" workbookViewId="0">
      <selection activeCell="F31" sqref="F31"/>
    </sheetView>
  </sheetViews>
  <sheetFormatPr defaultColWidth="49.140625" defaultRowHeight="10.5"/>
  <cols>
    <col min="1" max="1" width="2.7109375" style="761" customWidth="1"/>
    <col min="2" max="2" width="6.42578125" style="761" customWidth="1"/>
    <col min="3" max="3" width="38" style="1436" customWidth="1"/>
    <col min="4" max="9" width="18.42578125" style="761" customWidth="1"/>
    <col min="10" max="10" width="3.42578125" style="761" customWidth="1"/>
    <col min="11" max="235" width="9.140625" style="761" customWidth="1"/>
    <col min="236" max="236" width="2.7109375" style="761" customWidth="1"/>
    <col min="237" max="237" width="4.5703125" style="761" customWidth="1"/>
    <col min="238" max="16384" width="49.140625" style="761"/>
  </cols>
  <sheetData>
    <row r="1" spans="1:26" ht="15.75">
      <c r="A1" s="1960" t="s">
        <v>2122</v>
      </c>
      <c r="B1" s="1960"/>
      <c r="C1" s="1960"/>
      <c r="D1" s="1960"/>
      <c r="E1" s="1960"/>
      <c r="F1" s="1960"/>
      <c r="G1" s="1960"/>
      <c r="H1" s="1960"/>
      <c r="I1" s="1960"/>
      <c r="J1" s="1435"/>
      <c r="K1" s="1435"/>
      <c r="L1" s="1435"/>
      <c r="M1" s="1435"/>
      <c r="N1" s="1435"/>
      <c r="O1" s="1435"/>
      <c r="P1" s="1435"/>
      <c r="Q1" s="1435"/>
      <c r="R1" s="1435"/>
      <c r="S1" s="1435"/>
      <c r="T1" s="1435"/>
      <c r="U1" s="1435"/>
      <c r="V1" s="1435"/>
      <c r="W1" s="1435"/>
      <c r="X1" s="1435"/>
      <c r="Y1" s="1435"/>
      <c r="Z1" s="1435"/>
    </row>
    <row r="2" spans="1:26" ht="15">
      <c r="A2" s="613" t="s">
        <v>45</v>
      </c>
      <c r="B2" s="1387"/>
      <c r="C2" s="1445"/>
      <c r="D2" s="1387"/>
      <c r="E2" s="1387"/>
      <c r="F2" s="1387"/>
      <c r="G2" s="805"/>
      <c r="H2" s="1387"/>
      <c r="I2" s="1387"/>
      <c r="J2" s="1387"/>
      <c r="K2" s="1387"/>
      <c r="L2" s="1387"/>
      <c r="M2" s="1387"/>
      <c r="N2" s="1387"/>
      <c r="O2" s="1387"/>
      <c r="P2" s="1387"/>
      <c r="Q2" s="1387"/>
      <c r="R2" s="1387"/>
      <c r="S2" s="1387"/>
      <c r="T2" s="1387"/>
      <c r="U2" s="1387"/>
      <c r="V2" s="1387"/>
      <c r="W2" s="1387"/>
      <c r="X2" s="1387"/>
      <c r="Y2" s="1387"/>
      <c r="Z2" s="1387"/>
    </row>
    <row r="3" spans="1:26" ht="15">
      <c r="A3" s="763" t="s">
        <v>1159</v>
      </c>
      <c r="B3" s="1387"/>
      <c r="C3" s="1445"/>
      <c r="D3" s="1387"/>
      <c r="E3" s="1387"/>
      <c r="F3" s="1387"/>
      <c r="G3" s="1387"/>
      <c r="H3" s="1387"/>
      <c r="I3" s="809" t="s">
        <v>2121</v>
      </c>
      <c r="J3" s="809"/>
      <c r="K3" s="809"/>
      <c r="L3" s="809"/>
      <c r="M3" s="809"/>
      <c r="N3" s="809"/>
      <c r="O3" s="809"/>
      <c r="P3" s="809"/>
      <c r="Q3" s="809"/>
      <c r="R3" s="809"/>
      <c r="S3" s="809"/>
      <c r="T3" s="809"/>
      <c r="U3" s="809"/>
      <c r="V3" s="809"/>
      <c r="W3" s="809"/>
      <c r="X3" s="809"/>
      <c r="Y3" s="809"/>
      <c r="Z3" s="809"/>
    </row>
    <row r="4" spans="1:26" ht="15">
      <c r="A4" s="1387"/>
      <c r="B4" s="1387"/>
      <c r="C4" s="1445"/>
      <c r="D4" s="1387"/>
      <c r="E4" s="1387"/>
      <c r="F4" s="808"/>
      <c r="G4" s="808"/>
      <c r="H4" s="1387"/>
      <c r="I4" s="1387"/>
      <c r="J4" s="1387"/>
      <c r="K4" s="1387"/>
      <c r="L4" s="1387"/>
      <c r="M4" s="1387"/>
      <c r="N4" s="1387"/>
      <c r="O4" s="1387"/>
      <c r="P4" s="1387"/>
      <c r="Q4" s="1387"/>
      <c r="R4" s="1387"/>
      <c r="S4" s="1387"/>
      <c r="T4" s="1387"/>
      <c r="U4" s="1387"/>
      <c r="V4" s="1387"/>
      <c r="W4" s="1387"/>
      <c r="X4" s="1387"/>
      <c r="Y4" s="1387"/>
      <c r="Z4" s="1387"/>
    </row>
    <row r="5" spans="1:26" ht="39.75" customHeight="1">
      <c r="A5" s="2390" t="s">
        <v>2120</v>
      </c>
      <c r="B5" s="2390"/>
      <c r="C5" s="2390"/>
      <c r="D5" s="2390"/>
      <c r="E5" s="2390"/>
      <c r="F5" s="2390"/>
      <c r="G5" s="2390"/>
      <c r="H5" s="2390"/>
      <c r="I5" s="2390"/>
      <c r="J5" s="1434"/>
      <c r="K5" s="1434"/>
      <c r="L5" s="1434"/>
      <c r="M5" s="1434"/>
      <c r="N5" s="1434"/>
      <c r="O5" s="1434"/>
      <c r="P5" s="1434"/>
      <c r="Q5" s="1434"/>
      <c r="R5" s="1434"/>
      <c r="S5" s="1434"/>
      <c r="T5" s="1434"/>
      <c r="U5" s="1434"/>
      <c r="V5" s="1434"/>
      <c r="W5" s="1434"/>
      <c r="X5" s="1434"/>
      <c r="Y5" s="1387"/>
      <c r="Z5" s="1387"/>
    </row>
    <row r="6" spans="1:26" ht="15">
      <c r="A6" s="1962" t="s">
        <v>2119</v>
      </c>
      <c r="B6" s="1962"/>
      <c r="C6" s="1962"/>
      <c r="D6" s="1962"/>
      <c r="E6" s="1962"/>
      <c r="F6" s="1962"/>
      <c r="G6" s="1962"/>
      <c r="H6" s="1962"/>
      <c r="I6" s="1962"/>
      <c r="J6" s="806"/>
      <c r="K6" s="806"/>
      <c r="L6" s="806"/>
      <c r="M6" s="806"/>
      <c r="N6" s="806"/>
      <c r="O6" s="806"/>
      <c r="P6" s="806"/>
      <c r="Q6" s="806"/>
      <c r="R6" s="806"/>
      <c r="S6" s="806"/>
      <c r="T6" s="806"/>
      <c r="U6" s="806"/>
      <c r="V6" s="806"/>
      <c r="W6" s="806"/>
      <c r="X6" s="806"/>
      <c r="Y6" s="1387"/>
      <c r="Z6" s="1387"/>
    </row>
    <row r="7" spans="1:26" ht="15.75" thickBot="1">
      <c r="A7" s="806"/>
      <c r="B7" s="807"/>
      <c r="C7" s="807"/>
      <c r="D7" s="806"/>
      <c r="E7" s="806"/>
      <c r="F7" s="806"/>
      <c r="G7" s="806"/>
      <c r="H7" s="1387"/>
      <c r="I7" s="805" t="s">
        <v>2118</v>
      </c>
      <c r="J7" s="1387"/>
      <c r="K7" s="1387"/>
      <c r="L7" s="1387"/>
      <c r="M7" s="1387"/>
      <c r="N7" s="1387"/>
      <c r="O7" s="1387"/>
      <c r="P7" s="1387"/>
      <c r="Q7" s="1387"/>
      <c r="R7" s="1387"/>
      <c r="S7" s="1387"/>
      <c r="T7" s="1387"/>
      <c r="U7" s="1387"/>
      <c r="V7" s="1387"/>
      <c r="W7" s="1387"/>
      <c r="X7" s="1387"/>
      <c r="Y7" s="1387"/>
      <c r="Z7" s="1387"/>
    </row>
    <row r="8" spans="1:26" ht="15">
      <c r="A8" s="1387"/>
      <c r="B8" s="2391" t="s">
        <v>426</v>
      </c>
      <c r="C8" s="2393" t="s">
        <v>2098</v>
      </c>
      <c r="D8" s="2395" t="s">
        <v>2117</v>
      </c>
      <c r="E8" s="2395"/>
      <c r="F8" s="2395" t="s">
        <v>2116</v>
      </c>
      <c r="G8" s="2395"/>
      <c r="H8" s="2395" t="s">
        <v>2115</v>
      </c>
      <c r="I8" s="2396"/>
      <c r="J8" s="805"/>
      <c r="K8" s="805"/>
      <c r="L8" s="805"/>
      <c r="M8" s="805"/>
      <c r="N8" s="805"/>
      <c r="O8" s="805"/>
      <c r="P8" s="805"/>
      <c r="Q8" s="805"/>
      <c r="R8" s="805"/>
      <c r="S8" s="805"/>
      <c r="T8" s="805"/>
      <c r="U8" s="805"/>
      <c r="V8" s="805"/>
      <c r="W8" s="805"/>
      <c r="X8" s="805"/>
      <c r="Y8" s="805"/>
      <c r="Z8" s="805"/>
    </row>
    <row r="9" spans="1:26" ht="35.25" customHeight="1">
      <c r="A9" s="791"/>
      <c r="B9" s="2392"/>
      <c r="C9" s="2394"/>
      <c r="D9" s="1429" t="s">
        <v>2114</v>
      </c>
      <c r="E9" s="1429" t="s">
        <v>2113</v>
      </c>
      <c r="F9" s="1429" t="s">
        <v>2112</v>
      </c>
      <c r="G9" s="1429" t="s">
        <v>2111</v>
      </c>
      <c r="H9" s="1429" t="s">
        <v>2110</v>
      </c>
      <c r="I9" s="1444" t="s">
        <v>2109</v>
      </c>
    </row>
    <row r="10" spans="1:26" ht="12.75" customHeight="1">
      <c r="A10" s="791"/>
      <c r="B10" s="2392"/>
      <c r="C10" s="2394"/>
      <c r="D10" s="1429">
        <v>1</v>
      </c>
      <c r="E10" s="1429">
        <v>2</v>
      </c>
      <c r="F10" s="1429">
        <v>3</v>
      </c>
      <c r="G10" s="1429">
        <v>4</v>
      </c>
      <c r="H10" s="1429">
        <v>5</v>
      </c>
      <c r="I10" s="1444">
        <v>6</v>
      </c>
    </row>
    <row r="11" spans="1:26" ht="12.75" customHeight="1">
      <c r="A11" s="791"/>
      <c r="B11" s="1426" t="s">
        <v>454</v>
      </c>
      <c r="C11" s="1443"/>
      <c r="D11" s="1425"/>
      <c r="E11" s="1425"/>
      <c r="F11" s="1425"/>
      <c r="G11" s="1425"/>
      <c r="H11" s="1425"/>
      <c r="I11" s="1424"/>
    </row>
    <row r="12" spans="1:26" ht="11.25">
      <c r="A12" s="791"/>
      <c r="B12" s="2149" t="s">
        <v>2108</v>
      </c>
      <c r="C12" s="2397"/>
      <c r="D12" s="2397"/>
      <c r="E12" s="2397"/>
      <c r="F12" s="2397"/>
      <c r="G12" s="2397"/>
      <c r="H12" s="2397"/>
      <c r="I12" s="2398"/>
    </row>
    <row r="13" spans="1:26" ht="11.25">
      <c r="A13" s="791"/>
      <c r="B13" s="1442" t="s">
        <v>2080</v>
      </c>
      <c r="C13" s="1441"/>
      <c r="D13" s="1416"/>
      <c r="E13" s="1416"/>
      <c r="F13" s="1416"/>
      <c r="G13" s="1416"/>
      <c r="H13" s="1416"/>
      <c r="I13" s="1415"/>
    </row>
    <row r="14" spans="1:26" ht="12" thickBot="1">
      <c r="A14" s="791"/>
      <c r="B14" s="1418" t="s">
        <v>2107</v>
      </c>
      <c r="C14" s="1440"/>
      <c r="D14" s="1416"/>
      <c r="E14" s="1416"/>
      <c r="F14" s="1416"/>
      <c r="G14" s="1416"/>
      <c r="H14" s="1416"/>
      <c r="I14" s="1415"/>
    </row>
    <row r="15" spans="1:26" ht="11.25">
      <c r="A15" s="791"/>
      <c r="B15" s="1439" t="s">
        <v>9</v>
      </c>
      <c r="C15" s="1438" t="s">
        <v>1127</v>
      </c>
      <c r="D15" s="1412"/>
      <c r="E15" s="1412"/>
      <c r="F15" s="1411"/>
      <c r="G15" s="1411"/>
      <c r="H15" s="1411"/>
      <c r="I15" s="1410"/>
    </row>
    <row r="16" spans="1:26" ht="11.25">
      <c r="A16" s="791"/>
      <c r="B16" s="1409" t="s">
        <v>10</v>
      </c>
      <c r="C16" s="1408" t="s">
        <v>2106</v>
      </c>
      <c r="D16" s="1407"/>
      <c r="E16" s="1407"/>
      <c r="F16" s="1406"/>
      <c r="G16" s="1406"/>
      <c r="H16" s="1406"/>
      <c r="I16" s="1404"/>
    </row>
    <row r="17" spans="1:25" ht="11.25">
      <c r="A17" s="791"/>
      <c r="B17" s="1409" t="s">
        <v>15</v>
      </c>
      <c r="C17" s="1408" t="s">
        <v>2077</v>
      </c>
      <c r="D17" s="1407"/>
      <c r="E17" s="1407"/>
      <c r="F17" s="1406"/>
      <c r="G17" s="1406"/>
      <c r="H17" s="1406"/>
      <c r="I17" s="1404"/>
    </row>
    <row r="18" spans="1:25" ht="22.5">
      <c r="A18" s="791"/>
      <c r="B18" s="1141" t="s">
        <v>21</v>
      </c>
      <c r="C18" s="1403" t="s">
        <v>1117</v>
      </c>
      <c r="D18" s="790"/>
      <c r="E18" s="790"/>
      <c r="F18" s="789"/>
      <c r="G18" s="789"/>
      <c r="H18" s="789"/>
      <c r="I18" s="1401"/>
    </row>
    <row r="19" spans="1:25" ht="11.25">
      <c r="A19" s="791"/>
      <c r="B19" s="1400" t="s">
        <v>154</v>
      </c>
      <c r="C19" s="1399" t="s">
        <v>1116</v>
      </c>
      <c r="D19" s="1396"/>
      <c r="E19" s="1396"/>
      <c r="F19" s="1395"/>
      <c r="G19" s="1395"/>
      <c r="H19" s="1395"/>
      <c r="I19" s="1393"/>
    </row>
    <row r="20" spans="1:25" ht="11.25">
      <c r="A20" s="791"/>
      <c r="B20" s="1398" t="s">
        <v>155</v>
      </c>
      <c r="C20" s="1397" t="s">
        <v>2105</v>
      </c>
      <c r="D20" s="1396"/>
      <c r="E20" s="1396"/>
      <c r="F20" s="1395"/>
      <c r="G20" s="1395"/>
      <c r="H20" s="1395"/>
      <c r="I20" s="1393"/>
    </row>
    <row r="21" spans="1:25" ht="11.25">
      <c r="A21" s="791"/>
      <c r="B21" s="1398" t="s">
        <v>156</v>
      </c>
      <c r="C21" s="1397" t="s">
        <v>1193</v>
      </c>
      <c r="D21" s="1396"/>
      <c r="E21" s="1396"/>
      <c r="F21" s="1395"/>
      <c r="G21" s="1395"/>
      <c r="H21" s="1395"/>
      <c r="I21" s="1393"/>
    </row>
    <row r="22" spans="1:25" ht="23.25" thickBot="1">
      <c r="A22" s="773"/>
      <c r="B22" s="1392" t="s">
        <v>157</v>
      </c>
      <c r="C22" s="1391" t="s">
        <v>2104</v>
      </c>
      <c r="D22" s="770"/>
      <c r="E22" s="770"/>
      <c r="F22" s="770"/>
      <c r="G22" s="770"/>
      <c r="H22" s="770"/>
      <c r="I22" s="767"/>
    </row>
    <row r="26" spans="1:25" ht="12.75">
      <c r="B26" s="1938"/>
      <c r="C26" s="1938"/>
      <c r="D26" s="1938"/>
      <c r="E26" s="1938"/>
      <c r="F26" s="1938"/>
      <c r="G26" s="1938"/>
      <c r="H26" s="1938"/>
      <c r="I26" s="1938"/>
      <c r="J26" s="1437"/>
      <c r="K26" s="1437"/>
      <c r="L26" s="1437"/>
      <c r="M26" s="1437"/>
      <c r="N26" s="1437"/>
      <c r="O26" s="1437"/>
      <c r="P26" s="1437"/>
      <c r="Q26" s="1437"/>
      <c r="R26" s="1033"/>
      <c r="S26" s="1033"/>
      <c r="T26" s="1033"/>
      <c r="U26" s="1033"/>
      <c r="V26" s="760"/>
      <c r="W26" s="760"/>
      <c r="X26" s="760"/>
      <c r="Y26" s="760"/>
    </row>
    <row r="27" spans="1:25" ht="11.25">
      <c r="B27" s="2388" t="s">
        <v>2074</v>
      </c>
      <c r="C27" s="2388"/>
      <c r="D27" s="613"/>
      <c r="E27" s="613"/>
      <c r="F27" s="613"/>
      <c r="G27" s="613"/>
      <c r="H27" s="613"/>
      <c r="I27" s="760" t="s">
        <v>1240</v>
      </c>
      <c r="J27" s="613"/>
      <c r="K27" s="613"/>
      <c r="L27" s="613"/>
      <c r="M27" s="613"/>
      <c r="N27" s="613"/>
      <c r="O27" s="613"/>
      <c r="P27" s="613"/>
      <c r="Q27" s="613"/>
      <c r="R27" s="613"/>
      <c r="S27" s="613"/>
      <c r="T27" s="613"/>
      <c r="U27" s="613"/>
      <c r="V27" s="613"/>
      <c r="W27" s="613"/>
      <c r="X27" s="613"/>
      <c r="Y27" s="613"/>
    </row>
    <row r="28" spans="1:25" ht="11.25">
      <c r="B28" s="2389" t="s">
        <v>2073</v>
      </c>
      <c r="C28" s="2389"/>
      <c r="D28" s="613"/>
      <c r="E28" s="613"/>
      <c r="F28" s="613"/>
      <c r="G28" s="613"/>
      <c r="H28" s="613"/>
      <c r="I28" s="613" t="s">
        <v>1107</v>
      </c>
      <c r="J28" s="613"/>
      <c r="K28" s="613"/>
      <c r="L28" s="613"/>
      <c r="M28" s="613"/>
      <c r="N28" s="613"/>
      <c r="O28" s="613"/>
      <c r="P28" s="613"/>
      <c r="Q28" s="613"/>
      <c r="R28" s="613"/>
      <c r="S28" s="613"/>
      <c r="T28" s="613"/>
      <c r="U28" s="613"/>
      <c r="V28" s="760"/>
      <c r="W28" s="760"/>
      <c r="X28" s="760"/>
      <c r="Y28" s="760"/>
    </row>
    <row r="29" spans="1:25" ht="15">
      <c r="D29" s="1388"/>
      <c r="E29" s="1388"/>
      <c r="F29" s="1388"/>
      <c r="G29" s="1388"/>
      <c r="H29" s="1388"/>
      <c r="I29" s="760" t="s">
        <v>1106</v>
      </c>
      <c r="J29" s="762"/>
      <c r="K29" s="762"/>
      <c r="L29" s="762"/>
      <c r="M29" s="762"/>
      <c r="N29" s="762"/>
      <c r="O29" s="762"/>
      <c r="P29" s="762"/>
      <c r="Q29" s="762"/>
      <c r="R29" s="762"/>
      <c r="S29" s="762"/>
      <c r="T29" s="762"/>
      <c r="U29" s="762"/>
      <c r="V29" s="1387"/>
      <c r="W29" s="1387"/>
      <c r="X29" s="1387"/>
      <c r="Y29" s="1387"/>
    </row>
    <row r="30" spans="1:25" ht="11.25">
      <c r="B30" s="2387" t="s">
        <v>2072</v>
      </c>
      <c r="C30" s="2387"/>
    </row>
  </sheetData>
  <mergeCells count="13">
    <mergeCell ref="B27:C27"/>
    <mergeCell ref="B28:C28"/>
    <mergeCell ref="B30:C30"/>
    <mergeCell ref="B26:I26"/>
    <mergeCell ref="B12:I12"/>
    <mergeCell ref="A1:I1"/>
    <mergeCell ref="A5:I5"/>
    <mergeCell ref="A6:I6"/>
    <mergeCell ref="B8:B10"/>
    <mergeCell ref="C8:C10"/>
    <mergeCell ref="D8:E8"/>
    <mergeCell ref="F8:G8"/>
    <mergeCell ref="H8:I8"/>
  </mergeCells>
  <printOptions horizontalCentered="1"/>
  <pageMargins left="0.70866141732283472" right="0.70866141732283472" top="0.74803149606299213" bottom="0.74803149606299213" header="0.31496062992125984" footer="0.31496062992125984"/>
  <pageSetup paperSize="9" scale="81" fitToHeight="0" orientation="landscape"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136B9-5395-4659-A41A-B4CE24E19039}">
  <dimension ref="A1:J25"/>
  <sheetViews>
    <sheetView view="pageBreakPreview" zoomScaleNormal="100" zoomScaleSheetLayoutView="100" workbookViewId="0">
      <selection activeCell="F31" sqref="F31"/>
    </sheetView>
  </sheetViews>
  <sheetFormatPr defaultRowHeight="11.25"/>
  <cols>
    <col min="1" max="1" width="5.42578125" style="1237" customWidth="1"/>
    <col min="2" max="2" width="9.42578125" style="1237" customWidth="1"/>
    <col min="3" max="3" width="10.7109375" style="1237" customWidth="1"/>
    <col min="4" max="4" width="12.140625" style="1237" customWidth="1"/>
    <col min="5" max="5" width="13.5703125" style="1237" customWidth="1"/>
    <col min="6" max="6" width="12.42578125" style="1237" customWidth="1"/>
    <col min="7" max="7" width="13.85546875" style="1237" customWidth="1"/>
    <col min="8" max="8" width="12.28515625" style="1237" customWidth="1"/>
    <col min="9" max="9" width="12.140625" style="1237" customWidth="1"/>
    <col min="10" max="10" width="12.85546875" style="1237" customWidth="1"/>
    <col min="11" max="16384" width="9.140625" style="1237"/>
  </cols>
  <sheetData>
    <row r="1" spans="1:10" ht="12.75" customHeight="1">
      <c r="A1" s="2399" t="s">
        <v>2142</v>
      </c>
      <c r="B1" s="2399"/>
      <c r="C1" s="2399"/>
      <c r="D1" s="2399"/>
      <c r="E1" s="2399"/>
      <c r="F1" s="2399"/>
      <c r="G1" s="2399"/>
      <c r="H1" s="2399"/>
      <c r="I1" s="2399"/>
    </row>
    <row r="2" spans="1:10">
      <c r="A2" s="1260"/>
    </row>
    <row r="3" spans="1:10">
      <c r="A3" s="1260" t="s">
        <v>45</v>
      </c>
      <c r="I3" s="1465" t="s">
        <v>2141</v>
      </c>
    </row>
    <row r="4" spans="1:10">
      <c r="A4" s="1237" t="s">
        <v>978</v>
      </c>
    </row>
    <row r="5" spans="1:10">
      <c r="A5" s="1462" t="s">
        <v>1685</v>
      </c>
    </row>
    <row r="6" spans="1:10" ht="15.75">
      <c r="A6" s="2400" t="s">
        <v>2140</v>
      </c>
      <c r="B6" s="2400"/>
      <c r="C6" s="2400"/>
      <c r="D6" s="2400"/>
      <c r="E6" s="2400"/>
      <c r="F6" s="2400"/>
      <c r="G6" s="2400"/>
      <c r="H6" s="2400"/>
      <c r="I6" s="2400"/>
    </row>
    <row r="7" spans="1:10">
      <c r="A7" s="2401" t="s">
        <v>2139</v>
      </c>
      <c r="B7" s="2401"/>
      <c r="C7" s="2401"/>
      <c r="D7" s="2401"/>
      <c r="E7" s="2401"/>
      <c r="F7" s="2401"/>
      <c r="G7" s="2401"/>
      <c r="H7" s="2401"/>
      <c r="I7" s="2401"/>
      <c r="J7" s="1463"/>
    </row>
    <row r="8" spans="1:10">
      <c r="A8" s="1464"/>
      <c r="B8" s="1464"/>
      <c r="C8" s="1464"/>
      <c r="D8" s="1464"/>
      <c r="E8" s="1464"/>
      <c r="F8" s="1464"/>
      <c r="G8" s="1464"/>
      <c r="H8" s="1464"/>
      <c r="I8" s="1464"/>
      <c r="J8" s="1463"/>
    </row>
    <row r="9" spans="1:10">
      <c r="I9" s="1462" t="s">
        <v>1432</v>
      </c>
    </row>
    <row r="10" spans="1:10" s="1257" customFormat="1" ht="45">
      <c r="A10" s="1461" t="s">
        <v>426</v>
      </c>
      <c r="B10" s="1461" t="s">
        <v>2138</v>
      </c>
      <c r="C10" s="1451" t="s">
        <v>2137</v>
      </c>
      <c r="D10" s="1451" t="s">
        <v>2136</v>
      </c>
      <c r="E10" s="1451" t="s">
        <v>2135</v>
      </c>
      <c r="F10" s="1451" t="s">
        <v>2134</v>
      </c>
      <c r="G10" s="1451" t="s">
        <v>2133</v>
      </c>
      <c r="H10" s="1451" t="s">
        <v>2132</v>
      </c>
      <c r="I10" s="1451" t="s">
        <v>2131</v>
      </c>
    </row>
    <row r="11" spans="1:10" s="1458" customFormat="1" ht="10.5" customHeight="1">
      <c r="A11" s="1460">
        <v>1</v>
      </c>
      <c r="B11" s="1460">
        <v>2</v>
      </c>
      <c r="C11" s="1460">
        <v>3</v>
      </c>
      <c r="D11" s="1460">
        <v>4</v>
      </c>
      <c r="E11" s="1460">
        <v>5</v>
      </c>
      <c r="F11" s="1460">
        <v>6</v>
      </c>
      <c r="G11" s="1460">
        <v>7</v>
      </c>
      <c r="H11" s="1460" t="s">
        <v>2130</v>
      </c>
      <c r="I11" s="1460">
        <v>9</v>
      </c>
      <c r="J11" s="1459"/>
    </row>
    <row r="12" spans="1:10">
      <c r="A12" s="1455" t="s">
        <v>9</v>
      </c>
      <c r="B12" s="1457"/>
      <c r="C12" s="1457"/>
      <c r="D12" s="1457"/>
      <c r="E12" s="1457"/>
      <c r="F12" s="1457"/>
      <c r="G12" s="1457"/>
      <c r="H12" s="1457"/>
      <c r="I12" s="1457"/>
      <c r="J12" s="1456"/>
    </row>
    <row r="13" spans="1:10">
      <c r="A13" s="1455" t="s">
        <v>154</v>
      </c>
      <c r="B13" s="1449"/>
      <c r="C13" s="1449"/>
      <c r="D13" s="1449"/>
      <c r="E13" s="1449"/>
      <c r="F13" s="1449"/>
      <c r="G13" s="1449"/>
      <c r="H13" s="1449"/>
      <c r="I13" s="1449"/>
      <c r="J13" s="1448"/>
    </row>
    <row r="14" spans="1:10">
      <c r="A14" s="1455" t="s">
        <v>163</v>
      </c>
      <c r="B14" s="1449"/>
      <c r="C14" s="1449"/>
      <c r="D14" s="1449"/>
      <c r="E14" s="1449"/>
      <c r="F14" s="1449"/>
      <c r="G14" s="1449"/>
      <c r="H14" s="1449"/>
      <c r="I14" s="1449"/>
      <c r="J14" s="1448"/>
    </row>
    <row r="15" spans="1:10">
      <c r="A15" s="1455" t="s">
        <v>2129</v>
      </c>
      <c r="B15" s="1449"/>
      <c r="C15" s="1449"/>
      <c r="D15" s="1449"/>
      <c r="E15" s="1449"/>
      <c r="F15" s="1449"/>
      <c r="G15" s="1449"/>
      <c r="H15" s="1449"/>
      <c r="I15" s="1449"/>
      <c r="J15" s="1448"/>
    </row>
    <row r="16" spans="1:10" s="1257" customFormat="1" ht="34.5" customHeight="1">
      <c r="A16" s="1454"/>
      <c r="B16" s="1452"/>
      <c r="C16" s="1453" t="s">
        <v>2128</v>
      </c>
      <c r="D16" s="1452"/>
      <c r="E16" s="1451"/>
      <c r="F16" s="1451"/>
      <c r="G16" s="1451"/>
      <c r="H16" s="1451"/>
      <c r="I16" s="1451"/>
      <c r="J16" s="1450"/>
    </row>
    <row r="17" spans="1:10" ht="11.25" customHeight="1">
      <c r="A17" s="2403" t="s">
        <v>969</v>
      </c>
      <c r="B17" s="2404"/>
      <c r="C17" s="2404"/>
      <c r="D17" s="1449"/>
      <c r="E17" s="1449"/>
      <c r="F17" s="1449"/>
      <c r="G17" s="1449"/>
      <c r="H17" s="1449"/>
      <c r="I17" s="1449"/>
      <c r="J17" s="1448"/>
    </row>
    <row r="18" spans="1:10">
      <c r="A18" s="1447"/>
      <c r="B18" s="1447"/>
      <c r="C18" s="1447"/>
      <c r="D18" s="1447"/>
      <c r="E18" s="1447"/>
      <c r="F18" s="1447"/>
      <c r="G18" s="1447"/>
      <c r="H18" s="1447"/>
      <c r="I18" s="1447"/>
    </row>
    <row r="19" spans="1:10">
      <c r="A19" s="2402" t="s">
        <v>2127</v>
      </c>
      <c r="B19" s="2402"/>
      <c r="C19" s="2402"/>
      <c r="D19" s="2402"/>
      <c r="E19" s="2402"/>
      <c r="F19" s="2402"/>
      <c r="G19" s="2402"/>
      <c r="H19" s="2402"/>
      <c r="I19" s="2402"/>
    </row>
    <row r="20" spans="1:10">
      <c r="A20" s="1446"/>
      <c r="B20" s="1446" t="s">
        <v>2126</v>
      </c>
      <c r="C20" s="1446"/>
      <c r="D20" s="1446"/>
      <c r="E20" s="1446"/>
      <c r="F20" s="1446"/>
      <c r="G20" s="1446"/>
      <c r="H20" s="1446"/>
      <c r="I20" s="1446"/>
    </row>
    <row r="21" spans="1:10" ht="33" customHeight="1">
      <c r="A21" s="1446"/>
      <c r="B21" s="2405" t="s">
        <v>2125</v>
      </c>
      <c r="C21" s="2405"/>
      <c r="D21" s="2405"/>
      <c r="E21" s="2405"/>
      <c r="F21" s="2405"/>
      <c r="G21" s="2405"/>
      <c r="H21" s="2405"/>
      <c r="I21" s="2405"/>
    </row>
    <row r="22" spans="1:10">
      <c r="A22" s="2293"/>
      <c r="B22" s="2293"/>
      <c r="C22" s="2293"/>
      <c r="D22" s="2293"/>
      <c r="E22" s="2293"/>
      <c r="F22" s="2293"/>
      <c r="G22" s="2293"/>
      <c r="H22" s="2293"/>
      <c r="I22" s="2293"/>
    </row>
    <row r="23" spans="1:10">
      <c r="A23" s="2293" t="s">
        <v>2124</v>
      </c>
      <c r="B23" s="2293"/>
      <c r="C23" s="2293"/>
      <c r="D23" s="2293"/>
      <c r="E23" s="2293"/>
      <c r="F23" s="2293"/>
      <c r="G23" s="2293"/>
      <c r="H23" s="2293"/>
      <c r="I23" s="2293"/>
    </row>
    <row r="24" spans="1:10">
      <c r="A24" s="1237" t="s">
        <v>2123</v>
      </c>
    </row>
    <row r="25" spans="1:10">
      <c r="A25" s="2290" t="s">
        <v>982</v>
      </c>
      <c r="B25" s="2290"/>
      <c r="C25" s="2290"/>
      <c r="D25" s="2290"/>
      <c r="E25" s="2290"/>
      <c r="F25" s="2290"/>
      <c r="G25" s="2290"/>
      <c r="H25" s="2290"/>
    </row>
  </sheetData>
  <mergeCells count="9">
    <mergeCell ref="A25:H25"/>
    <mergeCell ref="A23:I23"/>
    <mergeCell ref="A1:I1"/>
    <mergeCell ref="A6:I6"/>
    <mergeCell ref="A7:I7"/>
    <mergeCell ref="A22:I22"/>
    <mergeCell ref="A19:I19"/>
    <mergeCell ref="A17:C17"/>
    <mergeCell ref="B21:I21"/>
  </mergeCells>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CE798-87A8-48E3-9B57-25AE72ADF27E}">
  <dimension ref="A1:K41"/>
  <sheetViews>
    <sheetView view="pageBreakPreview" zoomScale="150" zoomScaleNormal="100" zoomScaleSheetLayoutView="150" workbookViewId="0">
      <selection activeCell="F22" sqref="F22"/>
    </sheetView>
  </sheetViews>
  <sheetFormatPr defaultRowHeight="12.75"/>
  <cols>
    <col min="1" max="1" width="5" style="30" customWidth="1"/>
    <col min="2" max="2" width="98.28515625" style="30" customWidth="1"/>
    <col min="3" max="3" width="32.7109375" style="30" customWidth="1"/>
    <col min="4" max="256" width="9.140625" style="30"/>
    <col min="257" max="257" width="5" style="30" customWidth="1"/>
    <col min="258" max="258" width="98.28515625" style="30" customWidth="1"/>
    <col min="259" max="259" width="32.7109375" style="30" customWidth="1"/>
    <col min="260" max="512" width="9.140625" style="30"/>
    <col min="513" max="513" width="5" style="30" customWidth="1"/>
    <col min="514" max="514" width="98.28515625" style="30" customWidth="1"/>
    <col min="515" max="515" width="32.7109375" style="30" customWidth="1"/>
    <col min="516" max="768" width="9.140625" style="30"/>
    <col min="769" max="769" width="5" style="30" customWidth="1"/>
    <col min="770" max="770" width="98.28515625" style="30" customWidth="1"/>
    <col min="771" max="771" width="32.7109375" style="30" customWidth="1"/>
    <col min="772" max="1024" width="9.140625" style="30"/>
    <col min="1025" max="1025" width="5" style="30" customWidth="1"/>
    <col min="1026" max="1026" width="98.28515625" style="30" customWidth="1"/>
    <col min="1027" max="1027" width="32.7109375" style="30" customWidth="1"/>
    <col min="1028" max="1280" width="9.140625" style="30"/>
    <col min="1281" max="1281" width="5" style="30" customWidth="1"/>
    <col min="1282" max="1282" width="98.28515625" style="30" customWidth="1"/>
    <col min="1283" max="1283" width="32.7109375" style="30" customWidth="1"/>
    <col min="1284" max="1536" width="9.140625" style="30"/>
    <col min="1537" max="1537" width="5" style="30" customWidth="1"/>
    <col min="1538" max="1538" width="98.28515625" style="30" customWidth="1"/>
    <col min="1539" max="1539" width="32.7109375" style="30" customWidth="1"/>
    <col min="1540" max="1792" width="9.140625" style="30"/>
    <col min="1793" max="1793" width="5" style="30" customWidth="1"/>
    <col min="1794" max="1794" width="98.28515625" style="30" customWidth="1"/>
    <col min="1795" max="1795" width="32.7109375" style="30" customWidth="1"/>
    <col min="1796" max="2048" width="9.140625" style="30"/>
    <col min="2049" max="2049" width="5" style="30" customWidth="1"/>
    <col min="2050" max="2050" width="98.28515625" style="30" customWidth="1"/>
    <col min="2051" max="2051" width="32.7109375" style="30" customWidth="1"/>
    <col min="2052" max="2304" width="9.140625" style="30"/>
    <col min="2305" max="2305" width="5" style="30" customWidth="1"/>
    <col min="2306" max="2306" width="98.28515625" style="30" customWidth="1"/>
    <col min="2307" max="2307" width="32.7109375" style="30" customWidth="1"/>
    <col min="2308" max="2560" width="9.140625" style="30"/>
    <col min="2561" max="2561" width="5" style="30" customWidth="1"/>
    <col min="2562" max="2562" width="98.28515625" style="30" customWidth="1"/>
    <col min="2563" max="2563" width="32.7109375" style="30" customWidth="1"/>
    <col min="2564" max="2816" width="9.140625" style="30"/>
    <col min="2817" max="2817" width="5" style="30" customWidth="1"/>
    <col min="2818" max="2818" width="98.28515625" style="30" customWidth="1"/>
    <col min="2819" max="2819" width="32.7109375" style="30" customWidth="1"/>
    <col min="2820" max="3072" width="9.140625" style="30"/>
    <col min="3073" max="3073" width="5" style="30" customWidth="1"/>
    <col min="3074" max="3074" width="98.28515625" style="30" customWidth="1"/>
    <col min="3075" max="3075" width="32.7109375" style="30" customWidth="1"/>
    <col min="3076" max="3328" width="9.140625" style="30"/>
    <col min="3329" max="3329" width="5" style="30" customWidth="1"/>
    <col min="3330" max="3330" width="98.28515625" style="30" customWidth="1"/>
    <col min="3331" max="3331" width="32.7109375" style="30" customWidth="1"/>
    <col min="3332" max="3584" width="9.140625" style="30"/>
    <col min="3585" max="3585" width="5" style="30" customWidth="1"/>
    <col min="3586" max="3586" width="98.28515625" style="30" customWidth="1"/>
    <col min="3587" max="3587" width="32.7109375" style="30" customWidth="1"/>
    <col min="3588" max="3840" width="9.140625" style="30"/>
    <col min="3841" max="3841" width="5" style="30" customWidth="1"/>
    <col min="3842" max="3842" width="98.28515625" style="30" customWidth="1"/>
    <col min="3843" max="3843" width="32.7109375" style="30" customWidth="1"/>
    <col min="3844" max="4096" width="9.140625" style="30"/>
    <col min="4097" max="4097" width="5" style="30" customWidth="1"/>
    <col min="4098" max="4098" width="98.28515625" style="30" customWidth="1"/>
    <col min="4099" max="4099" width="32.7109375" style="30" customWidth="1"/>
    <col min="4100" max="4352" width="9.140625" style="30"/>
    <col min="4353" max="4353" width="5" style="30" customWidth="1"/>
    <col min="4354" max="4354" width="98.28515625" style="30" customWidth="1"/>
    <col min="4355" max="4355" width="32.7109375" style="30" customWidth="1"/>
    <col min="4356" max="4608" width="9.140625" style="30"/>
    <col min="4609" max="4609" width="5" style="30" customWidth="1"/>
    <col min="4610" max="4610" width="98.28515625" style="30" customWidth="1"/>
    <col min="4611" max="4611" width="32.7109375" style="30" customWidth="1"/>
    <col min="4612" max="4864" width="9.140625" style="30"/>
    <col min="4865" max="4865" width="5" style="30" customWidth="1"/>
    <col min="4866" max="4866" width="98.28515625" style="30" customWidth="1"/>
    <col min="4867" max="4867" width="32.7109375" style="30" customWidth="1"/>
    <col min="4868" max="5120" width="9.140625" style="30"/>
    <col min="5121" max="5121" width="5" style="30" customWidth="1"/>
    <col min="5122" max="5122" width="98.28515625" style="30" customWidth="1"/>
    <col min="5123" max="5123" width="32.7109375" style="30" customWidth="1"/>
    <col min="5124" max="5376" width="9.140625" style="30"/>
    <col min="5377" max="5377" width="5" style="30" customWidth="1"/>
    <col min="5378" max="5378" width="98.28515625" style="30" customWidth="1"/>
    <col min="5379" max="5379" width="32.7109375" style="30" customWidth="1"/>
    <col min="5380" max="5632" width="9.140625" style="30"/>
    <col min="5633" max="5633" width="5" style="30" customWidth="1"/>
    <col min="5634" max="5634" width="98.28515625" style="30" customWidth="1"/>
    <col min="5635" max="5635" width="32.7109375" style="30" customWidth="1"/>
    <col min="5636" max="5888" width="9.140625" style="30"/>
    <col min="5889" max="5889" width="5" style="30" customWidth="1"/>
    <col min="5890" max="5890" width="98.28515625" style="30" customWidth="1"/>
    <col min="5891" max="5891" width="32.7109375" style="30" customWidth="1"/>
    <col min="5892" max="6144" width="9.140625" style="30"/>
    <col min="6145" max="6145" width="5" style="30" customWidth="1"/>
    <col min="6146" max="6146" width="98.28515625" style="30" customWidth="1"/>
    <col min="6147" max="6147" width="32.7109375" style="30" customWidth="1"/>
    <col min="6148" max="6400" width="9.140625" style="30"/>
    <col min="6401" max="6401" width="5" style="30" customWidth="1"/>
    <col min="6402" max="6402" width="98.28515625" style="30" customWidth="1"/>
    <col min="6403" max="6403" width="32.7109375" style="30" customWidth="1"/>
    <col min="6404" max="6656" width="9.140625" style="30"/>
    <col min="6657" max="6657" width="5" style="30" customWidth="1"/>
    <col min="6658" max="6658" width="98.28515625" style="30" customWidth="1"/>
    <col min="6659" max="6659" width="32.7109375" style="30" customWidth="1"/>
    <col min="6660" max="6912" width="9.140625" style="30"/>
    <col min="6913" max="6913" width="5" style="30" customWidth="1"/>
    <col min="6914" max="6914" width="98.28515625" style="30" customWidth="1"/>
    <col min="6915" max="6915" width="32.7109375" style="30" customWidth="1"/>
    <col min="6916" max="7168" width="9.140625" style="30"/>
    <col min="7169" max="7169" width="5" style="30" customWidth="1"/>
    <col min="7170" max="7170" width="98.28515625" style="30" customWidth="1"/>
    <col min="7171" max="7171" width="32.7109375" style="30" customWidth="1"/>
    <col min="7172" max="7424" width="9.140625" style="30"/>
    <col min="7425" max="7425" width="5" style="30" customWidth="1"/>
    <col min="7426" max="7426" width="98.28515625" style="30" customWidth="1"/>
    <col min="7427" max="7427" width="32.7109375" style="30" customWidth="1"/>
    <col min="7428" max="7680" width="9.140625" style="30"/>
    <col min="7681" max="7681" width="5" style="30" customWidth="1"/>
    <col min="7682" max="7682" width="98.28515625" style="30" customWidth="1"/>
    <col min="7683" max="7683" width="32.7109375" style="30" customWidth="1"/>
    <col min="7684" max="7936" width="9.140625" style="30"/>
    <col min="7937" max="7937" width="5" style="30" customWidth="1"/>
    <col min="7938" max="7938" width="98.28515625" style="30" customWidth="1"/>
    <col min="7939" max="7939" width="32.7109375" style="30" customWidth="1"/>
    <col min="7940" max="8192" width="9.140625" style="30"/>
    <col min="8193" max="8193" width="5" style="30" customWidth="1"/>
    <col min="8194" max="8194" width="98.28515625" style="30" customWidth="1"/>
    <col min="8195" max="8195" width="32.7109375" style="30" customWidth="1"/>
    <col min="8196" max="8448" width="9.140625" style="30"/>
    <col min="8449" max="8449" width="5" style="30" customWidth="1"/>
    <col min="8450" max="8450" width="98.28515625" style="30" customWidth="1"/>
    <col min="8451" max="8451" width="32.7109375" style="30" customWidth="1"/>
    <col min="8452" max="8704" width="9.140625" style="30"/>
    <col min="8705" max="8705" width="5" style="30" customWidth="1"/>
    <col min="8706" max="8706" width="98.28515625" style="30" customWidth="1"/>
    <col min="8707" max="8707" width="32.7109375" style="30" customWidth="1"/>
    <col min="8708" max="8960" width="9.140625" style="30"/>
    <col min="8961" max="8961" width="5" style="30" customWidth="1"/>
    <col min="8962" max="8962" width="98.28515625" style="30" customWidth="1"/>
    <col min="8963" max="8963" width="32.7109375" style="30" customWidth="1"/>
    <col min="8964" max="9216" width="9.140625" style="30"/>
    <col min="9217" max="9217" width="5" style="30" customWidth="1"/>
    <col min="9218" max="9218" width="98.28515625" style="30" customWidth="1"/>
    <col min="9219" max="9219" width="32.7109375" style="30" customWidth="1"/>
    <col min="9220" max="9472" width="9.140625" style="30"/>
    <col min="9473" max="9473" width="5" style="30" customWidth="1"/>
    <col min="9474" max="9474" width="98.28515625" style="30" customWidth="1"/>
    <col min="9475" max="9475" width="32.7109375" style="30" customWidth="1"/>
    <col min="9476" max="9728" width="9.140625" style="30"/>
    <col min="9729" max="9729" width="5" style="30" customWidth="1"/>
    <col min="9730" max="9730" width="98.28515625" style="30" customWidth="1"/>
    <col min="9731" max="9731" width="32.7109375" style="30" customWidth="1"/>
    <col min="9732" max="9984" width="9.140625" style="30"/>
    <col min="9985" max="9985" width="5" style="30" customWidth="1"/>
    <col min="9986" max="9986" width="98.28515625" style="30" customWidth="1"/>
    <col min="9987" max="9987" width="32.7109375" style="30" customWidth="1"/>
    <col min="9988" max="10240" width="9.140625" style="30"/>
    <col min="10241" max="10241" width="5" style="30" customWidth="1"/>
    <col min="10242" max="10242" width="98.28515625" style="30" customWidth="1"/>
    <col min="10243" max="10243" width="32.7109375" style="30" customWidth="1"/>
    <col min="10244" max="10496" width="9.140625" style="30"/>
    <col min="10497" max="10497" width="5" style="30" customWidth="1"/>
    <col min="10498" max="10498" width="98.28515625" style="30" customWidth="1"/>
    <col min="10499" max="10499" width="32.7109375" style="30" customWidth="1"/>
    <col min="10500" max="10752" width="9.140625" style="30"/>
    <col min="10753" max="10753" width="5" style="30" customWidth="1"/>
    <col min="10754" max="10754" width="98.28515625" style="30" customWidth="1"/>
    <col min="10755" max="10755" width="32.7109375" style="30" customWidth="1"/>
    <col min="10756" max="11008" width="9.140625" style="30"/>
    <col min="11009" max="11009" width="5" style="30" customWidth="1"/>
    <col min="11010" max="11010" width="98.28515625" style="30" customWidth="1"/>
    <col min="11011" max="11011" width="32.7109375" style="30" customWidth="1"/>
    <col min="11012" max="11264" width="9.140625" style="30"/>
    <col min="11265" max="11265" width="5" style="30" customWidth="1"/>
    <col min="11266" max="11266" width="98.28515625" style="30" customWidth="1"/>
    <col min="11267" max="11267" width="32.7109375" style="30" customWidth="1"/>
    <col min="11268" max="11520" width="9.140625" style="30"/>
    <col min="11521" max="11521" width="5" style="30" customWidth="1"/>
    <col min="11522" max="11522" width="98.28515625" style="30" customWidth="1"/>
    <col min="11523" max="11523" width="32.7109375" style="30" customWidth="1"/>
    <col min="11524" max="11776" width="9.140625" style="30"/>
    <col min="11777" max="11777" width="5" style="30" customWidth="1"/>
    <col min="11778" max="11778" width="98.28515625" style="30" customWidth="1"/>
    <col min="11779" max="11779" width="32.7109375" style="30" customWidth="1"/>
    <col min="11780" max="12032" width="9.140625" style="30"/>
    <col min="12033" max="12033" width="5" style="30" customWidth="1"/>
    <col min="12034" max="12034" width="98.28515625" style="30" customWidth="1"/>
    <col min="12035" max="12035" width="32.7109375" style="30" customWidth="1"/>
    <col min="12036" max="12288" width="9.140625" style="30"/>
    <col min="12289" max="12289" width="5" style="30" customWidth="1"/>
    <col min="12290" max="12290" width="98.28515625" style="30" customWidth="1"/>
    <col min="12291" max="12291" width="32.7109375" style="30" customWidth="1"/>
    <col min="12292" max="12544" width="9.140625" style="30"/>
    <col min="12545" max="12545" width="5" style="30" customWidth="1"/>
    <col min="12546" max="12546" width="98.28515625" style="30" customWidth="1"/>
    <col min="12547" max="12547" width="32.7109375" style="30" customWidth="1"/>
    <col min="12548" max="12800" width="9.140625" style="30"/>
    <col min="12801" max="12801" width="5" style="30" customWidth="1"/>
    <col min="12802" max="12802" width="98.28515625" style="30" customWidth="1"/>
    <col min="12803" max="12803" width="32.7109375" style="30" customWidth="1"/>
    <col min="12804" max="13056" width="9.140625" style="30"/>
    <col min="13057" max="13057" width="5" style="30" customWidth="1"/>
    <col min="13058" max="13058" width="98.28515625" style="30" customWidth="1"/>
    <col min="13059" max="13059" width="32.7109375" style="30" customWidth="1"/>
    <col min="13060" max="13312" width="9.140625" style="30"/>
    <col min="13313" max="13313" width="5" style="30" customWidth="1"/>
    <col min="13314" max="13314" width="98.28515625" style="30" customWidth="1"/>
    <col min="13315" max="13315" width="32.7109375" style="30" customWidth="1"/>
    <col min="13316" max="13568" width="9.140625" style="30"/>
    <col min="13569" max="13569" width="5" style="30" customWidth="1"/>
    <col min="13570" max="13570" width="98.28515625" style="30" customWidth="1"/>
    <col min="13571" max="13571" width="32.7109375" style="30" customWidth="1"/>
    <col min="13572" max="13824" width="9.140625" style="30"/>
    <col min="13825" max="13825" width="5" style="30" customWidth="1"/>
    <col min="13826" max="13826" width="98.28515625" style="30" customWidth="1"/>
    <col min="13827" max="13827" width="32.7109375" style="30" customWidth="1"/>
    <col min="13828" max="14080" width="9.140625" style="30"/>
    <col min="14081" max="14081" width="5" style="30" customWidth="1"/>
    <col min="14082" max="14082" width="98.28515625" style="30" customWidth="1"/>
    <col min="14083" max="14083" width="32.7109375" style="30" customWidth="1"/>
    <col min="14084" max="14336" width="9.140625" style="30"/>
    <col min="14337" max="14337" width="5" style="30" customWidth="1"/>
    <col min="14338" max="14338" width="98.28515625" style="30" customWidth="1"/>
    <col min="14339" max="14339" width="32.7109375" style="30" customWidth="1"/>
    <col min="14340" max="14592" width="9.140625" style="30"/>
    <col min="14593" max="14593" width="5" style="30" customWidth="1"/>
    <col min="14594" max="14594" width="98.28515625" style="30" customWidth="1"/>
    <col min="14595" max="14595" width="32.7109375" style="30" customWidth="1"/>
    <col min="14596" max="14848" width="9.140625" style="30"/>
    <col min="14849" max="14849" width="5" style="30" customWidth="1"/>
    <col min="14850" max="14850" width="98.28515625" style="30" customWidth="1"/>
    <col min="14851" max="14851" width="32.7109375" style="30" customWidth="1"/>
    <col min="14852" max="15104" width="9.140625" style="30"/>
    <col min="15105" max="15105" width="5" style="30" customWidth="1"/>
    <col min="15106" max="15106" width="98.28515625" style="30" customWidth="1"/>
    <col min="15107" max="15107" width="32.7109375" style="30" customWidth="1"/>
    <col min="15108" max="15360" width="9.140625" style="30"/>
    <col min="15361" max="15361" width="5" style="30" customWidth="1"/>
    <col min="15362" max="15362" width="98.28515625" style="30" customWidth="1"/>
    <col min="15363" max="15363" width="32.7109375" style="30" customWidth="1"/>
    <col min="15364" max="15616" width="9.140625" style="30"/>
    <col min="15617" max="15617" width="5" style="30" customWidth="1"/>
    <col min="15618" max="15618" width="98.28515625" style="30" customWidth="1"/>
    <col min="15619" max="15619" width="32.7109375" style="30" customWidth="1"/>
    <col min="15620" max="15872" width="9.140625" style="30"/>
    <col min="15873" max="15873" width="5" style="30" customWidth="1"/>
    <col min="15874" max="15874" width="98.28515625" style="30" customWidth="1"/>
    <col min="15875" max="15875" width="32.7109375" style="30" customWidth="1"/>
    <col min="15876" max="16128" width="9.140625" style="30"/>
    <col min="16129" max="16129" width="5" style="30" customWidth="1"/>
    <col min="16130" max="16130" width="98.28515625" style="30" customWidth="1"/>
    <col min="16131" max="16131" width="32.7109375" style="30" customWidth="1"/>
    <col min="16132" max="16384" width="9.140625" style="30"/>
  </cols>
  <sheetData>
    <row r="1" spans="1:11" ht="15.75">
      <c r="A1" s="2407" t="s">
        <v>417</v>
      </c>
      <c r="B1" s="2407"/>
      <c r="C1" s="2407"/>
      <c r="D1" s="29"/>
      <c r="E1" s="29"/>
      <c r="F1" s="29"/>
      <c r="G1" s="29"/>
      <c r="H1" s="29"/>
      <c r="I1" s="29"/>
      <c r="J1" s="29"/>
      <c r="K1" s="29"/>
    </row>
    <row r="2" spans="1:11">
      <c r="A2" s="31"/>
      <c r="B2" s="31"/>
      <c r="C2" s="4"/>
      <c r="D2" s="29"/>
      <c r="E2" s="29"/>
      <c r="F2" s="29"/>
      <c r="G2" s="29"/>
      <c r="H2" s="29"/>
      <c r="I2" s="29"/>
      <c r="J2" s="29"/>
      <c r="K2" s="29"/>
    </row>
    <row r="3" spans="1:11">
      <c r="A3" s="28" t="s">
        <v>45</v>
      </c>
      <c r="B3" s="28"/>
      <c r="C3" s="3" t="s">
        <v>418</v>
      </c>
      <c r="D3" s="29"/>
      <c r="E3" s="29"/>
      <c r="F3" s="29"/>
      <c r="G3" s="29"/>
      <c r="H3" s="29"/>
      <c r="I3" s="29"/>
      <c r="J3" s="29"/>
      <c r="K3" s="29"/>
    </row>
    <row r="4" spans="1:11">
      <c r="A4" s="2" t="s">
        <v>808</v>
      </c>
      <c r="B4" s="2"/>
      <c r="C4" s="4"/>
      <c r="D4" s="29"/>
      <c r="E4" s="29"/>
      <c r="F4" s="29"/>
      <c r="G4" s="29"/>
      <c r="H4" s="29"/>
      <c r="I4" s="29"/>
      <c r="J4" s="29"/>
      <c r="K4" s="6"/>
    </row>
    <row r="5" spans="1:11">
      <c r="A5" s="2"/>
      <c r="B5" s="2"/>
      <c r="C5" s="4"/>
      <c r="D5" s="29"/>
      <c r="E5" s="29"/>
      <c r="F5" s="29"/>
      <c r="G5" s="29"/>
      <c r="H5" s="29"/>
      <c r="I5" s="29"/>
      <c r="J5" s="29"/>
      <c r="K5" s="6"/>
    </row>
    <row r="6" spans="1:11" ht="15.75">
      <c r="A6" s="2408" t="s">
        <v>416</v>
      </c>
      <c r="B6" s="2408"/>
      <c r="C6" s="2408"/>
      <c r="D6" s="7"/>
      <c r="E6" s="7"/>
      <c r="F6" s="7"/>
      <c r="G6" s="7"/>
      <c r="H6" s="7"/>
      <c r="I6" s="7"/>
      <c r="J6" s="7"/>
      <c r="K6" s="7"/>
    </row>
    <row r="7" spans="1:11">
      <c r="A7" s="2409" t="s">
        <v>419</v>
      </c>
      <c r="B7" s="2409"/>
      <c r="C7" s="2409"/>
      <c r="D7" s="7"/>
      <c r="E7" s="7"/>
      <c r="F7" s="7"/>
      <c r="G7" s="7"/>
      <c r="H7" s="7"/>
      <c r="I7" s="7"/>
      <c r="J7" s="7"/>
      <c r="K7" s="7"/>
    </row>
    <row r="8" spans="1:11">
      <c r="A8" s="27"/>
      <c r="B8" s="4"/>
      <c r="C8" s="4"/>
      <c r="D8" s="29"/>
      <c r="E8" s="29"/>
      <c r="F8" s="29"/>
      <c r="G8" s="29"/>
      <c r="H8" s="29"/>
      <c r="I8" s="29"/>
      <c r="J8" s="29"/>
      <c r="K8" s="29"/>
    </row>
    <row r="9" spans="1:11">
      <c r="A9" s="2406" t="s">
        <v>420</v>
      </c>
      <c r="B9" s="2406"/>
      <c r="C9" s="2406"/>
      <c r="D9" s="8"/>
      <c r="E9" s="8"/>
      <c r="F9" s="8"/>
      <c r="G9" s="8"/>
      <c r="H9" s="8"/>
      <c r="I9" s="8"/>
      <c r="J9" s="8"/>
      <c r="K9" s="8"/>
    </row>
    <row r="10" spans="1:11" ht="13.5" thickBot="1">
      <c r="A10" s="27"/>
      <c r="B10" s="27"/>
      <c r="C10" s="27"/>
      <c r="D10" s="8"/>
      <c r="E10" s="8"/>
      <c r="F10" s="8"/>
      <c r="G10" s="8"/>
      <c r="H10" s="8"/>
      <c r="I10" s="8"/>
      <c r="J10" s="8"/>
      <c r="K10" s="8"/>
    </row>
    <row r="11" spans="1:11">
      <c r="A11" s="9" t="s">
        <v>9</v>
      </c>
      <c r="B11" s="10" t="s">
        <v>421</v>
      </c>
      <c r="C11" s="11"/>
      <c r="D11" s="29"/>
      <c r="E11" s="29"/>
      <c r="F11" s="29"/>
      <c r="G11" s="29"/>
      <c r="H11" s="29"/>
      <c r="I11" s="29"/>
      <c r="J11" s="29"/>
      <c r="K11" s="29"/>
    </row>
    <row r="12" spans="1:11" ht="13.5" thickBot="1">
      <c r="A12" s="12" t="s">
        <v>154</v>
      </c>
      <c r="B12" s="13" t="s">
        <v>809</v>
      </c>
      <c r="C12" s="14"/>
      <c r="D12" s="29"/>
      <c r="E12" s="29"/>
      <c r="F12" s="29"/>
      <c r="G12" s="29"/>
      <c r="H12" s="29"/>
      <c r="I12" s="29"/>
      <c r="J12" s="29"/>
      <c r="K12" s="29"/>
    </row>
    <row r="13" spans="1:11">
      <c r="A13" s="2410" t="s">
        <v>422</v>
      </c>
      <c r="B13" s="2410"/>
      <c r="C13" s="2410"/>
      <c r="D13" s="29"/>
      <c r="E13" s="29"/>
      <c r="F13" s="29"/>
      <c r="G13" s="29"/>
      <c r="H13" s="29"/>
      <c r="I13" s="29"/>
      <c r="J13" s="29"/>
      <c r="K13" s="29"/>
    </row>
    <row r="14" spans="1:11">
      <c r="A14" s="15"/>
      <c r="B14" s="4"/>
      <c r="C14" s="4"/>
      <c r="D14" s="29"/>
      <c r="E14" s="29"/>
      <c r="F14" s="29"/>
      <c r="G14" s="29"/>
      <c r="H14" s="29"/>
      <c r="I14" s="29"/>
      <c r="J14" s="29"/>
      <c r="K14" s="29"/>
    </row>
    <row r="15" spans="1:11">
      <c r="A15" s="2406" t="s">
        <v>423</v>
      </c>
      <c r="B15" s="2406"/>
      <c r="C15" s="2406"/>
      <c r="D15" s="29"/>
      <c r="E15" s="29"/>
      <c r="F15" s="29"/>
      <c r="G15" s="29"/>
      <c r="H15" s="29"/>
      <c r="I15" s="29"/>
      <c r="J15" s="29"/>
      <c r="K15" s="29"/>
    </row>
    <row r="16" spans="1:11" ht="13.5" thickBot="1">
      <c r="A16" s="4"/>
      <c r="B16" s="5"/>
      <c r="C16" s="16" t="s">
        <v>424</v>
      </c>
      <c r="D16" s="29"/>
      <c r="E16" s="29"/>
      <c r="F16" s="29"/>
      <c r="G16" s="29"/>
      <c r="H16" s="29"/>
      <c r="I16" s="29"/>
      <c r="J16" s="29"/>
      <c r="K16" s="29"/>
    </row>
    <row r="17" spans="1:11">
      <c r="A17" s="9" t="s">
        <v>426</v>
      </c>
      <c r="B17" s="17" t="s">
        <v>425</v>
      </c>
      <c r="C17" s="18" t="s">
        <v>427</v>
      </c>
      <c r="D17" s="19"/>
      <c r="E17" s="19"/>
      <c r="F17" s="19"/>
      <c r="G17" s="19"/>
      <c r="H17" s="19"/>
      <c r="I17" s="19"/>
      <c r="J17" s="19"/>
      <c r="K17" s="19"/>
    </row>
    <row r="18" spans="1:11">
      <c r="A18" s="20">
        <v>1</v>
      </c>
      <c r="B18" s="21">
        <v>2</v>
      </c>
      <c r="C18" s="22">
        <v>3</v>
      </c>
    </row>
    <row r="19" spans="1:11">
      <c r="A19" s="23" t="s">
        <v>9</v>
      </c>
      <c r="B19" s="24" t="s">
        <v>428</v>
      </c>
      <c r="C19" s="25"/>
    </row>
    <row r="20" spans="1:11">
      <c r="A20" s="23" t="s">
        <v>10</v>
      </c>
      <c r="B20" s="26" t="s">
        <v>429</v>
      </c>
      <c r="C20" s="25"/>
    </row>
    <row r="21" spans="1:11" ht="22.5">
      <c r="A21" s="23" t="s">
        <v>15</v>
      </c>
      <c r="B21" s="26" t="s">
        <v>430</v>
      </c>
      <c r="C21" s="25"/>
    </row>
    <row r="22" spans="1:11">
      <c r="A22" s="23" t="s">
        <v>21</v>
      </c>
      <c r="B22" s="26" t="s">
        <v>431</v>
      </c>
      <c r="C22" s="25"/>
    </row>
    <row r="23" spans="1:11">
      <c r="A23" s="23" t="s">
        <v>29</v>
      </c>
      <c r="B23" s="26" t="s">
        <v>432</v>
      </c>
      <c r="C23" s="25"/>
    </row>
    <row r="24" spans="1:11">
      <c r="A24" s="23" t="s">
        <v>34</v>
      </c>
      <c r="B24" s="26" t="s">
        <v>433</v>
      </c>
      <c r="C24" s="25"/>
    </row>
    <row r="25" spans="1:11">
      <c r="A25" s="23" t="s">
        <v>35</v>
      </c>
      <c r="B25" s="26" t="s">
        <v>434</v>
      </c>
      <c r="C25" s="25"/>
    </row>
    <row r="26" spans="1:11" ht="14.25" customHeight="1">
      <c r="A26" s="23" t="s">
        <v>36</v>
      </c>
      <c r="B26" s="26" t="s">
        <v>435</v>
      </c>
      <c r="C26" s="25"/>
    </row>
    <row r="27" spans="1:11" ht="24" customHeight="1">
      <c r="A27" s="23" t="s">
        <v>154</v>
      </c>
      <c r="B27" s="24" t="s">
        <v>436</v>
      </c>
      <c r="C27" s="25"/>
    </row>
    <row r="28" spans="1:11">
      <c r="A28" s="23" t="s">
        <v>165</v>
      </c>
      <c r="B28" s="26" t="s">
        <v>437</v>
      </c>
      <c r="C28" s="25"/>
    </row>
    <row r="29" spans="1:11">
      <c r="A29" s="23" t="s">
        <v>163</v>
      </c>
      <c r="B29" s="24" t="s">
        <v>438</v>
      </c>
      <c r="C29" s="25"/>
    </row>
    <row r="30" spans="1:11">
      <c r="A30" s="23" t="s">
        <v>166</v>
      </c>
      <c r="B30" s="26" t="s">
        <v>439</v>
      </c>
      <c r="C30" s="25"/>
    </row>
    <row r="31" spans="1:11">
      <c r="A31" s="23" t="s">
        <v>167</v>
      </c>
      <c r="B31" s="26" t="s">
        <v>440</v>
      </c>
      <c r="C31" s="25"/>
    </row>
    <row r="32" spans="1:11">
      <c r="A32" s="23" t="s">
        <v>168</v>
      </c>
      <c r="B32" s="26" t="s">
        <v>441</v>
      </c>
      <c r="C32" s="25"/>
    </row>
    <row r="33" spans="1:8">
      <c r="A33" s="23" t="s">
        <v>169</v>
      </c>
      <c r="B33" s="26" t="s">
        <v>442</v>
      </c>
      <c r="C33" s="25"/>
    </row>
    <row r="34" spans="1:8">
      <c r="A34" s="23" t="s">
        <v>170</v>
      </c>
      <c r="B34" s="26" t="s">
        <v>443</v>
      </c>
      <c r="C34" s="25"/>
    </row>
    <row r="35" spans="1:8">
      <c r="A35" s="23" t="s">
        <v>171</v>
      </c>
      <c r="B35" s="24" t="s">
        <v>444</v>
      </c>
      <c r="C35" s="25"/>
    </row>
    <row r="36" spans="1:8" ht="13.5" thickBot="1">
      <c r="A36" s="12" t="s">
        <v>446</v>
      </c>
      <c r="B36" s="13" t="s">
        <v>445</v>
      </c>
      <c r="C36" s="14"/>
    </row>
    <row r="37" spans="1:8">
      <c r="A37" s="15"/>
      <c r="B37" s="4"/>
      <c r="C37" s="4"/>
    </row>
    <row r="38" spans="1:8">
      <c r="A38" s="1" t="s">
        <v>448</v>
      </c>
      <c r="B38" s="1"/>
      <c r="C38" s="1" t="s">
        <v>811</v>
      </c>
    </row>
    <row r="39" spans="1:8">
      <c r="A39" s="1" t="s">
        <v>172</v>
      </c>
      <c r="B39" s="1"/>
      <c r="C39" s="1" t="s">
        <v>173</v>
      </c>
    </row>
    <row r="40" spans="1:8">
      <c r="A40" s="1" t="s">
        <v>810</v>
      </c>
      <c r="B40" s="1" t="s">
        <v>449</v>
      </c>
      <c r="C40" s="1" t="s">
        <v>447</v>
      </c>
    </row>
    <row r="41" spans="1:8">
      <c r="A41" s="32" t="s">
        <v>450</v>
      </c>
      <c r="B41" s="32"/>
      <c r="C41" s="32"/>
      <c r="D41" s="33"/>
      <c r="E41" s="33"/>
      <c r="F41" s="33"/>
      <c r="G41" s="33"/>
      <c r="H41" s="33"/>
    </row>
  </sheetData>
  <mergeCells count="6">
    <mergeCell ref="A15:C15"/>
    <mergeCell ref="A1:C1"/>
    <mergeCell ref="A6:C6"/>
    <mergeCell ref="A7:C7"/>
    <mergeCell ref="A9:C9"/>
    <mergeCell ref="A13:C13"/>
  </mergeCells>
  <pageMargins left="0.75" right="0.75" top="1" bottom="1" header="0.5" footer="0.5"/>
  <pageSetup paperSize="9" scale="6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5322-06D3-4D4D-AD5E-67E16E0EF9DB}">
  <sheetPr>
    <pageSetUpPr fitToPage="1"/>
  </sheetPr>
  <dimension ref="A2:J80"/>
  <sheetViews>
    <sheetView view="pageBreakPreview" zoomScaleNormal="50" zoomScaleSheetLayoutView="100" workbookViewId="0">
      <selection activeCell="F22" sqref="F22"/>
    </sheetView>
  </sheetViews>
  <sheetFormatPr defaultRowHeight="15"/>
  <cols>
    <col min="1" max="1" width="9.5703125" style="247" customWidth="1"/>
    <col min="2" max="2" width="54.85546875" style="213" customWidth="1"/>
    <col min="3" max="3" width="17" style="213" customWidth="1"/>
    <col min="4" max="4" width="12.28515625" style="213" customWidth="1"/>
    <col min="5" max="5" width="13.5703125" style="213" customWidth="1"/>
    <col min="6" max="6" width="13.140625" style="213" customWidth="1"/>
    <col min="7" max="7" width="16.5703125" style="213" customWidth="1"/>
    <col min="8" max="8" width="13.42578125" style="213" customWidth="1"/>
    <col min="9" max="9" width="13.140625" style="213" customWidth="1"/>
    <col min="10" max="10" width="20.5703125" style="213" customWidth="1"/>
    <col min="11" max="255" width="9.140625" style="213"/>
    <col min="256" max="256" width="9.5703125" style="213" customWidth="1"/>
    <col min="257" max="257" width="54.85546875" style="213" customWidth="1"/>
    <col min="258" max="258" width="17" style="213" customWidth="1"/>
    <col min="259" max="259" width="12.28515625" style="213" customWidth="1"/>
    <col min="260" max="260" width="13.5703125" style="213" customWidth="1"/>
    <col min="261" max="261" width="13.140625" style="213" customWidth="1"/>
    <col min="262" max="262" width="16.5703125" style="213" customWidth="1"/>
    <col min="263" max="263" width="13.42578125" style="213" customWidth="1"/>
    <col min="264" max="264" width="13.140625" style="213" customWidth="1"/>
    <col min="265" max="265" width="15.42578125" style="213" customWidth="1"/>
    <col min="266" max="266" width="22.140625" style="213" customWidth="1"/>
    <col min="267" max="511" width="9.140625" style="213"/>
    <col min="512" max="512" width="9.5703125" style="213" customWidth="1"/>
    <col min="513" max="513" width="54.85546875" style="213" customWidth="1"/>
    <col min="514" max="514" width="17" style="213" customWidth="1"/>
    <col min="515" max="515" width="12.28515625" style="213" customWidth="1"/>
    <col min="516" max="516" width="13.5703125" style="213" customWidth="1"/>
    <col min="517" max="517" width="13.140625" style="213" customWidth="1"/>
    <col min="518" max="518" width="16.5703125" style="213" customWidth="1"/>
    <col min="519" max="519" width="13.42578125" style="213" customWidth="1"/>
    <col min="520" max="520" width="13.140625" style="213" customWidth="1"/>
    <col min="521" max="521" width="15.42578125" style="213" customWidth="1"/>
    <col min="522" max="522" width="22.140625" style="213" customWidth="1"/>
    <col min="523" max="767" width="9.140625" style="213"/>
    <col min="768" max="768" width="9.5703125" style="213" customWidth="1"/>
    <col min="769" max="769" width="54.85546875" style="213" customWidth="1"/>
    <col min="770" max="770" width="17" style="213" customWidth="1"/>
    <col min="771" max="771" width="12.28515625" style="213" customWidth="1"/>
    <col min="772" max="772" width="13.5703125" style="213" customWidth="1"/>
    <col min="773" max="773" width="13.140625" style="213" customWidth="1"/>
    <col min="774" max="774" width="16.5703125" style="213" customWidth="1"/>
    <col min="775" max="775" width="13.42578125" style="213" customWidth="1"/>
    <col min="776" max="776" width="13.140625" style="213" customWidth="1"/>
    <col min="777" max="777" width="15.42578125" style="213" customWidth="1"/>
    <col min="778" max="778" width="22.140625" style="213" customWidth="1"/>
    <col min="779" max="1023" width="9.140625" style="213"/>
    <col min="1024" max="1024" width="9.5703125" style="213" customWidth="1"/>
    <col min="1025" max="1025" width="54.85546875" style="213" customWidth="1"/>
    <col min="1026" max="1026" width="17" style="213" customWidth="1"/>
    <col min="1027" max="1027" width="12.28515625" style="213" customWidth="1"/>
    <col min="1028" max="1028" width="13.5703125" style="213" customWidth="1"/>
    <col min="1029" max="1029" width="13.140625" style="213" customWidth="1"/>
    <col min="1030" max="1030" width="16.5703125" style="213" customWidth="1"/>
    <col min="1031" max="1031" width="13.42578125" style="213" customWidth="1"/>
    <col min="1032" max="1032" width="13.140625" style="213" customWidth="1"/>
    <col min="1033" max="1033" width="15.42578125" style="213" customWidth="1"/>
    <col min="1034" max="1034" width="22.140625" style="213" customWidth="1"/>
    <col min="1035" max="1279" width="9.140625" style="213"/>
    <col min="1280" max="1280" width="9.5703125" style="213" customWidth="1"/>
    <col min="1281" max="1281" width="54.85546875" style="213" customWidth="1"/>
    <col min="1282" max="1282" width="17" style="213" customWidth="1"/>
    <col min="1283" max="1283" width="12.28515625" style="213" customWidth="1"/>
    <col min="1284" max="1284" width="13.5703125" style="213" customWidth="1"/>
    <col min="1285" max="1285" width="13.140625" style="213" customWidth="1"/>
    <col min="1286" max="1286" width="16.5703125" style="213" customWidth="1"/>
    <col min="1287" max="1287" width="13.42578125" style="213" customWidth="1"/>
    <col min="1288" max="1288" width="13.140625" style="213" customWidth="1"/>
    <col min="1289" max="1289" width="15.42578125" style="213" customWidth="1"/>
    <col min="1290" max="1290" width="22.140625" style="213" customWidth="1"/>
    <col min="1291" max="1535" width="9.140625" style="213"/>
    <col min="1536" max="1536" width="9.5703125" style="213" customWidth="1"/>
    <col min="1537" max="1537" width="54.85546875" style="213" customWidth="1"/>
    <col min="1538" max="1538" width="17" style="213" customWidth="1"/>
    <col min="1539" max="1539" width="12.28515625" style="213" customWidth="1"/>
    <col min="1540" max="1540" width="13.5703125" style="213" customWidth="1"/>
    <col min="1541" max="1541" width="13.140625" style="213" customWidth="1"/>
    <col min="1542" max="1542" width="16.5703125" style="213" customWidth="1"/>
    <col min="1543" max="1543" width="13.42578125" style="213" customWidth="1"/>
    <col min="1544" max="1544" width="13.140625" style="213" customWidth="1"/>
    <col min="1545" max="1545" width="15.42578125" style="213" customWidth="1"/>
    <col min="1546" max="1546" width="22.140625" style="213" customWidth="1"/>
    <col min="1547" max="1791" width="9.140625" style="213"/>
    <col min="1792" max="1792" width="9.5703125" style="213" customWidth="1"/>
    <col min="1793" max="1793" width="54.85546875" style="213" customWidth="1"/>
    <col min="1794" max="1794" width="17" style="213" customWidth="1"/>
    <col min="1795" max="1795" width="12.28515625" style="213" customWidth="1"/>
    <col min="1796" max="1796" width="13.5703125" style="213" customWidth="1"/>
    <col min="1797" max="1797" width="13.140625" style="213" customWidth="1"/>
    <col min="1798" max="1798" width="16.5703125" style="213" customWidth="1"/>
    <col min="1799" max="1799" width="13.42578125" style="213" customWidth="1"/>
    <col min="1800" max="1800" width="13.140625" style="213" customWidth="1"/>
    <col min="1801" max="1801" width="15.42578125" style="213" customWidth="1"/>
    <col min="1802" max="1802" width="22.140625" style="213" customWidth="1"/>
    <col min="1803" max="2047" width="9.140625" style="213"/>
    <col min="2048" max="2048" width="9.5703125" style="213" customWidth="1"/>
    <col min="2049" max="2049" width="54.85546875" style="213" customWidth="1"/>
    <col min="2050" max="2050" width="17" style="213" customWidth="1"/>
    <col min="2051" max="2051" width="12.28515625" style="213" customWidth="1"/>
    <col min="2052" max="2052" width="13.5703125" style="213" customWidth="1"/>
    <col min="2053" max="2053" width="13.140625" style="213" customWidth="1"/>
    <col min="2054" max="2054" width="16.5703125" style="213" customWidth="1"/>
    <col min="2055" max="2055" width="13.42578125" style="213" customWidth="1"/>
    <col min="2056" max="2056" width="13.140625" style="213" customWidth="1"/>
    <col min="2057" max="2057" width="15.42578125" style="213" customWidth="1"/>
    <col min="2058" max="2058" width="22.140625" style="213" customWidth="1"/>
    <col min="2059" max="2303" width="9.140625" style="213"/>
    <col min="2304" max="2304" width="9.5703125" style="213" customWidth="1"/>
    <col min="2305" max="2305" width="54.85546875" style="213" customWidth="1"/>
    <col min="2306" max="2306" width="17" style="213" customWidth="1"/>
    <col min="2307" max="2307" width="12.28515625" style="213" customWidth="1"/>
    <col min="2308" max="2308" width="13.5703125" style="213" customWidth="1"/>
    <col min="2309" max="2309" width="13.140625" style="213" customWidth="1"/>
    <col min="2310" max="2310" width="16.5703125" style="213" customWidth="1"/>
    <col min="2311" max="2311" width="13.42578125" style="213" customWidth="1"/>
    <col min="2312" max="2312" width="13.140625" style="213" customWidth="1"/>
    <col min="2313" max="2313" width="15.42578125" style="213" customWidth="1"/>
    <col min="2314" max="2314" width="22.140625" style="213" customWidth="1"/>
    <col min="2315" max="2559" width="9.140625" style="213"/>
    <col min="2560" max="2560" width="9.5703125" style="213" customWidth="1"/>
    <col min="2561" max="2561" width="54.85546875" style="213" customWidth="1"/>
    <col min="2562" max="2562" width="17" style="213" customWidth="1"/>
    <col min="2563" max="2563" width="12.28515625" style="213" customWidth="1"/>
    <col min="2564" max="2564" width="13.5703125" style="213" customWidth="1"/>
    <col min="2565" max="2565" width="13.140625" style="213" customWidth="1"/>
    <col min="2566" max="2566" width="16.5703125" style="213" customWidth="1"/>
    <col min="2567" max="2567" width="13.42578125" style="213" customWidth="1"/>
    <col min="2568" max="2568" width="13.140625" style="213" customWidth="1"/>
    <col min="2569" max="2569" width="15.42578125" style="213" customWidth="1"/>
    <col min="2570" max="2570" width="22.140625" style="213" customWidth="1"/>
    <col min="2571" max="2815" width="9.140625" style="213"/>
    <col min="2816" max="2816" width="9.5703125" style="213" customWidth="1"/>
    <col min="2817" max="2817" width="54.85546875" style="213" customWidth="1"/>
    <col min="2818" max="2818" width="17" style="213" customWidth="1"/>
    <col min="2819" max="2819" width="12.28515625" style="213" customWidth="1"/>
    <col min="2820" max="2820" width="13.5703125" style="213" customWidth="1"/>
    <col min="2821" max="2821" width="13.140625" style="213" customWidth="1"/>
    <col min="2822" max="2822" width="16.5703125" style="213" customWidth="1"/>
    <col min="2823" max="2823" width="13.42578125" style="213" customWidth="1"/>
    <col min="2824" max="2824" width="13.140625" style="213" customWidth="1"/>
    <col min="2825" max="2825" width="15.42578125" style="213" customWidth="1"/>
    <col min="2826" max="2826" width="22.140625" style="213" customWidth="1"/>
    <col min="2827" max="3071" width="9.140625" style="213"/>
    <col min="3072" max="3072" width="9.5703125" style="213" customWidth="1"/>
    <col min="3073" max="3073" width="54.85546875" style="213" customWidth="1"/>
    <col min="3074" max="3074" width="17" style="213" customWidth="1"/>
    <col min="3075" max="3075" width="12.28515625" style="213" customWidth="1"/>
    <col min="3076" max="3076" width="13.5703125" style="213" customWidth="1"/>
    <col min="3077" max="3077" width="13.140625" style="213" customWidth="1"/>
    <col min="3078" max="3078" width="16.5703125" style="213" customWidth="1"/>
    <col min="3079" max="3079" width="13.42578125" style="213" customWidth="1"/>
    <col min="3080" max="3080" width="13.140625" style="213" customWidth="1"/>
    <col min="3081" max="3081" width="15.42578125" style="213" customWidth="1"/>
    <col min="3082" max="3082" width="22.140625" style="213" customWidth="1"/>
    <col min="3083" max="3327" width="9.140625" style="213"/>
    <col min="3328" max="3328" width="9.5703125" style="213" customWidth="1"/>
    <col min="3329" max="3329" width="54.85546875" style="213" customWidth="1"/>
    <col min="3330" max="3330" width="17" style="213" customWidth="1"/>
    <col min="3331" max="3331" width="12.28515625" style="213" customWidth="1"/>
    <col min="3332" max="3332" width="13.5703125" style="213" customWidth="1"/>
    <col min="3333" max="3333" width="13.140625" style="213" customWidth="1"/>
    <col min="3334" max="3334" width="16.5703125" style="213" customWidth="1"/>
    <col min="3335" max="3335" width="13.42578125" style="213" customWidth="1"/>
    <col min="3336" max="3336" width="13.140625" style="213" customWidth="1"/>
    <col min="3337" max="3337" width="15.42578125" style="213" customWidth="1"/>
    <col min="3338" max="3338" width="22.140625" style="213" customWidth="1"/>
    <col min="3339" max="3583" width="9.140625" style="213"/>
    <col min="3584" max="3584" width="9.5703125" style="213" customWidth="1"/>
    <col min="3585" max="3585" width="54.85546875" style="213" customWidth="1"/>
    <col min="3586" max="3586" width="17" style="213" customWidth="1"/>
    <col min="3587" max="3587" width="12.28515625" style="213" customWidth="1"/>
    <col min="3588" max="3588" width="13.5703125" style="213" customWidth="1"/>
    <col min="3589" max="3589" width="13.140625" style="213" customWidth="1"/>
    <col min="3590" max="3590" width="16.5703125" style="213" customWidth="1"/>
    <col min="3591" max="3591" width="13.42578125" style="213" customWidth="1"/>
    <col min="3592" max="3592" width="13.140625" style="213" customWidth="1"/>
    <col min="3593" max="3593" width="15.42578125" style="213" customWidth="1"/>
    <col min="3594" max="3594" width="22.140625" style="213" customWidth="1"/>
    <col min="3595" max="3839" width="9.140625" style="213"/>
    <col min="3840" max="3840" width="9.5703125" style="213" customWidth="1"/>
    <col min="3841" max="3841" width="54.85546875" style="213" customWidth="1"/>
    <col min="3842" max="3842" width="17" style="213" customWidth="1"/>
    <col min="3843" max="3843" width="12.28515625" style="213" customWidth="1"/>
    <col min="3844" max="3844" width="13.5703125" style="213" customWidth="1"/>
    <col min="3845" max="3845" width="13.140625" style="213" customWidth="1"/>
    <col min="3846" max="3846" width="16.5703125" style="213" customWidth="1"/>
    <col min="3847" max="3847" width="13.42578125" style="213" customWidth="1"/>
    <col min="3848" max="3848" width="13.140625" style="213" customWidth="1"/>
    <col min="3849" max="3849" width="15.42578125" style="213" customWidth="1"/>
    <col min="3850" max="3850" width="22.140625" style="213" customWidth="1"/>
    <col min="3851" max="4095" width="9.140625" style="213"/>
    <col min="4096" max="4096" width="9.5703125" style="213" customWidth="1"/>
    <col min="4097" max="4097" width="54.85546875" style="213" customWidth="1"/>
    <col min="4098" max="4098" width="17" style="213" customWidth="1"/>
    <col min="4099" max="4099" width="12.28515625" style="213" customWidth="1"/>
    <col min="4100" max="4100" width="13.5703125" style="213" customWidth="1"/>
    <col min="4101" max="4101" width="13.140625" style="213" customWidth="1"/>
    <col min="4102" max="4102" width="16.5703125" style="213" customWidth="1"/>
    <col min="4103" max="4103" width="13.42578125" style="213" customWidth="1"/>
    <col min="4104" max="4104" width="13.140625" style="213" customWidth="1"/>
    <col min="4105" max="4105" width="15.42578125" style="213" customWidth="1"/>
    <col min="4106" max="4106" width="22.140625" style="213" customWidth="1"/>
    <col min="4107" max="4351" width="9.140625" style="213"/>
    <col min="4352" max="4352" width="9.5703125" style="213" customWidth="1"/>
    <col min="4353" max="4353" width="54.85546875" style="213" customWidth="1"/>
    <col min="4354" max="4354" width="17" style="213" customWidth="1"/>
    <col min="4355" max="4355" width="12.28515625" style="213" customWidth="1"/>
    <col min="4356" max="4356" width="13.5703125" style="213" customWidth="1"/>
    <col min="4357" max="4357" width="13.140625" style="213" customWidth="1"/>
    <col min="4358" max="4358" width="16.5703125" style="213" customWidth="1"/>
    <col min="4359" max="4359" width="13.42578125" style="213" customWidth="1"/>
    <col min="4360" max="4360" width="13.140625" style="213" customWidth="1"/>
    <col min="4361" max="4361" width="15.42578125" style="213" customWidth="1"/>
    <col min="4362" max="4362" width="22.140625" style="213" customWidth="1"/>
    <col min="4363" max="4607" width="9.140625" style="213"/>
    <col min="4608" max="4608" width="9.5703125" style="213" customWidth="1"/>
    <col min="4609" max="4609" width="54.85546875" style="213" customWidth="1"/>
    <col min="4610" max="4610" width="17" style="213" customWidth="1"/>
    <col min="4611" max="4611" width="12.28515625" style="213" customWidth="1"/>
    <col min="4612" max="4612" width="13.5703125" style="213" customWidth="1"/>
    <col min="4613" max="4613" width="13.140625" style="213" customWidth="1"/>
    <col min="4614" max="4614" width="16.5703125" style="213" customWidth="1"/>
    <col min="4615" max="4615" width="13.42578125" style="213" customWidth="1"/>
    <col min="4616" max="4616" width="13.140625" style="213" customWidth="1"/>
    <col min="4617" max="4617" width="15.42578125" style="213" customWidth="1"/>
    <col min="4618" max="4618" width="22.140625" style="213" customWidth="1"/>
    <col min="4619" max="4863" width="9.140625" style="213"/>
    <col min="4864" max="4864" width="9.5703125" style="213" customWidth="1"/>
    <col min="4865" max="4865" width="54.85546875" style="213" customWidth="1"/>
    <col min="4866" max="4866" width="17" style="213" customWidth="1"/>
    <col min="4867" max="4867" width="12.28515625" style="213" customWidth="1"/>
    <col min="4868" max="4868" width="13.5703125" style="213" customWidth="1"/>
    <col min="4869" max="4869" width="13.140625" style="213" customWidth="1"/>
    <col min="4870" max="4870" width="16.5703125" style="213" customWidth="1"/>
    <col min="4871" max="4871" width="13.42578125" style="213" customWidth="1"/>
    <col min="4872" max="4872" width="13.140625" style="213" customWidth="1"/>
    <col min="4873" max="4873" width="15.42578125" style="213" customWidth="1"/>
    <col min="4874" max="4874" width="22.140625" style="213" customWidth="1"/>
    <col min="4875" max="5119" width="9.140625" style="213"/>
    <col min="5120" max="5120" width="9.5703125" style="213" customWidth="1"/>
    <col min="5121" max="5121" width="54.85546875" style="213" customWidth="1"/>
    <col min="5122" max="5122" width="17" style="213" customWidth="1"/>
    <col min="5123" max="5123" width="12.28515625" style="213" customWidth="1"/>
    <col min="5124" max="5124" width="13.5703125" style="213" customWidth="1"/>
    <col min="5125" max="5125" width="13.140625" style="213" customWidth="1"/>
    <col min="5126" max="5126" width="16.5703125" style="213" customWidth="1"/>
    <col min="5127" max="5127" width="13.42578125" style="213" customWidth="1"/>
    <col min="5128" max="5128" width="13.140625" style="213" customWidth="1"/>
    <col min="5129" max="5129" width="15.42578125" style="213" customWidth="1"/>
    <col min="5130" max="5130" width="22.140625" style="213" customWidth="1"/>
    <col min="5131" max="5375" width="9.140625" style="213"/>
    <col min="5376" max="5376" width="9.5703125" style="213" customWidth="1"/>
    <col min="5377" max="5377" width="54.85546875" style="213" customWidth="1"/>
    <col min="5378" max="5378" width="17" style="213" customWidth="1"/>
    <col min="5379" max="5379" width="12.28515625" style="213" customWidth="1"/>
    <col min="5380" max="5380" width="13.5703125" style="213" customWidth="1"/>
    <col min="5381" max="5381" width="13.140625" style="213" customWidth="1"/>
    <col min="5382" max="5382" width="16.5703125" style="213" customWidth="1"/>
    <col min="5383" max="5383" width="13.42578125" style="213" customWidth="1"/>
    <col min="5384" max="5384" width="13.140625" style="213" customWidth="1"/>
    <col min="5385" max="5385" width="15.42578125" style="213" customWidth="1"/>
    <col min="5386" max="5386" width="22.140625" style="213" customWidth="1"/>
    <col min="5387" max="5631" width="9.140625" style="213"/>
    <col min="5632" max="5632" width="9.5703125" style="213" customWidth="1"/>
    <col min="5633" max="5633" width="54.85546875" style="213" customWidth="1"/>
    <col min="5634" max="5634" width="17" style="213" customWidth="1"/>
    <col min="5635" max="5635" width="12.28515625" style="213" customWidth="1"/>
    <col min="5636" max="5636" width="13.5703125" style="213" customWidth="1"/>
    <col min="5637" max="5637" width="13.140625" style="213" customWidth="1"/>
    <col min="5638" max="5638" width="16.5703125" style="213" customWidth="1"/>
    <col min="5639" max="5639" width="13.42578125" style="213" customWidth="1"/>
    <col min="5640" max="5640" width="13.140625" style="213" customWidth="1"/>
    <col min="5641" max="5641" width="15.42578125" style="213" customWidth="1"/>
    <col min="5642" max="5642" width="22.140625" style="213" customWidth="1"/>
    <col min="5643" max="5887" width="9.140625" style="213"/>
    <col min="5888" max="5888" width="9.5703125" style="213" customWidth="1"/>
    <col min="5889" max="5889" width="54.85546875" style="213" customWidth="1"/>
    <col min="5890" max="5890" width="17" style="213" customWidth="1"/>
    <col min="5891" max="5891" width="12.28515625" style="213" customWidth="1"/>
    <col min="5892" max="5892" width="13.5703125" style="213" customWidth="1"/>
    <col min="5893" max="5893" width="13.140625" style="213" customWidth="1"/>
    <col min="5894" max="5894" width="16.5703125" style="213" customWidth="1"/>
    <col min="5895" max="5895" width="13.42578125" style="213" customWidth="1"/>
    <col min="5896" max="5896" width="13.140625" style="213" customWidth="1"/>
    <col min="5897" max="5897" width="15.42578125" style="213" customWidth="1"/>
    <col min="5898" max="5898" width="22.140625" style="213" customWidth="1"/>
    <col min="5899" max="6143" width="9.140625" style="213"/>
    <col min="6144" max="6144" width="9.5703125" style="213" customWidth="1"/>
    <col min="6145" max="6145" width="54.85546875" style="213" customWidth="1"/>
    <col min="6146" max="6146" width="17" style="213" customWidth="1"/>
    <col min="6147" max="6147" width="12.28515625" style="213" customWidth="1"/>
    <col min="6148" max="6148" width="13.5703125" style="213" customWidth="1"/>
    <col min="6149" max="6149" width="13.140625" style="213" customWidth="1"/>
    <col min="6150" max="6150" width="16.5703125" style="213" customWidth="1"/>
    <col min="6151" max="6151" width="13.42578125" style="213" customWidth="1"/>
    <col min="6152" max="6152" width="13.140625" style="213" customWidth="1"/>
    <col min="6153" max="6153" width="15.42578125" style="213" customWidth="1"/>
    <col min="6154" max="6154" width="22.140625" style="213" customWidth="1"/>
    <col min="6155" max="6399" width="9.140625" style="213"/>
    <col min="6400" max="6400" width="9.5703125" style="213" customWidth="1"/>
    <col min="6401" max="6401" width="54.85546875" style="213" customWidth="1"/>
    <col min="6402" max="6402" width="17" style="213" customWidth="1"/>
    <col min="6403" max="6403" width="12.28515625" style="213" customWidth="1"/>
    <col min="6404" max="6404" width="13.5703125" style="213" customWidth="1"/>
    <col min="6405" max="6405" width="13.140625" style="213" customWidth="1"/>
    <col min="6406" max="6406" width="16.5703125" style="213" customWidth="1"/>
    <col min="6407" max="6407" width="13.42578125" style="213" customWidth="1"/>
    <col min="6408" max="6408" width="13.140625" style="213" customWidth="1"/>
    <col min="6409" max="6409" width="15.42578125" style="213" customWidth="1"/>
    <col min="6410" max="6410" width="22.140625" style="213" customWidth="1"/>
    <col min="6411" max="6655" width="9.140625" style="213"/>
    <col min="6656" max="6656" width="9.5703125" style="213" customWidth="1"/>
    <col min="6657" max="6657" width="54.85546875" style="213" customWidth="1"/>
    <col min="6658" max="6658" width="17" style="213" customWidth="1"/>
    <col min="6659" max="6659" width="12.28515625" style="213" customWidth="1"/>
    <col min="6660" max="6660" width="13.5703125" style="213" customWidth="1"/>
    <col min="6661" max="6661" width="13.140625" style="213" customWidth="1"/>
    <col min="6662" max="6662" width="16.5703125" style="213" customWidth="1"/>
    <col min="6663" max="6663" width="13.42578125" style="213" customWidth="1"/>
    <col min="6664" max="6664" width="13.140625" style="213" customWidth="1"/>
    <col min="6665" max="6665" width="15.42578125" style="213" customWidth="1"/>
    <col min="6666" max="6666" width="22.140625" style="213" customWidth="1"/>
    <col min="6667" max="6911" width="9.140625" style="213"/>
    <col min="6912" max="6912" width="9.5703125" style="213" customWidth="1"/>
    <col min="6913" max="6913" width="54.85546875" style="213" customWidth="1"/>
    <col min="6914" max="6914" width="17" style="213" customWidth="1"/>
    <col min="6915" max="6915" width="12.28515625" style="213" customWidth="1"/>
    <col min="6916" max="6916" width="13.5703125" style="213" customWidth="1"/>
    <col min="6917" max="6917" width="13.140625" style="213" customWidth="1"/>
    <col min="6918" max="6918" width="16.5703125" style="213" customWidth="1"/>
    <col min="6919" max="6919" width="13.42578125" style="213" customWidth="1"/>
    <col min="6920" max="6920" width="13.140625" style="213" customWidth="1"/>
    <col min="6921" max="6921" width="15.42578125" style="213" customWidth="1"/>
    <col min="6922" max="6922" width="22.140625" style="213" customWidth="1"/>
    <col min="6923" max="7167" width="9.140625" style="213"/>
    <col min="7168" max="7168" width="9.5703125" style="213" customWidth="1"/>
    <col min="7169" max="7169" width="54.85546875" style="213" customWidth="1"/>
    <col min="7170" max="7170" width="17" style="213" customWidth="1"/>
    <col min="7171" max="7171" width="12.28515625" style="213" customWidth="1"/>
    <col min="7172" max="7172" width="13.5703125" style="213" customWidth="1"/>
    <col min="7173" max="7173" width="13.140625" style="213" customWidth="1"/>
    <col min="7174" max="7174" width="16.5703125" style="213" customWidth="1"/>
    <col min="7175" max="7175" width="13.42578125" style="213" customWidth="1"/>
    <col min="7176" max="7176" width="13.140625" style="213" customWidth="1"/>
    <col min="7177" max="7177" width="15.42578125" style="213" customWidth="1"/>
    <col min="7178" max="7178" width="22.140625" style="213" customWidth="1"/>
    <col min="7179" max="7423" width="9.140625" style="213"/>
    <col min="7424" max="7424" width="9.5703125" style="213" customWidth="1"/>
    <col min="7425" max="7425" width="54.85546875" style="213" customWidth="1"/>
    <col min="7426" max="7426" width="17" style="213" customWidth="1"/>
    <col min="7427" max="7427" width="12.28515625" style="213" customWidth="1"/>
    <col min="7428" max="7428" width="13.5703125" style="213" customWidth="1"/>
    <col min="7429" max="7429" width="13.140625" style="213" customWidth="1"/>
    <col min="7430" max="7430" width="16.5703125" style="213" customWidth="1"/>
    <col min="7431" max="7431" width="13.42578125" style="213" customWidth="1"/>
    <col min="7432" max="7432" width="13.140625" style="213" customWidth="1"/>
    <col min="7433" max="7433" width="15.42578125" style="213" customWidth="1"/>
    <col min="7434" max="7434" width="22.140625" style="213" customWidth="1"/>
    <col min="7435" max="7679" width="9.140625" style="213"/>
    <col min="7680" max="7680" width="9.5703125" style="213" customWidth="1"/>
    <col min="7681" max="7681" width="54.85546875" style="213" customWidth="1"/>
    <col min="7682" max="7682" width="17" style="213" customWidth="1"/>
    <col min="7683" max="7683" width="12.28515625" style="213" customWidth="1"/>
    <col min="7684" max="7684" width="13.5703125" style="213" customWidth="1"/>
    <col min="7685" max="7685" width="13.140625" style="213" customWidth="1"/>
    <col min="7686" max="7686" width="16.5703125" style="213" customWidth="1"/>
    <col min="7687" max="7687" width="13.42578125" style="213" customWidth="1"/>
    <col min="7688" max="7688" width="13.140625" style="213" customWidth="1"/>
    <col min="7689" max="7689" width="15.42578125" style="213" customWidth="1"/>
    <col min="7690" max="7690" width="22.140625" style="213" customWidth="1"/>
    <col min="7691" max="7935" width="9.140625" style="213"/>
    <col min="7936" max="7936" width="9.5703125" style="213" customWidth="1"/>
    <col min="7937" max="7937" width="54.85546875" style="213" customWidth="1"/>
    <col min="7938" max="7938" width="17" style="213" customWidth="1"/>
    <col min="7939" max="7939" width="12.28515625" style="213" customWidth="1"/>
    <col min="7940" max="7940" width="13.5703125" style="213" customWidth="1"/>
    <col min="7941" max="7941" width="13.140625" style="213" customWidth="1"/>
    <col min="7942" max="7942" width="16.5703125" style="213" customWidth="1"/>
    <col min="7943" max="7943" width="13.42578125" style="213" customWidth="1"/>
    <col min="7944" max="7944" width="13.140625" style="213" customWidth="1"/>
    <col min="7945" max="7945" width="15.42578125" style="213" customWidth="1"/>
    <col min="7946" max="7946" width="22.140625" style="213" customWidth="1"/>
    <col min="7947" max="8191" width="9.140625" style="213"/>
    <col min="8192" max="8192" width="9.5703125" style="213" customWidth="1"/>
    <col min="8193" max="8193" width="54.85546875" style="213" customWidth="1"/>
    <col min="8194" max="8194" width="17" style="213" customWidth="1"/>
    <col min="8195" max="8195" width="12.28515625" style="213" customWidth="1"/>
    <col min="8196" max="8196" width="13.5703125" style="213" customWidth="1"/>
    <col min="8197" max="8197" width="13.140625" style="213" customWidth="1"/>
    <col min="8198" max="8198" width="16.5703125" style="213" customWidth="1"/>
    <col min="8199" max="8199" width="13.42578125" style="213" customWidth="1"/>
    <col min="8200" max="8200" width="13.140625" style="213" customWidth="1"/>
    <col min="8201" max="8201" width="15.42578125" style="213" customWidth="1"/>
    <col min="8202" max="8202" width="22.140625" style="213" customWidth="1"/>
    <col min="8203" max="8447" width="9.140625" style="213"/>
    <col min="8448" max="8448" width="9.5703125" style="213" customWidth="1"/>
    <col min="8449" max="8449" width="54.85546875" style="213" customWidth="1"/>
    <col min="8450" max="8450" width="17" style="213" customWidth="1"/>
    <col min="8451" max="8451" width="12.28515625" style="213" customWidth="1"/>
    <col min="8452" max="8452" width="13.5703125" style="213" customWidth="1"/>
    <col min="8453" max="8453" width="13.140625" style="213" customWidth="1"/>
    <col min="8454" max="8454" width="16.5703125" style="213" customWidth="1"/>
    <col min="8455" max="8455" width="13.42578125" style="213" customWidth="1"/>
    <col min="8456" max="8456" width="13.140625" style="213" customWidth="1"/>
    <col min="8457" max="8457" width="15.42578125" style="213" customWidth="1"/>
    <col min="8458" max="8458" width="22.140625" style="213" customWidth="1"/>
    <col min="8459" max="8703" width="9.140625" style="213"/>
    <col min="8704" max="8704" width="9.5703125" style="213" customWidth="1"/>
    <col min="8705" max="8705" width="54.85546875" style="213" customWidth="1"/>
    <col min="8706" max="8706" width="17" style="213" customWidth="1"/>
    <col min="8707" max="8707" width="12.28515625" style="213" customWidth="1"/>
    <col min="8708" max="8708" width="13.5703125" style="213" customWidth="1"/>
    <col min="8709" max="8709" width="13.140625" style="213" customWidth="1"/>
    <col min="8710" max="8710" width="16.5703125" style="213" customWidth="1"/>
    <col min="8711" max="8711" width="13.42578125" style="213" customWidth="1"/>
    <col min="8712" max="8712" width="13.140625" style="213" customWidth="1"/>
    <col min="8713" max="8713" width="15.42578125" style="213" customWidth="1"/>
    <col min="8714" max="8714" width="22.140625" style="213" customWidth="1"/>
    <col min="8715" max="8959" width="9.140625" style="213"/>
    <col min="8960" max="8960" width="9.5703125" style="213" customWidth="1"/>
    <col min="8961" max="8961" width="54.85546875" style="213" customWidth="1"/>
    <col min="8962" max="8962" width="17" style="213" customWidth="1"/>
    <col min="8963" max="8963" width="12.28515625" style="213" customWidth="1"/>
    <col min="8964" max="8964" width="13.5703125" style="213" customWidth="1"/>
    <col min="8965" max="8965" width="13.140625" style="213" customWidth="1"/>
    <col min="8966" max="8966" width="16.5703125" style="213" customWidth="1"/>
    <col min="8967" max="8967" width="13.42578125" style="213" customWidth="1"/>
    <col min="8968" max="8968" width="13.140625" style="213" customWidth="1"/>
    <col min="8969" max="8969" width="15.42578125" style="213" customWidth="1"/>
    <col min="8970" max="8970" width="22.140625" style="213" customWidth="1"/>
    <col min="8971" max="9215" width="9.140625" style="213"/>
    <col min="9216" max="9216" width="9.5703125" style="213" customWidth="1"/>
    <col min="9217" max="9217" width="54.85546875" style="213" customWidth="1"/>
    <col min="9218" max="9218" width="17" style="213" customWidth="1"/>
    <col min="9219" max="9219" width="12.28515625" style="213" customWidth="1"/>
    <col min="9220" max="9220" width="13.5703125" style="213" customWidth="1"/>
    <col min="9221" max="9221" width="13.140625" style="213" customWidth="1"/>
    <col min="9222" max="9222" width="16.5703125" style="213" customWidth="1"/>
    <col min="9223" max="9223" width="13.42578125" style="213" customWidth="1"/>
    <col min="9224" max="9224" width="13.140625" style="213" customWidth="1"/>
    <col min="9225" max="9225" width="15.42578125" style="213" customWidth="1"/>
    <col min="9226" max="9226" width="22.140625" style="213" customWidth="1"/>
    <col min="9227" max="9471" width="9.140625" style="213"/>
    <col min="9472" max="9472" width="9.5703125" style="213" customWidth="1"/>
    <col min="9473" max="9473" width="54.85546875" style="213" customWidth="1"/>
    <col min="9474" max="9474" width="17" style="213" customWidth="1"/>
    <col min="9475" max="9475" width="12.28515625" style="213" customWidth="1"/>
    <col min="9476" max="9476" width="13.5703125" style="213" customWidth="1"/>
    <col min="9477" max="9477" width="13.140625" style="213" customWidth="1"/>
    <col min="9478" max="9478" width="16.5703125" style="213" customWidth="1"/>
    <col min="9479" max="9479" width="13.42578125" style="213" customWidth="1"/>
    <col min="9480" max="9480" width="13.140625" style="213" customWidth="1"/>
    <col min="9481" max="9481" width="15.42578125" style="213" customWidth="1"/>
    <col min="9482" max="9482" width="22.140625" style="213" customWidth="1"/>
    <col min="9483" max="9727" width="9.140625" style="213"/>
    <col min="9728" max="9728" width="9.5703125" style="213" customWidth="1"/>
    <col min="9729" max="9729" width="54.85546875" style="213" customWidth="1"/>
    <col min="9730" max="9730" width="17" style="213" customWidth="1"/>
    <col min="9731" max="9731" width="12.28515625" style="213" customWidth="1"/>
    <col min="9732" max="9732" width="13.5703125" style="213" customWidth="1"/>
    <col min="9733" max="9733" width="13.140625" style="213" customWidth="1"/>
    <col min="9734" max="9734" width="16.5703125" style="213" customWidth="1"/>
    <col min="9735" max="9735" width="13.42578125" style="213" customWidth="1"/>
    <col min="9736" max="9736" width="13.140625" style="213" customWidth="1"/>
    <col min="9737" max="9737" width="15.42578125" style="213" customWidth="1"/>
    <col min="9738" max="9738" width="22.140625" style="213" customWidth="1"/>
    <col min="9739" max="9983" width="9.140625" style="213"/>
    <col min="9984" max="9984" width="9.5703125" style="213" customWidth="1"/>
    <col min="9985" max="9985" width="54.85546875" style="213" customWidth="1"/>
    <col min="9986" max="9986" width="17" style="213" customWidth="1"/>
    <col min="9987" max="9987" width="12.28515625" style="213" customWidth="1"/>
    <col min="9988" max="9988" width="13.5703125" style="213" customWidth="1"/>
    <col min="9989" max="9989" width="13.140625" style="213" customWidth="1"/>
    <col min="9990" max="9990" width="16.5703125" style="213" customWidth="1"/>
    <col min="9991" max="9991" width="13.42578125" style="213" customWidth="1"/>
    <col min="9992" max="9992" width="13.140625" style="213" customWidth="1"/>
    <col min="9993" max="9993" width="15.42578125" style="213" customWidth="1"/>
    <col min="9994" max="9994" width="22.140625" style="213" customWidth="1"/>
    <col min="9995" max="10239" width="9.140625" style="213"/>
    <col min="10240" max="10240" width="9.5703125" style="213" customWidth="1"/>
    <col min="10241" max="10241" width="54.85546875" style="213" customWidth="1"/>
    <col min="10242" max="10242" width="17" style="213" customWidth="1"/>
    <col min="10243" max="10243" width="12.28515625" style="213" customWidth="1"/>
    <col min="10244" max="10244" width="13.5703125" style="213" customWidth="1"/>
    <col min="10245" max="10245" width="13.140625" style="213" customWidth="1"/>
    <col min="10246" max="10246" width="16.5703125" style="213" customWidth="1"/>
    <col min="10247" max="10247" width="13.42578125" style="213" customWidth="1"/>
    <col min="10248" max="10248" width="13.140625" style="213" customWidth="1"/>
    <col min="10249" max="10249" width="15.42578125" style="213" customWidth="1"/>
    <col min="10250" max="10250" width="22.140625" style="213" customWidth="1"/>
    <col min="10251" max="10495" width="9.140625" style="213"/>
    <col min="10496" max="10496" width="9.5703125" style="213" customWidth="1"/>
    <col min="10497" max="10497" width="54.85546875" style="213" customWidth="1"/>
    <col min="10498" max="10498" width="17" style="213" customWidth="1"/>
    <col min="10499" max="10499" width="12.28515625" style="213" customWidth="1"/>
    <col min="10500" max="10500" width="13.5703125" style="213" customWidth="1"/>
    <col min="10501" max="10501" width="13.140625" style="213" customWidth="1"/>
    <col min="10502" max="10502" width="16.5703125" style="213" customWidth="1"/>
    <col min="10503" max="10503" width="13.42578125" style="213" customWidth="1"/>
    <col min="10504" max="10504" width="13.140625" style="213" customWidth="1"/>
    <col min="10505" max="10505" width="15.42578125" style="213" customWidth="1"/>
    <col min="10506" max="10506" width="22.140625" style="213" customWidth="1"/>
    <col min="10507" max="10751" width="9.140625" style="213"/>
    <col min="10752" max="10752" width="9.5703125" style="213" customWidth="1"/>
    <col min="10753" max="10753" width="54.85546875" style="213" customWidth="1"/>
    <col min="10754" max="10754" width="17" style="213" customWidth="1"/>
    <col min="10755" max="10755" width="12.28515625" style="213" customWidth="1"/>
    <col min="10756" max="10756" width="13.5703125" style="213" customWidth="1"/>
    <col min="10757" max="10757" width="13.140625" style="213" customWidth="1"/>
    <col min="10758" max="10758" width="16.5703125" style="213" customWidth="1"/>
    <col min="10759" max="10759" width="13.42578125" style="213" customWidth="1"/>
    <col min="10760" max="10760" width="13.140625" style="213" customWidth="1"/>
    <col min="10761" max="10761" width="15.42578125" style="213" customWidth="1"/>
    <col min="10762" max="10762" width="22.140625" style="213" customWidth="1"/>
    <col min="10763" max="11007" width="9.140625" style="213"/>
    <col min="11008" max="11008" width="9.5703125" style="213" customWidth="1"/>
    <col min="11009" max="11009" width="54.85546875" style="213" customWidth="1"/>
    <col min="11010" max="11010" width="17" style="213" customWidth="1"/>
    <col min="11011" max="11011" width="12.28515625" style="213" customWidth="1"/>
    <col min="11012" max="11012" width="13.5703125" style="213" customWidth="1"/>
    <col min="11013" max="11013" width="13.140625" style="213" customWidth="1"/>
    <col min="11014" max="11014" width="16.5703125" style="213" customWidth="1"/>
    <col min="11015" max="11015" width="13.42578125" style="213" customWidth="1"/>
    <col min="11016" max="11016" width="13.140625" style="213" customWidth="1"/>
    <col min="11017" max="11017" width="15.42578125" style="213" customWidth="1"/>
    <col min="11018" max="11018" width="22.140625" style="213" customWidth="1"/>
    <col min="11019" max="11263" width="9.140625" style="213"/>
    <col min="11264" max="11264" width="9.5703125" style="213" customWidth="1"/>
    <col min="11265" max="11265" width="54.85546875" style="213" customWidth="1"/>
    <col min="11266" max="11266" width="17" style="213" customWidth="1"/>
    <col min="11267" max="11267" width="12.28515625" style="213" customWidth="1"/>
    <col min="11268" max="11268" width="13.5703125" style="213" customWidth="1"/>
    <col min="11269" max="11269" width="13.140625" style="213" customWidth="1"/>
    <col min="11270" max="11270" width="16.5703125" style="213" customWidth="1"/>
    <col min="11271" max="11271" width="13.42578125" style="213" customWidth="1"/>
    <col min="11272" max="11272" width="13.140625" style="213" customWidth="1"/>
    <col min="11273" max="11273" width="15.42578125" style="213" customWidth="1"/>
    <col min="11274" max="11274" width="22.140625" style="213" customWidth="1"/>
    <col min="11275" max="11519" width="9.140625" style="213"/>
    <col min="11520" max="11520" width="9.5703125" style="213" customWidth="1"/>
    <col min="11521" max="11521" width="54.85546875" style="213" customWidth="1"/>
    <col min="11522" max="11522" width="17" style="213" customWidth="1"/>
    <col min="11523" max="11523" width="12.28515625" style="213" customWidth="1"/>
    <col min="11524" max="11524" width="13.5703125" style="213" customWidth="1"/>
    <col min="11525" max="11525" width="13.140625" style="213" customWidth="1"/>
    <col min="11526" max="11526" width="16.5703125" style="213" customWidth="1"/>
    <col min="11527" max="11527" width="13.42578125" style="213" customWidth="1"/>
    <col min="11528" max="11528" width="13.140625" style="213" customWidth="1"/>
    <col min="11529" max="11529" width="15.42578125" style="213" customWidth="1"/>
    <col min="11530" max="11530" width="22.140625" style="213" customWidth="1"/>
    <col min="11531" max="11775" width="9.140625" style="213"/>
    <col min="11776" max="11776" width="9.5703125" style="213" customWidth="1"/>
    <col min="11777" max="11777" width="54.85546875" style="213" customWidth="1"/>
    <col min="11778" max="11778" width="17" style="213" customWidth="1"/>
    <col min="11779" max="11779" width="12.28515625" style="213" customWidth="1"/>
    <col min="11780" max="11780" width="13.5703125" style="213" customWidth="1"/>
    <col min="11781" max="11781" width="13.140625" style="213" customWidth="1"/>
    <col min="11782" max="11782" width="16.5703125" style="213" customWidth="1"/>
    <col min="11783" max="11783" width="13.42578125" style="213" customWidth="1"/>
    <col min="11784" max="11784" width="13.140625" style="213" customWidth="1"/>
    <col min="11785" max="11785" width="15.42578125" style="213" customWidth="1"/>
    <col min="11786" max="11786" width="22.140625" style="213" customWidth="1"/>
    <col min="11787" max="12031" width="9.140625" style="213"/>
    <col min="12032" max="12032" width="9.5703125" style="213" customWidth="1"/>
    <col min="12033" max="12033" width="54.85546875" style="213" customWidth="1"/>
    <col min="12034" max="12034" width="17" style="213" customWidth="1"/>
    <col min="12035" max="12035" width="12.28515625" style="213" customWidth="1"/>
    <col min="12036" max="12036" width="13.5703125" style="213" customWidth="1"/>
    <col min="12037" max="12037" width="13.140625" style="213" customWidth="1"/>
    <col min="12038" max="12038" width="16.5703125" style="213" customWidth="1"/>
    <col min="12039" max="12039" width="13.42578125" style="213" customWidth="1"/>
    <col min="12040" max="12040" width="13.140625" style="213" customWidth="1"/>
    <col min="12041" max="12041" width="15.42578125" style="213" customWidth="1"/>
    <col min="12042" max="12042" width="22.140625" style="213" customWidth="1"/>
    <col min="12043" max="12287" width="9.140625" style="213"/>
    <col min="12288" max="12288" width="9.5703125" style="213" customWidth="1"/>
    <col min="12289" max="12289" width="54.85546875" style="213" customWidth="1"/>
    <col min="12290" max="12290" width="17" style="213" customWidth="1"/>
    <col min="12291" max="12291" width="12.28515625" style="213" customWidth="1"/>
    <col min="12292" max="12292" width="13.5703125" style="213" customWidth="1"/>
    <col min="12293" max="12293" width="13.140625" style="213" customWidth="1"/>
    <col min="12294" max="12294" width="16.5703125" style="213" customWidth="1"/>
    <col min="12295" max="12295" width="13.42578125" style="213" customWidth="1"/>
    <col min="12296" max="12296" width="13.140625" style="213" customWidth="1"/>
    <col min="12297" max="12297" width="15.42578125" style="213" customWidth="1"/>
    <col min="12298" max="12298" width="22.140625" style="213" customWidth="1"/>
    <col min="12299" max="12543" width="9.140625" style="213"/>
    <col min="12544" max="12544" width="9.5703125" style="213" customWidth="1"/>
    <col min="12545" max="12545" width="54.85546875" style="213" customWidth="1"/>
    <col min="12546" max="12546" width="17" style="213" customWidth="1"/>
    <col min="12547" max="12547" width="12.28515625" style="213" customWidth="1"/>
    <col min="12548" max="12548" width="13.5703125" style="213" customWidth="1"/>
    <col min="12549" max="12549" width="13.140625" style="213" customWidth="1"/>
    <col min="12550" max="12550" width="16.5703125" style="213" customWidth="1"/>
    <col min="12551" max="12551" width="13.42578125" style="213" customWidth="1"/>
    <col min="12552" max="12552" width="13.140625" style="213" customWidth="1"/>
    <col min="12553" max="12553" width="15.42578125" style="213" customWidth="1"/>
    <col min="12554" max="12554" width="22.140625" style="213" customWidth="1"/>
    <col min="12555" max="12799" width="9.140625" style="213"/>
    <col min="12800" max="12800" width="9.5703125" style="213" customWidth="1"/>
    <col min="12801" max="12801" width="54.85546875" style="213" customWidth="1"/>
    <col min="12802" max="12802" width="17" style="213" customWidth="1"/>
    <col min="12803" max="12803" width="12.28515625" style="213" customWidth="1"/>
    <col min="12804" max="12804" width="13.5703125" style="213" customWidth="1"/>
    <col min="12805" max="12805" width="13.140625" style="213" customWidth="1"/>
    <col min="12806" max="12806" width="16.5703125" style="213" customWidth="1"/>
    <col min="12807" max="12807" width="13.42578125" style="213" customWidth="1"/>
    <col min="12808" max="12808" width="13.140625" style="213" customWidth="1"/>
    <col min="12809" max="12809" width="15.42578125" style="213" customWidth="1"/>
    <col min="12810" max="12810" width="22.140625" style="213" customWidth="1"/>
    <col min="12811" max="13055" width="9.140625" style="213"/>
    <col min="13056" max="13056" width="9.5703125" style="213" customWidth="1"/>
    <col min="13057" max="13057" width="54.85546875" style="213" customWidth="1"/>
    <col min="13058" max="13058" width="17" style="213" customWidth="1"/>
    <col min="13059" max="13059" width="12.28515625" style="213" customWidth="1"/>
    <col min="13060" max="13060" width="13.5703125" style="213" customWidth="1"/>
    <col min="13061" max="13061" width="13.140625" style="213" customWidth="1"/>
    <col min="13062" max="13062" width="16.5703125" style="213" customWidth="1"/>
    <col min="13063" max="13063" width="13.42578125" style="213" customWidth="1"/>
    <col min="13064" max="13064" width="13.140625" style="213" customWidth="1"/>
    <col min="13065" max="13065" width="15.42578125" style="213" customWidth="1"/>
    <col min="13066" max="13066" width="22.140625" style="213" customWidth="1"/>
    <col min="13067" max="13311" width="9.140625" style="213"/>
    <col min="13312" max="13312" width="9.5703125" style="213" customWidth="1"/>
    <col min="13313" max="13313" width="54.85546875" style="213" customWidth="1"/>
    <col min="13314" max="13314" width="17" style="213" customWidth="1"/>
    <col min="13315" max="13315" width="12.28515625" style="213" customWidth="1"/>
    <col min="13316" max="13316" width="13.5703125" style="213" customWidth="1"/>
    <col min="13317" max="13317" width="13.140625" style="213" customWidth="1"/>
    <col min="13318" max="13318" width="16.5703125" style="213" customWidth="1"/>
    <col min="13319" max="13319" width="13.42578125" style="213" customWidth="1"/>
    <col min="13320" max="13320" width="13.140625" style="213" customWidth="1"/>
    <col min="13321" max="13321" width="15.42578125" style="213" customWidth="1"/>
    <col min="13322" max="13322" width="22.140625" style="213" customWidth="1"/>
    <col min="13323" max="13567" width="9.140625" style="213"/>
    <col min="13568" max="13568" width="9.5703125" style="213" customWidth="1"/>
    <col min="13569" max="13569" width="54.85546875" style="213" customWidth="1"/>
    <col min="13570" max="13570" width="17" style="213" customWidth="1"/>
    <col min="13571" max="13571" width="12.28515625" style="213" customWidth="1"/>
    <col min="13572" max="13572" width="13.5703125" style="213" customWidth="1"/>
    <col min="13573" max="13573" width="13.140625" style="213" customWidth="1"/>
    <col min="13574" max="13574" width="16.5703125" style="213" customWidth="1"/>
    <col min="13575" max="13575" width="13.42578125" style="213" customWidth="1"/>
    <col min="13576" max="13576" width="13.140625" style="213" customWidth="1"/>
    <col min="13577" max="13577" width="15.42578125" style="213" customWidth="1"/>
    <col min="13578" max="13578" width="22.140625" style="213" customWidth="1"/>
    <col min="13579" max="13823" width="9.140625" style="213"/>
    <col min="13824" max="13824" width="9.5703125" style="213" customWidth="1"/>
    <col min="13825" max="13825" width="54.85546875" style="213" customWidth="1"/>
    <col min="13826" max="13826" width="17" style="213" customWidth="1"/>
    <col min="13827" max="13827" width="12.28515625" style="213" customWidth="1"/>
    <col min="13828" max="13828" width="13.5703125" style="213" customWidth="1"/>
    <col min="13829" max="13829" width="13.140625" style="213" customWidth="1"/>
    <col min="13830" max="13830" width="16.5703125" style="213" customWidth="1"/>
    <col min="13831" max="13831" width="13.42578125" style="213" customWidth="1"/>
    <col min="13832" max="13832" width="13.140625" style="213" customWidth="1"/>
    <col min="13833" max="13833" width="15.42578125" style="213" customWidth="1"/>
    <col min="13834" max="13834" width="22.140625" style="213" customWidth="1"/>
    <col min="13835" max="14079" width="9.140625" style="213"/>
    <col min="14080" max="14080" width="9.5703125" style="213" customWidth="1"/>
    <col min="14081" max="14081" width="54.85546875" style="213" customWidth="1"/>
    <col min="14082" max="14082" width="17" style="213" customWidth="1"/>
    <col min="14083" max="14083" width="12.28515625" style="213" customWidth="1"/>
    <col min="14084" max="14084" width="13.5703125" style="213" customWidth="1"/>
    <col min="14085" max="14085" width="13.140625" style="213" customWidth="1"/>
    <col min="14086" max="14086" width="16.5703125" style="213" customWidth="1"/>
    <col min="14087" max="14087" width="13.42578125" style="213" customWidth="1"/>
    <col min="14088" max="14088" width="13.140625" style="213" customWidth="1"/>
    <col min="14089" max="14089" width="15.42578125" style="213" customWidth="1"/>
    <col min="14090" max="14090" width="22.140625" style="213" customWidth="1"/>
    <col min="14091" max="14335" width="9.140625" style="213"/>
    <col min="14336" max="14336" width="9.5703125" style="213" customWidth="1"/>
    <col min="14337" max="14337" width="54.85546875" style="213" customWidth="1"/>
    <col min="14338" max="14338" width="17" style="213" customWidth="1"/>
    <col min="14339" max="14339" width="12.28515625" style="213" customWidth="1"/>
    <col min="14340" max="14340" width="13.5703125" style="213" customWidth="1"/>
    <col min="14341" max="14341" width="13.140625" style="213" customWidth="1"/>
    <col min="14342" max="14342" width="16.5703125" style="213" customWidth="1"/>
    <col min="14343" max="14343" width="13.42578125" style="213" customWidth="1"/>
    <col min="14344" max="14344" width="13.140625" style="213" customWidth="1"/>
    <col min="14345" max="14345" width="15.42578125" style="213" customWidth="1"/>
    <col min="14346" max="14346" width="22.140625" style="213" customWidth="1"/>
    <col min="14347" max="14591" width="9.140625" style="213"/>
    <col min="14592" max="14592" width="9.5703125" style="213" customWidth="1"/>
    <col min="14593" max="14593" width="54.85546875" style="213" customWidth="1"/>
    <col min="14594" max="14594" width="17" style="213" customWidth="1"/>
    <col min="14595" max="14595" width="12.28515625" style="213" customWidth="1"/>
    <col min="14596" max="14596" width="13.5703125" style="213" customWidth="1"/>
    <col min="14597" max="14597" width="13.140625" style="213" customWidth="1"/>
    <col min="14598" max="14598" width="16.5703125" style="213" customWidth="1"/>
    <col min="14599" max="14599" width="13.42578125" style="213" customWidth="1"/>
    <col min="14600" max="14600" width="13.140625" style="213" customWidth="1"/>
    <col min="14601" max="14601" width="15.42578125" style="213" customWidth="1"/>
    <col min="14602" max="14602" width="22.140625" style="213" customWidth="1"/>
    <col min="14603" max="14847" width="9.140625" style="213"/>
    <col min="14848" max="14848" width="9.5703125" style="213" customWidth="1"/>
    <col min="14849" max="14849" width="54.85546875" style="213" customWidth="1"/>
    <col min="14850" max="14850" width="17" style="213" customWidth="1"/>
    <col min="14851" max="14851" width="12.28515625" style="213" customWidth="1"/>
    <col min="14852" max="14852" width="13.5703125" style="213" customWidth="1"/>
    <col min="14853" max="14853" width="13.140625" style="213" customWidth="1"/>
    <col min="14854" max="14854" width="16.5703125" style="213" customWidth="1"/>
    <col min="14855" max="14855" width="13.42578125" style="213" customWidth="1"/>
    <col min="14856" max="14856" width="13.140625" style="213" customWidth="1"/>
    <col min="14857" max="14857" width="15.42578125" style="213" customWidth="1"/>
    <col min="14858" max="14858" width="22.140625" style="213" customWidth="1"/>
    <col min="14859" max="15103" width="9.140625" style="213"/>
    <col min="15104" max="15104" width="9.5703125" style="213" customWidth="1"/>
    <col min="15105" max="15105" width="54.85546875" style="213" customWidth="1"/>
    <col min="15106" max="15106" width="17" style="213" customWidth="1"/>
    <col min="15107" max="15107" width="12.28515625" style="213" customWidth="1"/>
    <col min="15108" max="15108" width="13.5703125" style="213" customWidth="1"/>
    <col min="15109" max="15109" width="13.140625" style="213" customWidth="1"/>
    <col min="15110" max="15110" width="16.5703125" style="213" customWidth="1"/>
    <col min="15111" max="15111" width="13.42578125" style="213" customWidth="1"/>
    <col min="15112" max="15112" width="13.140625" style="213" customWidth="1"/>
    <col min="15113" max="15113" width="15.42578125" style="213" customWidth="1"/>
    <col min="15114" max="15114" width="22.140625" style="213" customWidth="1"/>
    <col min="15115" max="15359" width="9.140625" style="213"/>
    <col min="15360" max="15360" width="9.5703125" style="213" customWidth="1"/>
    <col min="15361" max="15361" width="54.85546875" style="213" customWidth="1"/>
    <col min="15362" max="15362" width="17" style="213" customWidth="1"/>
    <col min="15363" max="15363" width="12.28515625" style="213" customWidth="1"/>
    <col min="15364" max="15364" width="13.5703125" style="213" customWidth="1"/>
    <col min="15365" max="15365" width="13.140625" style="213" customWidth="1"/>
    <col min="15366" max="15366" width="16.5703125" style="213" customWidth="1"/>
    <col min="15367" max="15367" width="13.42578125" style="213" customWidth="1"/>
    <col min="15368" max="15368" width="13.140625" style="213" customWidth="1"/>
    <col min="15369" max="15369" width="15.42578125" style="213" customWidth="1"/>
    <col min="15370" max="15370" width="22.140625" style="213" customWidth="1"/>
    <col min="15371" max="15615" width="9.140625" style="213"/>
    <col min="15616" max="15616" width="9.5703125" style="213" customWidth="1"/>
    <col min="15617" max="15617" width="54.85546875" style="213" customWidth="1"/>
    <col min="15618" max="15618" width="17" style="213" customWidth="1"/>
    <col min="15619" max="15619" width="12.28515625" style="213" customWidth="1"/>
    <col min="15620" max="15620" width="13.5703125" style="213" customWidth="1"/>
    <col min="15621" max="15621" width="13.140625" style="213" customWidth="1"/>
    <col min="15622" max="15622" width="16.5703125" style="213" customWidth="1"/>
    <col min="15623" max="15623" width="13.42578125" style="213" customWidth="1"/>
    <col min="15624" max="15624" width="13.140625" style="213" customWidth="1"/>
    <col min="15625" max="15625" width="15.42578125" style="213" customWidth="1"/>
    <col min="15626" max="15626" width="22.140625" style="213" customWidth="1"/>
    <col min="15627" max="15871" width="9.140625" style="213"/>
    <col min="15872" max="15872" width="9.5703125" style="213" customWidth="1"/>
    <col min="15873" max="15873" width="54.85546875" style="213" customWidth="1"/>
    <col min="15874" max="15874" width="17" style="213" customWidth="1"/>
    <col min="15875" max="15875" width="12.28515625" style="213" customWidth="1"/>
    <col min="15876" max="15876" width="13.5703125" style="213" customWidth="1"/>
    <col min="15877" max="15877" width="13.140625" style="213" customWidth="1"/>
    <col min="15878" max="15878" width="16.5703125" style="213" customWidth="1"/>
    <col min="15879" max="15879" width="13.42578125" style="213" customWidth="1"/>
    <col min="15880" max="15880" width="13.140625" style="213" customWidth="1"/>
    <col min="15881" max="15881" width="15.42578125" style="213" customWidth="1"/>
    <col min="15882" max="15882" width="22.140625" style="213" customWidth="1"/>
    <col min="15883" max="16127" width="9.140625" style="213"/>
    <col min="16128" max="16128" width="9.5703125" style="213" customWidth="1"/>
    <col min="16129" max="16129" width="54.85546875" style="213" customWidth="1"/>
    <col min="16130" max="16130" width="17" style="213" customWidth="1"/>
    <col min="16131" max="16131" width="12.28515625" style="213" customWidth="1"/>
    <col min="16132" max="16132" width="13.5703125" style="213" customWidth="1"/>
    <col min="16133" max="16133" width="13.140625" style="213" customWidth="1"/>
    <col min="16134" max="16134" width="16.5703125" style="213" customWidth="1"/>
    <col min="16135" max="16135" width="13.42578125" style="213" customWidth="1"/>
    <col min="16136" max="16136" width="13.140625" style="213" customWidth="1"/>
    <col min="16137" max="16137" width="15.42578125" style="213" customWidth="1"/>
    <col min="16138" max="16138" width="22.140625" style="213" customWidth="1"/>
    <col min="16139" max="16384" width="9.140625" style="213"/>
  </cols>
  <sheetData>
    <row r="2" spans="1:10" ht="24.75" customHeight="1">
      <c r="A2" s="1" t="s">
        <v>45</v>
      </c>
      <c r="B2" s="212"/>
      <c r="C2" s="212"/>
      <c r="D2" s="212"/>
      <c r="E2" s="212"/>
      <c r="F2" s="212"/>
      <c r="G2" s="212"/>
      <c r="H2" s="212"/>
      <c r="I2" s="212"/>
      <c r="J2" s="35" t="s">
        <v>942</v>
      </c>
    </row>
    <row r="3" spans="1:10" ht="25.5" customHeight="1">
      <c r="A3" s="2" t="s">
        <v>452</v>
      </c>
      <c r="B3" s="212"/>
      <c r="C3" s="212"/>
      <c r="D3" s="212"/>
      <c r="E3" s="212"/>
      <c r="F3" s="212"/>
      <c r="G3" s="212"/>
      <c r="H3" s="212"/>
      <c r="I3" s="212"/>
      <c r="J3" s="214" t="s">
        <v>812</v>
      </c>
    </row>
    <row r="4" spans="1:10">
      <c r="A4" s="212"/>
      <c r="B4" s="212"/>
      <c r="C4" s="212"/>
      <c r="D4" s="3"/>
      <c r="E4" s="3"/>
      <c r="F4" s="212"/>
      <c r="G4" s="212"/>
      <c r="H4" s="212"/>
      <c r="I4" s="212"/>
      <c r="J4" s="212"/>
    </row>
    <row r="5" spans="1:10" ht="15.75" customHeight="1">
      <c r="A5" s="2411" t="s">
        <v>451</v>
      </c>
      <c r="B5" s="2411"/>
      <c r="C5" s="2411"/>
      <c r="D5" s="2411"/>
      <c r="E5" s="2411"/>
      <c r="F5" s="2411"/>
      <c r="G5" s="2411"/>
      <c r="H5" s="2411"/>
      <c r="I5" s="2411"/>
      <c r="J5" s="2411"/>
    </row>
    <row r="6" spans="1:10">
      <c r="A6" s="2412" t="s">
        <v>453</v>
      </c>
      <c r="B6" s="2406"/>
      <c r="C6" s="2406"/>
      <c r="D6" s="2406"/>
      <c r="E6" s="2406"/>
      <c r="F6" s="2406"/>
      <c r="G6" s="2406"/>
      <c r="H6" s="2406"/>
      <c r="I6" s="2406"/>
      <c r="J6" s="2406"/>
    </row>
    <row r="7" spans="1:10">
      <c r="A7" s="34"/>
      <c r="B7" s="215"/>
      <c r="C7" s="34"/>
      <c r="D7" s="34"/>
      <c r="E7" s="34"/>
      <c r="F7" s="212"/>
      <c r="G7" s="212"/>
      <c r="H7" s="212"/>
      <c r="I7" s="212"/>
      <c r="J7" s="212"/>
    </row>
    <row r="8" spans="1:10">
      <c r="A8" s="34"/>
      <c r="B8" s="215"/>
      <c r="C8" s="34"/>
      <c r="D8" s="34"/>
      <c r="E8" s="34"/>
      <c r="F8" s="212"/>
      <c r="G8" s="212"/>
      <c r="H8" s="212"/>
      <c r="I8" s="212"/>
      <c r="J8" s="212"/>
    </row>
    <row r="10" spans="1:10" ht="15.75" thickBot="1">
      <c r="A10" s="216"/>
      <c r="B10" s="217"/>
      <c r="C10" s="217"/>
      <c r="D10" s="217"/>
      <c r="E10" s="217"/>
      <c r="F10" s="217"/>
      <c r="G10" s="217"/>
      <c r="H10" s="217"/>
      <c r="I10" s="217"/>
      <c r="J10" s="217" t="s">
        <v>424</v>
      </c>
    </row>
    <row r="11" spans="1:10" ht="15.75" customHeight="1" thickBot="1">
      <c r="A11" s="218"/>
      <c r="B11" s="219"/>
      <c r="C11" s="2413" t="s">
        <v>455</v>
      </c>
      <c r="D11" s="2414"/>
      <c r="E11" s="2414"/>
      <c r="F11" s="2415"/>
      <c r="G11" s="2413" t="s">
        <v>454</v>
      </c>
      <c r="H11" s="2414"/>
      <c r="I11" s="2414"/>
      <c r="J11" s="2415"/>
    </row>
    <row r="12" spans="1:10" ht="66" customHeight="1">
      <c r="A12" s="220"/>
      <c r="B12" s="221"/>
      <c r="C12" s="222" t="s">
        <v>456</v>
      </c>
      <c r="D12" s="222" t="s">
        <v>457</v>
      </c>
      <c r="E12" s="222" t="s">
        <v>458</v>
      </c>
      <c r="F12" s="223" t="s">
        <v>459</v>
      </c>
      <c r="G12" s="222" t="s">
        <v>456</v>
      </c>
      <c r="H12" s="222" t="s">
        <v>457</v>
      </c>
      <c r="I12" s="222" t="s">
        <v>458</v>
      </c>
      <c r="J12" s="223" t="s">
        <v>459</v>
      </c>
    </row>
    <row r="13" spans="1:10" ht="32.25" customHeight="1">
      <c r="A13" s="225" t="s">
        <v>460</v>
      </c>
      <c r="B13" s="225" t="s">
        <v>461</v>
      </c>
      <c r="C13" s="226">
        <v>1</v>
      </c>
      <c r="D13" s="227" t="s">
        <v>1</v>
      </c>
      <c r="E13" s="227" t="s">
        <v>2</v>
      </c>
      <c r="F13" s="227" t="s">
        <v>3</v>
      </c>
      <c r="G13" s="227" t="s">
        <v>4</v>
      </c>
      <c r="H13" s="227" t="s">
        <v>5</v>
      </c>
      <c r="I13" s="227" t="s">
        <v>6</v>
      </c>
      <c r="J13" s="227" t="s">
        <v>7</v>
      </c>
    </row>
    <row r="14" spans="1:10" ht="32.25" customHeight="1">
      <c r="A14" s="225" t="s">
        <v>177</v>
      </c>
      <c r="B14" s="224" t="s">
        <v>462</v>
      </c>
      <c r="C14" s="422">
        <f>C15+C45</f>
        <v>0</v>
      </c>
      <c r="D14" s="227"/>
      <c r="E14" s="227"/>
      <c r="F14" s="422">
        <f>F15+F45</f>
        <v>0</v>
      </c>
      <c r="G14" s="422">
        <f>G15+G45</f>
        <v>0</v>
      </c>
      <c r="H14" s="227"/>
      <c r="I14" s="227"/>
      <c r="J14" s="422">
        <f>J15+J45</f>
        <v>0</v>
      </c>
    </row>
    <row r="15" spans="1:10">
      <c r="A15" s="403" t="s">
        <v>9</v>
      </c>
      <c r="B15" s="564" t="s">
        <v>463</v>
      </c>
      <c r="C15" s="422">
        <f>C16+C42</f>
        <v>0</v>
      </c>
      <c r="D15" s="483"/>
      <c r="E15" s="483"/>
      <c r="F15" s="422">
        <f>F16+F42</f>
        <v>0</v>
      </c>
      <c r="G15" s="422">
        <f>G16+G42</f>
        <v>0</v>
      </c>
      <c r="H15" s="483"/>
      <c r="I15" s="483"/>
      <c r="J15" s="422">
        <f>J16+J42</f>
        <v>0</v>
      </c>
    </row>
    <row r="16" spans="1:10" ht="30">
      <c r="A16" s="403" t="s">
        <v>178</v>
      </c>
      <c r="B16" s="564" t="s">
        <v>464</v>
      </c>
      <c r="C16" s="475">
        <f>C$17+C$18+C$23+C$25+C$27+C$29+C31+C33+C35+C38+C$37+C$39+C$40+C$41</f>
        <v>0</v>
      </c>
      <c r="D16" s="483"/>
      <c r="E16" s="483"/>
      <c r="F16" s="475">
        <f>F$17+F$18+F$23+F$25+F$27+F$29+F31+F33+F35+F38+F$37+F$39+F$40+F$41</f>
        <v>0</v>
      </c>
      <c r="G16" s="475">
        <f>G$17+G$18+G$23+G$25+G$27+G$29+G31+G33+G35+G38+G$37+G$39+G$40+G$41</f>
        <v>0</v>
      </c>
      <c r="H16" s="483"/>
      <c r="I16" s="483"/>
      <c r="J16" s="475">
        <f>J$17+J$18+J$23+J$25+J$27+J$29+J31+J33+J35+J38+J$37+J$39+J$40+J$41</f>
        <v>0</v>
      </c>
    </row>
    <row r="17" spans="1:10" ht="15" customHeight="1">
      <c r="A17" s="404" t="s">
        <v>11</v>
      </c>
      <c r="B17" s="371" t="s">
        <v>465</v>
      </c>
      <c r="C17" s="484"/>
      <c r="D17" s="230">
        <v>0</v>
      </c>
      <c r="E17" s="239"/>
      <c r="F17" s="422">
        <f>C17*(1-E17)</f>
        <v>0</v>
      </c>
      <c r="G17" s="484"/>
      <c r="H17" s="230">
        <v>0</v>
      </c>
      <c r="I17" s="239"/>
      <c r="J17" s="422">
        <f>G17*(1-I17)</f>
        <v>0</v>
      </c>
    </row>
    <row r="18" spans="1:10">
      <c r="A18" s="404" t="s">
        <v>12</v>
      </c>
      <c r="B18" s="369" t="s">
        <v>466</v>
      </c>
      <c r="C18" s="475">
        <f>C19+C20+C21+C22</f>
        <v>0</v>
      </c>
      <c r="D18" s="485"/>
      <c r="E18" s="485"/>
      <c r="F18" s="475">
        <f>F19+F20+F21+F22</f>
        <v>0</v>
      </c>
      <c r="G18" s="475">
        <f>G19+G20+G21+G22</f>
        <v>0</v>
      </c>
      <c r="H18" s="485"/>
      <c r="I18" s="485"/>
      <c r="J18" s="475">
        <f>J19+J20+J21+J22</f>
        <v>0</v>
      </c>
    </row>
    <row r="19" spans="1:10" ht="45">
      <c r="A19" s="404" t="s">
        <v>179</v>
      </c>
      <c r="B19" s="231" t="s">
        <v>467</v>
      </c>
      <c r="C19" s="484"/>
      <c r="D19" s="230">
        <v>0</v>
      </c>
      <c r="E19" s="239"/>
      <c r="F19" s="422">
        <f t="shared" ref="F19:F41" si="0">C19*(1-E19)</f>
        <v>0</v>
      </c>
      <c r="G19" s="484"/>
      <c r="H19" s="230">
        <v>0</v>
      </c>
      <c r="I19" s="239"/>
      <c r="J19" s="422">
        <f t="shared" ref="J19:J41" si="1">G19*(1-I19)</f>
        <v>0</v>
      </c>
    </row>
    <row r="20" spans="1:10" ht="45">
      <c r="A20" s="404" t="s">
        <v>180</v>
      </c>
      <c r="B20" s="231" t="s">
        <v>468</v>
      </c>
      <c r="C20" s="484"/>
      <c r="D20" s="230">
        <v>0</v>
      </c>
      <c r="E20" s="239"/>
      <c r="F20" s="422">
        <f t="shared" si="0"/>
        <v>0</v>
      </c>
      <c r="G20" s="484"/>
      <c r="H20" s="230">
        <v>0</v>
      </c>
      <c r="I20" s="239"/>
      <c r="J20" s="422">
        <f t="shared" si="1"/>
        <v>0</v>
      </c>
    </row>
    <row r="21" spans="1:10" ht="30">
      <c r="A21" s="404" t="s">
        <v>181</v>
      </c>
      <c r="B21" s="232" t="s">
        <v>918</v>
      </c>
      <c r="C21" s="484"/>
      <c r="D21" s="230">
        <v>0</v>
      </c>
      <c r="E21" s="239"/>
      <c r="F21" s="422">
        <f t="shared" si="0"/>
        <v>0</v>
      </c>
      <c r="G21" s="484"/>
      <c r="H21" s="230">
        <v>0</v>
      </c>
      <c r="I21" s="239"/>
      <c r="J21" s="422">
        <f t="shared" si="1"/>
        <v>0</v>
      </c>
    </row>
    <row r="22" spans="1:10" ht="30">
      <c r="A22" s="405" t="s">
        <v>182</v>
      </c>
      <c r="B22" s="236" t="s">
        <v>944</v>
      </c>
      <c r="C22" s="484"/>
      <c r="D22" s="370">
        <v>0</v>
      </c>
      <c r="E22" s="486"/>
      <c r="F22" s="424"/>
      <c r="G22" s="484"/>
      <c r="H22" s="370">
        <v>0</v>
      </c>
      <c r="I22" s="486"/>
      <c r="J22" s="424">
        <f t="shared" si="1"/>
        <v>0</v>
      </c>
    </row>
    <row r="23" spans="1:10" ht="15" customHeight="1">
      <c r="A23" s="242" t="s">
        <v>13</v>
      </c>
      <c r="B23" s="372" t="s">
        <v>469</v>
      </c>
      <c r="C23" s="484"/>
      <c r="D23" s="230">
        <v>0</v>
      </c>
      <c r="E23" s="239"/>
      <c r="F23" s="422">
        <f t="shared" si="0"/>
        <v>0</v>
      </c>
      <c r="G23" s="484"/>
      <c r="H23" s="230">
        <v>0</v>
      </c>
      <c r="I23" s="239"/>
      <c r="J23" s="422">
        <f t="shared" si="1"/>
        <v>0</v>
      </c>
    </row>
    <row r="24" spans="1:10" ht="15" customHeight="1">
      <c r="A24" s="242" t="s">
        <v>183</v>
      </c>
      <c r="B24" s="232" t="s">
        <v>470</v>
      </c>
      <c r="C24" s="484"/>
      <c r="D24" s="230">
        <v>0</v>
      </c>
      <c r="E24" s="239"/>
      <c r="F24" s="422">
        <f t="shared" si="0"/>
        <v>0</v>
      </c>
      <c r="G24" s="484"/>
      <c r="H24" s="230">
        <v>0</v>
      </c>
      <c r="I24" s="239"/>
      <c r="J24" s="422">
        <f t="shared" si="1"/>
        <v>0</v>
      </c>
    </row>
    <row r="25" spans="1:10" ht="15" customHeight="1">
      <c r="A25" s="406" t="s">
        <v>14</v>
      </c>
      <c r="B25" s="372" t="s">
        <v>471</v>
      </c>
      <c r="C25" s="487"/>
      <c r="D25" s="230">
        <v>0</v>
      </c>
      <c r="E25" s="235"/>
      <c r="F25" s="422">
        <f t="shared" si="0"/>
        <v>0</v>
      </c>
      <c r="G25" s="487"/>
      <c r="H25" s="230">
        <v>0</v>
      </c>
      <c r="I25" s="235"/>
      <c r="J25" s="422">
        <f t="shared" si="1"/>
        <v>0</v>
      </c>
    </row>
    <row r="26" spans="1:10">
      <c r="A26" s="406" t="s">
        <v>184</v>
      </c>
      <c r="B26" s="236" t="s">
        <v>472</v>
      </c>
      <c r="C26" s="487"/>
      <c r="D26" s="230">
        <v>0</v>
      </c>
      <c r="E26" s="235"/>
      <c r="F26" s="422">
        <f t="shared" si="0"/>
        <v>0</v>
      </c>
      <c r="G26" s="487"/>
      <c r="H26" s="230">
        <v>0</v>
      </c>
      <c r="I26" s="235"/>
      <c r="J26" s="422">
        <f t="shared" si="1"/>
        <v>0</v>
      </c>
    </row>
    <row r="27" spans="1:10" ht="30">
      <c r="A27" s="406" t="s">
        <v>185</v>
      </c>
      <c r="B27" s="233" t="s">
        <v>473</v>
      </c>
      <c r="C27" s="487"/>
      <c r="D27" s="230">
        <v>0</v>
      </c>
      <c r="E27" s="235"/>
      <c r="F27" s="422">
        <f t="shared" si="0"/>
        <v>0</v>
      </c>
      <c r="G27" s="487"/>
      <c r="H27" s="230">
        <v>0</v>
      </c>
      <c r="I27" s="235"/>
      <c r="J27" s="422">
        <f t="shared" si="1"/>
        <v>0</v>
      </c>
    </row>
    <row r="28" spans="1:10" ht="30">
      <c r="A28" s="406" t="s">
        <v>186</v>
      </c>
      <c r="B28" s="236" t="s">
        <v>474</v>
      </c>
      <c r="C28" s="487"/>
      <c r="D28" s="230">
        <v>0</v>
      </c>
      <c r="E28" s="235"/>
      <c r="F28" s="422">
        <f t="shared" si="0"/>
        <v>0</v>
      </c>
      <c r="G28" s="487"/>
      <c r="H28" s="230">
        <v>0</v>
      </c>
      <c r="I28" s="235"/>
      <c r="J28" s="422">
        <f t="shared" si="1"/>
        <v>0</v>
      </c>
    </row>
    <row r="29" spans="1:10" ht="30">
      <c r="A29" s="406" t="s">
        <v>187</v>
      </c>
      <c r="B29" s="372" t="s">
        <v>475</v>
      </c>
      <c r="C29" s="487"/>
      <c r="D29" s="230">
        <v>0</v>
      </c>
      <c r="E29" s="235"/>
      <c r="F29" s="422">
        <f t="shared" si="0"/>
        <v>0</v>
      </c>
      <c r="G29" s="487"/>
      <c r="H29" s="230">
        <v>0</v>
      </c>
      <c r="I29" s="235"/>
      <c r="J29" s="422">
        <f t="shared" si="1"/>
        <v>0</v>
      </c>
    </row>
    <row r="30" spans="1:10" ht="30">
      <c r="A30" s="406" t="s">
        <v>357</v>
      </c>
      <c r="B30" s="236" t="s">
        <v>476</v>
      </c>
      <c r="C30" s="487"/>
      <c r="D30" s="230">
        <v>0</v>
      </c>
      <c r="E30" s="235"/>
      <c r="F30" s="422">
        <f t="shared" si="0"/>
        <v>0</v>
      </c>
      <c r="G30" s="487"/>
      <c r="H30" s="230">
        <v>0</v>
      </c>
      <c r="I30" s="235"/>
      <c r="J30" s="422">
        <f t="shared" si="1"/>
        <v>0</v>
      </c>
    </row>
    <row r="31" spans="1:10" ht="30">
      <c r="A31" s="406" t="s">
        <v>188</v>
      </c>
      <c r="B31" s="372" t="s">
        <v>477</v>
      </c>
      <c r="C31" s="487"/>
      <c r="D31" s="230">
        <v>0</v>
      </c>
      <c r="E31" s="235"/>
      <c r="F31" s="422">
        <f t="shared" si="0"/>
        <v>0</v>
      </c>
      <c r="G31" s="487"/>
      <c r="H31" s="230">
        <v>0</v>
      </c>
      <c r="I31" s="235"/>
      <c r="J31" s="422">
        <f t="shared" si="1"/>
        <v>0</v>
      </c>
    </row>
    <row r="32" spans="1:10" ht="30">
      <c r="A32" s="406" t="s">
        <v>374</v>
      </c>
      <c r="B32" s="236" t="s">
        <v>478</v>
      </c>
      <c r="C32" s="487"/>
      <c r="D32" s="230">
        <v>0</v>
      </c>
      <c r="E32" s="235"/>
      <c r="F32" s="422">
        <f t="shared" si="0"/>
        <v>0</v>
      </c>
      <c r="G32" s="487"/>
      <c r="H32" s="230">
        <v>0</v>
      </c>
      <c r="I32" s="235"/>
      <c r="J32" s="422">
        <f t="shared" si="1"/>
        <v>0</v>
      </c>
    </row>
    <row r="33" spans="1:10" ht="30">
      <c r="A33" s="406" t="s">
        <v>189</v>
      </c>
      <c r="B33" s="372" t="s">
        <v>479</v>
      </c>
      <c r="C33" s="487"/>
      <c r="D33" s="230">
        <v>0</v>
      </c>
      <c r="E33" s="235"/>
      <c r="F33" s="422">
        <f t="shared" si="0"/>
        <v>0</v>
      </c>
      <c r="G33" s="487"/>
      <c r="H33" s="230">
        <v>0</v>
      </c>
      <c r="I33" s="235"/>
      <c r="J33" s="422">
        <f t="shared" si="1"/>
        <v>0</v>
      </c>
    </row>
    <row r="34" spans="1:10" ht="30">
      <c r="A34" s="406" t="s">
        <v>190</v>
      </c>
      <c r="B34" s="236" t="s">
        <v>480</v>
      </c>
      <c r="C34" s="487"/>
      <c r="D34" s="230">
        <v>0</v>
      </c>
      <c r="E34" s="235"/>
      <c r="F34" s="422">
        <f t="shared" si="0"/>
        <v>0</v>
      </c>
      <c r="G34" s="487"/>
      <c r="H34" s="230">
        <v>0</v>
      </c>
      <c r="I34" s="235"/>
      <c r="J34" s="422">
        <f t="shared" si="1"/>
        <v>0</v>
      </c>
    </row>
    <row r="35" spans="1:10" ht="30">
      <c r="A35" s="406" t="s">
        <v>191</v>
      </c>
      <c r="B35" s="372" t="s">
        <v>481</v>
      </c>
      <c r="C35" s="487"/>
      <c r="D35" s="230">
        <v>0</v>
      </c>
      <c r="E35" s="235"/>
      <c r="F35" s="422">
        <f t="shared" si="0"/>
        <v>0</v>
      </c>
      <c r="G35" s="487"/>
      <c r="H35" s="230">
        <v>0</v>
      </c>
      <c r="I35" s="235"/>
      <c r="J35" s="422">
        <f t="shared" si="1"/>
        <v>0</v>
      </c>
    </row>
    <row r="36" spans="1:10" ht="58.5" customHeight="1">
      <c r="A36" s="406" t="s">
        <v>192</v>
      </c>
      <c r="B36" s="236" t="s">
        <v>482</v>
      </c>
      <c r="C36" s="487"/>
      <c r="D36" s="230">
        <v>0</v>
      </c>
      <c r="E36" s="235"/>
      <c r="F36" s="422">
        <f t="shared" si="0"/>
        <v>0</v>
      </c>
      <c r="G36" s="487"/>
      <c r="H36" s="230">
        <v>0</v>
      </c>
      <c r="I36" s="235"/>
      <c r="J36" s="422">
        <f t="shared" si="1"/>
        <v>0</v>
      </c>
    </row>
    <row r="37" spans="1:10" ht="45">
      <c r="A37" s="241" t="s">
        <v>193</v>
      </c>
      <c r="B37" s="372" t="s">
        <v>483</v>
      </c>
      <c r="C37" s="487"/>
      <c r="D37" s="230">
        <v>0</v>
      </c>
      <c r="E37" s="235"/>
      <c r="F37" s="422">
        <f t="shared" si="0"/>
        <v>0</v>
      </c>
      <c r="G37" s="487"/>
      <c r="H37" s="230">
        <v>0</v>
      </c>
      <c r="I37" s="235"/>
      <c r="J37" s="422">
        <f t="shared" si="1"/>
        <v>0</v>
      </c>
    </row>
    <row r="38" spans="1:10" s="112" customFormat="1" ht="90">
      <c r="A38" s="241" t="s">
        <v>194</v>
      </c>
      <c r="B38" s="373" t="s">
        <v>484</v>
      </c>
      <c r="C38" s="487"/>
      <c r="D38" s="230">
        <v>0</v>
      </c>
      <c r="E38" s="235"/>
      <c r="F38" s="422">
        <f t="shared" si="0"/>
        <v>0</v>
      </c>
      <c r="G38" s="487"/>
      <c r="H38" s="230">
        <v>0</v>
      </c>
      <c r="I38" s="235"/>
      <c r="J38" s="422">
        <f t="shared" si="1"/>
        <v>0</v>
      </c>
    </row>
    <row r="39" spans="1:10" ht="30">
      <c r="A39" s="241" t="s">
        <v>195</v>
      </c>
      <c r="B39" s="372" t="s">
        <v>485</v>
      </c>
      <c r="C39" s="487"/>
      <c r="D39" s="230">
        <v>0</v>
      </c>
      <c r="E39" s="235"/>
      <c r="F39" s="422">
        <f t="shared" si="0"/>
        <v>0</v>
      </c>
      <c r="G39" s="487"/>
      <c r="H39" s="230">
        <v>0</v>
      </c>
      <c r="I39" s="235"/>
      <c r="J39" s="422">
        <f t="shared" si="1"/>
        <v>0</v>
      </c>
    </row>
    <row r="40" spans="1:10" ht="45">
      <c r="A40" s="242" t="s">
        <v>196</v>
      </c>
      <c r="B40" s="237" t="s">
        <v>486</v>
      </c>
      <c r="C40" s="484"/>
      <c r="D40" s="230">
        <v>0</v>
      </c>
      <c r="E40" s="239"/>
      <c r="F40" s="422">
        <f t="shared" si="0"/>
        <v>0</v>
      </c>
      <c r="G40" s="484"/>
      <c r="H40" s="230">
        <v>0</v>
      </c>
      <c r="I40" s="239"/>
      <c r="J40" s="422">
        <f t="shared" si="1"/>
        <v>0</v>
      </c>
    </row>
    <row r="41" spans="1:10" ht="45">
      <c r="A41" s="242" t="s">
        <v>197</v>
      </c>
      <c r="B41" s="237" t="s">
        <v>487</v>
      </c>
      <c r="C41" s="484"/>
      <c r="D41" s="230">
        <v>0.05</v>
      </c>
      <c r="E41" s="235"/>
      <c r="F41" s="422">
        <f t="shared" si="0"/>
        <v>0</v>
      </c>
      <c r="G41" s="484"/>
      <c r="H41" s="230">
        <v>0.05</v>
      </c>
      <c r="I41" s="235"/>
      <c r="J41" s="422">
        <f t="shared" si="1"/>
        <v>0</v>
      </c>
    </row>
    <row r="42" spans="1:10" ht="30" customHeight="1">
      <c r="A42" s="407" t="s">
        <v>198</v>
      </c>
      <c r="B42" s="238" t="s">
        <v>488</v>
      </c>
      <c r="C42" s="422">
        <f>C43+C44</f>
        <v>0</v>
      </c>
      <c r="D42" s="485"/>
      <c r="E42" s="485"/>
      <c r="F42" s="422">
        <f>F43+F44</f>
        <v>0</v>
      </c>
      <c r="G42" s="422">
        <f>G43+G44</f>
        <v>0</v>
      </c>
      <c r="H42" s="485"/>
      <c r="I42" s="485"/>
      <c r="J42" s="422">
        <f>J43+J44</f>
        <v>0</v>
      </c>
    </row>
    <row r="43" spans="1:10" ht="30">
      <c r="A43" s="242" t="s">
        <v>17</v>
      </c>
      <c r="B43" s="237" t="s">
        <v>489</v>
      </c>
      <c r="C43" s="484"/>
      <c r="D43" s="230">
        <v>7.0000000000000007E-2</v>
      </c>
      <c r="E43" s="235"/>
      <c r="F43" s="422">
        <f>C43*(1-E43)</f>
        <v>0</v>
      </c>
      <c r="G43" s="484"/>
      <c r="H43" s="230">
        <v>7.0000000000000007E-2</v>
      </c>
      <c r="I43" s="235"/>
      <c r="J43" s="422">
        <f>G43*(1-I43)</f>
        <v>0</v>
      </c>
    </row>
    <row r="44" spans="1:10" ht="30">
      <c r="A44" s="242" t="s">
        <v>19</v>
      </c>
      <c r="B44" s="237" t="s">
        <v>490</v>
      </c>
      <c r="C44" s="484"/>
      <c r="D44" s="230">
        <v>0.12</v>
      </c>
      <c r="E44" s="235"/>
      <c r="F44" s="422">
        <f>C44*(1-E44)</f>
        <v>0</v>
      </c>
      <c r="G44" s="484"/>
      <c r="H44" s="230">
        <v>0.12</v>
      </c>
      <c r="I44" s="235"/>
      <c r="J44" s="422">
        <f>G44*(1-I44)</f>
        <v>0</v>
      </c>
    </row>
    <row r="45" spans="1:10">
      <c r="A45" s="403" t="s">
        <v>154</v>
      </c>
      <c r="B45" s="240" t="s">
        <v>491</v>
      </c>
      <c r="C45" s="422">
        <f>C46+C54</f>
        <v>0</v>
      </c>
      <c r="D45" s="483"/>
      <c r="E45" s="483"/>
      <c r="F45" s="422">
        <f>F46+F54</f>
        <v>0</v>
      </c>
      <c r="G45" s="422">
        <f>G46+G54</f>
        <v>0</v>
      </c>
      <c r="H45" s="483"/>
      <c r="I45" s="483"/>
      <c r="J45" s="422">
        <f>J46+J54</f>
        <v>0</v>
      </c>
    </row>
    <row r="46" spans="1:10">
      <c r="A46" s="408" t="s">
        <v>155</v>
      </c>
      <c r="B46" s="240" t="s">
        <v>492</v>
      </c>
      <c r="C46" s="422">
        <f>C47+C48+C49+C50+C51+C52+C53</f>
        <v>0</v>
      </c>
      <c r="D46" s="483"/>
      <c r="E46" s="483"/>
      <c r="F46" s="422">
        <f>F47+F48+F49+F50+F51+F52+F53</f>
        <v>0</v>
      </c>
      <c r="G46" s="422">
        <f>G47+G48+G49+G50+G51+G52+G53</f>
        <v>0</v>
      </c>
      <c r="H46" s="483"/>
      <c r="I46" s="483"/>
      <c r="J46" s="422">
        <f>J47+J48+J49+J50+J51+J52+J53</f>
        <v>0</v>
      </c>
    </row>
    <row r="47" spans="1:10" ht="60">
      <c r="A47" s="406" t="s">
        <v>199</v>
      </c>
      <c r="B47" s="372" t="s">
        <v>493</v>
      </c>
      <c r="C47" s="487"/>
      <c r="D47" s="230">
        <v>0.15</v>
      </c>
      <c r="E47" s="235"/>
      <c r="F47" s="422">
        <f t="shared" ref="F47:F53" si="2">C47*(1-E47)</f>
        <v>0</v>
      </c>
      <c r="G47" s="487"/>
      <c r="H47" s="230">
        <v>0.15</v>
      </c>
      <c r="I47" s="235"/>
      <c r="J47" s="422">
        <f t="shared" ref="J47:J53" si="3">G47*(1-I47)</f>
        <v>0</v>
      </c>
    </row>
    <row r="48" spans="1:10" ht="78" customHeight="1">
      <c r="A48" s="241" t="s">
        <v>200</v>
      </c>
      <c r="B48" s="372" t="s">
        <v>494</v>
      </c>
      <c r="C48" s="487"/>
      <c r="D48" s="230">
        <v>0.15</v>
      </c>
      <c r="E48" s="235"/>
      <c r="F48" s="422">
        <f t="shared" si="2"/>
        <v>0</v>
      </c>
      <c r="G48" s="487"/>
      <c r="H48" s="230">
        <v>0.15</v>
      </c>
      <c r="I48" s="235"/>
      <c r="J48" s="422">
        <f t="shared" si="3"/>
        <v>0</v>
      </c>
    </row>
    <row r="49" spans="1:10" ht="30">
      <c r="A49" s="406" t="s">
        <v>201</v>
      </c>
      <c r="B49" s="233" t="s">
        <v>495</v>
      </c>
      <c r="C49" s="487"/>
      <c r="D49" s="230">
        <v>0.15</v>
      </c>
      <c r="E49" s="235"/>
      <c r="F49" s="422">
        <f t="shared" si="2"/>
        <v>0</v>
      </c>
      <c r="G49" s="487"/>
      <c r="H49" s="230">
        <v>0.15</v>
      </c>
      <c r="I49" s="235"/>
      <c r="J49" s="422">
        <f t="shared" si="3"/>
        <v>0</v>
      </c>
    </row>
    <row r="50" spans="1:10" ht="30">
      <c r="A50" s="406" t="s">
        <v>202</v>
      </c>
      <c r="B50" s="233" t="s">
        <v>496</v>
      </c>
      <c r="C50" s="487"/>
      <c r="D50" s="230">
        <v>0.15</v>
      </c>
      <c r="E50" s="235"/>
      <c r="F50" s="422">
        <f t="shared" si="2"/>
        <v>0</v>
      </c>
      <c r="G50" s="487"/>
      <c r="H50" s="230">
        <v>0.15</v>
      </c>
      <c r="I50" s="235"/>
      <c r="J50" s="422">
        <f t="shared" si="3"/>
        <v>0</v>
      </c>
    </row>
    <row r="51" spans="1:10" ht="30">
      <c r="A51" s="241" t="s">
        <v>203</v>
      </c>
      <c r="B51" s="237" t="s">
        <v>497</v>
      </c>
      <c r="C51" s="487"/>
      <c r="D51" s="230">
        <v>0.15</v>
      </c>
      <c r="E51" s="235"/>
      <c r="F51" s="422">
        <f t="shared" si="2"/>
        <v>0</v>
      </c>
      <c r="G51" s="487"/>
      <c r="H51" s="230">
        <v>0.15</v>
      </c>
      <c r="I51" s="235"/>
      <c r="J51" s="422">
        <f t="shared" si="3"/>
        <v>0</v>
      </c>
    </row>
    <row r="52" spans="1:10">
      <c r="A52" s="241" t="s">
        <v>204</v>
      </c>
      <c r="B52" s="565" t="s">
        <v>498</v>
      </c>
      <c r="C52" s="487"/>
      <c r="D52" s="230">
        <v>0.15</v>
      </c>
      <c r="E52" s="235"/>
      <c r="F52" s="422">
        <f t="shared" si="2"/>
        <v>0</v>
      </c>
      <c r="G52" s="487"/>
      <c r="H52" s="230">
        <v>0.15</v>
      </c>
      <c r="I52" s="235"/>
      <c r="J52" s="422">
        <f t="shared" si="3"/>
        <v>0</v>
      </c>
    </row>
    <row r="53" spans="1:10" ht="30">
      <c r="A53" s="241" t="s">
        <v>205</v>
      </c>
      <c r="B53" s="566" t="s">
        <v>499</v>
      </c>
      <c r="C53" s="487"/>
      <c r="D53" s="230">
        <v>0.2</v>
      </c>
      <c r="E53" s="235"/>
      <c r="F53" s="422">
        <f t="shared" si="2"/>
        <v>0</v>
      </c>
      <c r="G53" s="487"/>
      <c r="H53" s="230">
        <v>0.2</v>
      </c>
      <c r="I53" s="235"/>
      <c r="J53" s="422">
        <f t="shared" si="3"/>
        <v>0</v>
      </c>
    </row>
    <row r="54" spans="1:10">
      <c r="A54" s="409" t="s">
        <v>156</v>
      </c>
      <c r="B54" s="567" t="s">
        <v>500</v>
      </c>
      <c r="C54" s="422">
        <f>C55+C56+C57+C58+C59+C60+C61+C62+C63+C64</f>
        <v>0</v>
      </c>
      <c r="D54" s="483"/>
      <c r="E54" s="483"/>
      <c r="F54" s="422">
        <f>F55+F56+F57+F58+F59+F60+F61+F62+F63+F64</f>
        <v>0</v>
      </c>
      <c r="G54" s="422">
        <f>G55+G56+G57+G58+G59+G60+G61+G62+G63+G64</f>
        <v>0</v>
      </c>
      <c r="H54" s="483"/>
      <c r="I54" s="483"/>
      <c r="J54" s="422">
        <f>J55+J56+J57+J58+J59+J60+J61+J62+J63+J64</f>
        <v>0</v>
      </c>
    </row>
    <row r="55" spans="1:10" ht="30">
      <c r="A55" s="242" t="s">
        <v>206</v>
      </c>
      <c r="B55" s="568" t="s">
        <v>501</v>
      </c>
      <c r="C55" s="241"/>
      <c r="D55" s="230">
        <v>0.25</v>
      </c>
      <c r="E55" s="235"/>
      <c r="F55" s="422">
        <f t="shared" ref="F55:F64" si="4">C55*(1-E55)</f>
        <v>0</v>
      </c>
      <c r="G55" s="241"/>
      <c r="H55" s="230">
        <v>0.25</v>
      </c>
      <c r="I55" s="235"/>
      <c r="J55" s="422">
        <f t="shared" ref="J55:J64" si="5">G55*(1-I55)</f>
        <v>0</v>
      </c>
    </row>
    <row r="56" spans="1:10" ht="30" customHeight="1">
      <c r="A56" s="242" t="s">
        <v>207</v>
      </c>
      <c r="B56" s="568" t="s">
        <v>502</v>
      </c>
      <c r="C56" s="241"/>
      <c r="D56" s="230">
        <v>0.25</v>
      </c>
      <c r="E56" s="235"/>
      <c r="F56" s="422">
        <f t="shared" si="4"/>
        <v>0</v>
      </c>
      <c r="G56" s="241"/>
      <c r="H56" s="230">
        <v>0.25</v>
      </c>
      <c r="I56" s="235"/>
      <c r="J56" s="422">
        <f t="shared" si="5"/>
        <v>0</v>
      </c>
    </row>
    <row r="57" spans="1:10">
      <c r="A57" s="241" t="s">
        <v>208</v>
      </c>
      <c r="B57" s="568" t="s">
        <v>503</v>
      </c>
      <c r="C57" s="242"/>
      <c r="D57" s="230">
        <v>0.3</v>
      </c>
      <c r="E57" s="235"/>
      <c r="F57" s="422">
        <f t="shared" si="4"/>
        <v>0</v>
      </c>
      <c r="G57" s="242"/>
      <c r="H57" s="230">
        <v>0.3</v>
      </c>
      <c r="I57" s="235"/>
      <c r="J57" s="422">
        <f t="shared" si="5"/>
        <v>0</v>
      </c>
    </row>
    <row r="58" spans="1:10" ht="60.75" customHeight="1">
      <c r="A58" s="241" t="s">
        <v>209</v>
      </c>
      <c r="B58" s="568" t="s">
        <v>504</v>
      </c>
      <c r="C58" s="241"/>
      <c r="D58" s="230">
        <v>0.35</v>
      </c>
      <c r="E58" s="235"/>
      <c r="F58" s="422">
        <f t="shared" si="4"/>
        <v>0</v>
      </c>
      <c r="G58" s="241"/>
      <c r="H58" s="230">
        <v>0.35</v>
      </c>
      <c r="I58" s="235"/>
      <c r="J58" s="422">
        <f t="shared" si="5"/>
        <v>0</v>
      </c>
    </row>
    <row r="59" spans="1:10" ht="15" customHeight="1">
      <c r="A59" s="241" t="s">
        <v>210</v>
      </c>
      <c r="B59" s="595" t="s">
        <v>919</v>
      </c>
      <c r="C59" s="487"/>
      <c r="D59" s="230">
        <v>0.5</v>
      </c>
      <c r="E59" s="239"/>
      <c r="F59" s="422">
        <f t="shared" si="4"/>
        <v>0</v>
      </c>
      <c r="G59" s="487"/>
      <c r="H59" s="230">
        <v>0.5</v>
      </c>
      <c r="I59" s="239"/>
      <c r="J59" s="422">
        <f t="shared" si="5"/>
        <v>0</v>
      </c>
    </row>
    <row r="60" spans="1:10" ht="15" customHeight="1">
      <c r="A60" s="241" t="s">
        <v>211</v>
      </c>
      <c r="B60" s="569" t="s">
        <v>505</v>
      </c>
      <c r="C60" s="487"/>
      <c r="D60" s="230">
        <v>0.5</v>
      </c>
      <c r="E60" s="239"/>
      <c r="F60" s="422">
        <f t="shared" si="4"/>
        <v>0</v>
      </c>
      <c r="G60" s="487"/>
      <c r="H60" s="230">
        <v>0.5</v>
      </c>
      <c r="I60" s="239"/>
      <c r="J60" s="422">
        <f t="shared" si="5"/>
        <v>0</v>
      </c>
    </row>
    <row r="61" spans="1:10" ht="45">
      <c r="A61" s="241" t="s">
        <v>212</v>
      </c>
      <c r="B61" s="569" t="s">
        <v>506</v>
      </c>
      <c r="C61" s="487"/>
      <c r="D61" s="230">
        <v>0.3</v>
      </c>
      <c r="E61" s="239"/>
      <c r="F61" s="422">
        <f t="shared" si="4"/>
        <v>0</v>
      </c>
      <c r="G61" s="487"/>
      <c r="H61" s="230">
        <v>0.3</v>
      </c>
      <c r="I61" s="239"/>
      <c r="J61" s="422">
        <f t="shared" si="5"/>
        <v>0</v>
      </c>
    </row>
    <row r="62" spans="1:10" ht="30">
      <c r="A62" s="241" t="s">
        <v>213</v>
      </c>
      <c r="B62" s="609" t="s">
        <v>920</v>
      </c>
      <c r="C62" s="487"/>
      <c r="D62" s="230">
        <v>0.35</v>
      </c>
      <c r="E62" s="239"/>
      <c r="F62" s="422">
        <f t="shared" si="4"/>
        <v>0</v>
      </c>
      <c r="G62" s="487"/>
      <c r="H62" s="230">
        <v>0.35</v>
      </c>
      <c r="I62" s="239"/>
      <c r="J62" s="422">
        <f t="shared" si="5"/>
        <v>0</v>
      </c>
    </row>
    <row r="63" spans="1:10" ht="75">
      <c r="A63" s="241" t="s">
        <v>214</v>
      </c>
      <c r="B63" s="569" t="s">
        <v>507</v>
      </c>
      <c r="C63" s="487"/>
      <c r="D63" s="230">
        <v>0.4</v>
      </c>
      <c r="E63" s="239"/>
      <c r="F63" s="422">
        <f t="shared" si="4"/>
        <v>0</v>
      </c>
      <c r="G63" s="487"/>
      <c r="H63" s="230">
        <v>0.4</v>
      </c>
      <c r="I63" s="239"/>
      <c r="J63" s="422">
        <f t="shared" si="5"/>
        <v>0</v>
      </c>
    </row>
    <row r="64" spans="1:10" ht="30">
      <c r="A64" s="241" t="s">
        <v>215</v>
      </c>
      <c r="B64" s="609" t="s">
        <v>921</v>
      </c>
      <c r="C64" s="487"/>
      <c r="D64" s="230">
        <v>0.55000000000000004</v>
      </c>
      <c r="E64" s="239"/>
      <c r="F64" s="422">
        <f t="shared" si="4"/>
        <v>0</v>
      </c>
      <c r="G64" s="487"/>
      <c r="H64" s="230">
        <v>0.55000000000000004</v>
      </c>
      <c r="I64" s="239"/>
      <c r="J64" s="422">
        <f t="shared" si="5"/>
        <v>0</v>
      </c>
    </row>
    <row r="65" spans="1:10" ht="25.5" customHeight="1">
      <c r="A65" s="410"/>
      <c r="B65" s="243"/>
    </row>
    <row r="66" spans="1:10" ht="30">
      <c r="A66" s="242" t="s">
        <v>216</v>
      </c>
      <c r="B66" s="595" t="s">
        <v>508</v>
      </c>
      <c r="C66" s="229"/>
      <c r="D66" s="228"/>
      <c r="E66" s="228"/>
      <c r="F66" s="228"/>
      <c r="G66" s="229"/>
      <c r="H66" s="228"/>
      <c r="I66" s="228"/>
      <c r="J66" s="228"/>
    </row>
    <row r="67" spans="1:10" ht="30">
      <c r="A67" s="242" t="s">
        <v>511</v>
      </c>
      <c r="B67" s="565" t="s">
        <v>509</v>
      </c>
      <c r="C67" s="229"/>
      <c r="D67" s="228"/>
      <c r="E67" s="228"/>
      <c r="F67" s="228"/>
      <c r="G67" s="229"/>
      <c r="H67" s="228"/>
      <c r="I67" s="228"/>
      <c r="J67" s="228"/>
    </row>
    <row r="68" spans="1:10">
      <c r="A68" s="242" t="s">
        <v>512</v>
      </c>
      <c r="B68" s="568" t="s">
        <v>510</v>
      </c>
      <c r="C68" s="229"/>
      <c r="D68" s="228"/>
      <c r="E68" s="228"/>
      <c r="F68" s="228"/>
      <c r="G68" s="229"/>
      <c r="H68" s="228"/>
      <c r="I68" s="228"/>
      <c r="J68" s="228"/>
    </row>
    <row r="69" spans="1:10" ht="30">
      <c r="A69" s="242" t="s">
        <v>514</v>
      </c>
      <c r="B69" s="570" t="s">
        <v>513</v>
      </c>
      <c r="C69" s="229"/>
      <c r="D69" s="228"/>
      <c r="E69" s="228"/>
      <c r="F69" s="228"/>
      <c r="G69" s="229"/>
      <c r="H69" s="228"/>
      <c r="I69" s="228"/>
      <c r="J69" s="228"/>
    </row>
    <row r="70" spans="1:10">
      <c r="A70" s="242" t="s">
        <v>516</v>
      </c>
      <c r="B70" s="568" t="s">
        <v>515</v>
      </c>
      <c r="C70" s="229"/>
      <c r="D70" s="228"/>
      <c r="E70" s="228"/>
      <c r="F70" s="228"/>
      <c r="G70" s="229"/>
      <c r="H70" s="228"/>
      <c r="I70" s="228"/>
      <c r="J70" s="228"/>
    </row>
    <row r="71" spans="1:10" ht="33.75" customHeight="1">
      <c r="A71" s="242" t="s">
        <v>517</v>
      </c>
      <c r="B71" s="244" t="s">
        <v>518</v>
      </c>
      <c r="C71" s="229"/>
      <c r="D71" s="228"/>
      <c r="E71" s="228"/>
      <c r="F71" s="228"/>
      <c r="G71" s="229"/>
      <c r="H71" s="228"/>
      <c r="I71" s="228"/>
      <c r="J71" s="228"/>
    </row>
    <row r="73" spans="1:10">
      <c r="A73" s="245" t="s">
        <v>519</v>
      </c>
      <c r="B73" s="245"/>
    </row>
    <row r="74" spans="1:10">
      <c r="A74" s="245"/>
      <c r="B74" s="245"/>
    </row>
    <row r="75" spans="1:10">
      <c r="A75" s="246" t="s">
        <v>520</v>
      </c>
      <c r="B75" s="245"/>
    </row>
    <row r="76" spans="1:10">
      <c r="A76" s="246" t="s">
        <v>63</v>
      </c>
      <c r="B76" s="245"/>
    </row>
    <row r="77" spans="1:10">
      <c r="A77" s="246" t="s">
        <v>521</v>
      </c>
      <c r="B77" s="245"/>
    </row>
    <row r="78" spans="1:10">
      <c r="A78" s="246" t="s">
        <v>63</v>
      </c>
      <c r="B78" s="245"/>
    </row>
    <row r="79" spans="1:10">
      <c r="A79" s="246" t="s">
        <v>522</v>
      </c>
      <c r="B79" s="245"/>
    </row>
    <row r="80" spans="1:10">
      <c r="A80" s="246" t="s">
        <v>63</v>
      </c>
      <c r="B80" s="245"/>
    </row>
  </sheetData>
  <mergeCells count="4">
    <mergeCell ref="A5:J5"/>
    <mergeCell ref="A6:J6"/>
    <mergeCell ref="C11:F11"/>
    <mergeCell ref="G11:J11"/>
  </mergeCells>
  <pageMargins left="0.70866141732283472" right="0.70866141732283472" top="0.74803149606299213" bottom="0.74803149606299213" header="0.31496062992125984" footer="0.31496062992125984"/>
  <pageSetup scale="48" fitToHeight="0" orientation="portrait" r:id="rId1"/>
  <rowBreaks count="1" manualBreakCount="1">
    <brk id="39"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BBC2-301C-4439-988F-ECB75CD0CFB3}">
  <sheetPr>
    <pageSetUpPr fitToPage="1"/>
  </sheetPr>
  <dimension ref="A2:S171"/>
  <sheetViews>
    <sheetView showGridLines="0" view="pageBreakPreview" zoomScale="110" zoomScaleNormal="50" zoomScaleSheetLayoutView="110" workbookViewId="0">
      <selection activeCell="F22" sqref="F22"/>
    </sheetView>
  </sheetViews>
  <sheetFormatPr defaultRowHeight="15"/>
  <cols>
    <col min="1" max="1" width="12.28515625" style="248" customWidth="1"/>
    <col min="2" max="2" width="37.42578125" customWidth="1"/>
    <col min="3" max="6" width="15" customWidth="1"/>
    <col min="7" max="7" width="16" customWidth="1"/>
    <col min="8" max="9" width="15" customWidth="1"/>
    <col min="10" max="10" width="18" customWidth="1"/>
    <col min="11" max="11" width="17.85546875" customWidth="1"/>
    <col min="12" max="12" width="13" customWidth="1"/>
    <col min="13" max="13" width="13.85546875" customWidth="1"/>
    <col min="14" max="14" width="17.5703125" customWidth="1"/>
    <col min="256" max="256" width="10.7109375" customWidth="1"/>
    <col min="257" max="257" width="51.42578125" customWidth="1"/>
    <col min="258" max="264" width="15" customWidth="1"/>
    <col min="265" max="265" width="21.28515625" customWidth="1"/>
    <col min="266" max="266" width="17.85546875" customWidth="1"/>
    <col min="267" max="267" width="13.28515625" customWidth="1"/>
    <col min="268" max="269" width="25.5703125" customWidth="1"/>
    <col min="512" max="512" width="10.7109375" customWidth="1"/>
    <col min="513" max="513" width="51.42578125" customWidth="1"/>
    <col min="514" max="520" width="15" customWidth="1"/>
    <col min="521" max="521" width="21.28515625" customWidth="1"/>
    <col min="522" max="522" width="17.85546875" customWidth="1"/>
    <col min="523" max="523" width="13.28515625" customWidth="1"/>
    <col min="524" max="525" width="25.5703125" customWidth="1"/>
    <col min="768" max="768" width="10.7109375" customWidth="1"/>
    <col min="769" max="769" width="51.42578125" customWidth="1"/>
    <col min="770" max="776" width="15" customWidth="1"/>
    <col min="777" max="777" width="21.28515625" customWidth="1"/>
    <col min="778" max="778" width="17.85546875" customWidth="1"/>
    <col min="779" max="779" width="13.28515625" customWidth="1"/>
    <col min="780" max="781" width="25.5703125" customWidth="1"/>
    <col min="1024" max="1024" width="10.7109375" customWidth="1"/>
    <col min="1025" max="1025" width="51.42578125" customWidth="1"/>
    <col min="1026" max="1032" width="15" customWidth="1"/>
    <col min="1033" max="1033" width="21.28515625" customWidth="1"/>
    <col min="1034" max="1034" width="17.85546875" customWidth="1"/>
    <col min="1035" max="1035" width="13.28515625" customWidth="1"/>
    <col min="1036" max="1037" width="25.5703125" customWidth="1"/>
    <col min="1280" max="1280" width="10.7109375" customWidth="1"/>
    <col min="1281" max="1281" width="51.42578125" customWidth="1"/>
    <col min="1282" max="1288" width="15" customWidth="1"/>
    <col min="1289" max="1289" width="21.28515625" customWidth="1"/>
    <col min="1290" max="1290" width="17.85546875" customWidth="1"/>
    <col min="1291" max="1291" width="13.28515625" customWidth="1"/>
    <col min="1292" max="1293" width="25.5703125" customWidth="1"/>
    <col min="1536" max="1536" width="10.7109375" customWidth="1"/>
    <col min="1537" max="1537" width="51.42578125" customWidth="1"/>
    <col min="1538" max="1544" width="15" customWidth="1"/>
    <col min="1545" max="1545" width="21.28515625" customWidth="1"/>
    <col min="1546" max="1546" width="17.85546875" customWidth="1"/>
    <col min="1547" max="1547" width="13.28515625" customWidth="1"/>
    <col min="1548" max="1549" width="25.5703125" customWidth="1"/>
    <col min="1792" max="1792" width="10.7109375" customWidth="1"/>
    <col min="1793" max="1793" width="51.42578125" customWidth="1"/>
    <col min="1794" max="1800" width="15" customWidth="1"/>
    <col min="1801" max="1801" width="21.28515625" customWidth="1"/>
    <col min="1802" max="1802" width="17.85546875" customWidth="1"/>
    <col min="1803" max="1803" width="13.28515625" customWidth="1"/>
    <col min="1804" max="1805" width="25.5703125" customWidth="1"/>
    <col min="2048" max="2048" width="10.7109375" customWidth="1"/>
    <col min="2049" max="2049" width="51.42578125" customWidth="1"/>
    <col min="2050" max="2056" width="15" customWidth="1"/>
    <col min="2057" max="2057" width="21.28515625" customWidth="1"/>
    <col min="2058" max="2058" width="17.85546875" customWidth="1"/>
    <col min="2059" max="2059" width="13.28515625" customWidth="1"/>
    <col min="2060" max="2061" width="25.5703125" customWidth="1"/>
    <col min="2304" max="2304" width="10.7109375" customWidth="1"/>
    <col min="2305" max="2305" width="51.42578125" customWidth="1"/>
    <col min="2306" max="2312" width="15" customWidth="1"/>
    <col min="2313" max="2313" width="21.28515625" customWidth="1"/>
    <col min="2314" max="2314" width="17.85546875" customWidth="1"/>
    <col min="2315" max="2315" width="13.28515625" customWidth="1"/>
    <col min="2316" max="2317" width="25.5703125" customWidth="1"/>
    <col min="2560" max="2560" width="10.7109375" customWidth="1"/>
    <col min="2561" max="2561" width="51.42578125" customWidth="1"/>
    <col min="2562" max="2568" width="15" customWidth="1"/>
    <col min="2569" max="2569" width="21.28515625" customWidth="1"/>
    <col min="2570" max="2570" width="17.85546875" customWidth="1"/>
    <col min="2571" max="2571" width="13.28515625" customWidth="1"/>
    <col min="2572" max="2573" width="25.5703125" customWidth="1"/>
    <col min="2816" max="2816" width="10.7109375" customWidth="1"/>
    <col min="2817" max="2817" width="51.42578125" customWidth="1"/>
    <col min="2818" max="2824" width="15" customWidth="1"/>
    <col min="2825" max="2825" width="21.28515625" customWidth="1"/>
    <col min="2826" max="2826" width="17.85546875" customWidth="1"/>
    <col min="2827" max="2827" width="13.28515625" customWidth="1"/>
    <col min="2828" max="2829" width="25.5703125" customWidth="1"/>
    <col min="3072" max="3072" width="10.7109375" customWidth="1"/>
    <col min="3073" max="3073" width="51.42578125" customWidth="1"/>
    <col min="3074" max="3080" width="15" customWidth="1"/>
    <col min="3081" max="3081" width="21.28515625" customWidth="1"/>
    <col min="3082" max="3082" width="17.85546875" customWidth="1"/>
    <col min="3083" max="3083" width="13.28515625" customWidth="1"/>
    <col min="3084" max="3085" width="25.5703125" customWidth="1"/>
    <col min="3328" max="3328" width="10.7109375" customWidth="1"/>
    <col min="3329" max="3329" width="51.42578125" customWidth="1"/>
    <col min="3330" max="3336" width="15" customWidth="1"/>
    <col min="3337" max="3337" width="21.28515625" customWidth="1"/>
    <col min="3338" max="3338" width="17.85546875" customWidth="1"/>
    <col min="3339" max="3339" width="13.28515625" customWidth="1"/>
    <col min="3340" max="3341" width="25.5703125" customWidth="1"/>
    <col min="3584" max="3584" width="10.7109375" customWidth="1"/>
    <col min="3585" max="3585" width="51.42578125" customWidth="1"/>
    <col min="3586" max="3592" width="15" customWidth="1"/>
    <col min="3593" max="3593" width="21.28515625" customWidth="1"/>
    <col min="3594" max="3594" width="17.85546875" customWidth="1"/>
    <col min="3595" max="3595" width="13.28515625" customWidth="1"/>
    <col min="3596" max="3597" width="25.5703125" customWidth="1"/>
    <col min="3840" max="3840" width="10.7109375" customWidth="1"/>
    <col min="3841" max="3841" width="51.42578125" customWidth="1"/>
    <col min="3842" max="3848" width="15" customWidth="1"/>
    <col min="3849" max="3849" width="21.28515625" customWidth="1"/>
    <col min="3850" max="3850" width="17.85546875" customWidth="1"/>
    <col min="3851" max="3851" width="13.28515625" customWidth="1"/>
    <col min="3852" max="3853" width="25.5703125" customWidth="1"/>
    <col min="4096" max="4096" width="10.7109375" customWidth="1"/>
    <col min="4097" max="4097" width="51.42578125" customWidth="1"/>
    <col min="4098" max="4104" width="15" customWidth="1"/>
    <col min="4105" max="4105" width="21.28515625" customWidth="1"/>
    <col min="4106" max="4106" width="17.85546875" customWidth="1"/>
    <col min="4107" max="4107" width="13.28515625" customWidth="1"/>
    <col min="4108" max="4109" width="25.5703125" customWidth="1"/>
    <col min="4352" max="4352" width="10.7109375" customWidth="1"/>
    <col min="4353" max="4353" width="51.42578125" customWidth="1"/>
    <col min="4354" max="4360" width="15" customWidth="1"/>
    <col min="4361" max="4361" width="21.28515625" customWidth="1"/>
    <col min="4362" max="4362" width="17.85546875" customWidth="1"/>
    <col min="4363" max="4363" width="13.28515625" customWidth="1"/>
    <col min="4364" max="4365" width="25.5703125" customWidth="1"/>
    <col min="4608" max="4608" width="10.7109375" customWidth="1"/>
    <col min="4609" max="4609" width="51.42578125" customWidth="1"/>
    <col min="4610" max="4616" width="15" customWidth="1"/>
    <col min="4617" max="4617" width="21.28515625" customWidth="1"/>
    <col min="4618" max="4618" width="17.85546875" customWidth="1"/>
    <col min="4619" max="4619" width="13.28515625" customWidth="1"/>
    <col min="4620" max="4621" width="25.5703125" customWidth="1"/>
    <col min="4864" max="4864" width="10.7109375" customWidth="1"/>
    <col min="4865" max="4865" width="51.42578125" customWidth="1"/>
    <col min="4866" max="4872" width="15" customWidth="1"/>
    <col min="4873" max="4873" width="21.28515625" customWidth="1"/>
    <col min="4874" max="4874" width="17.85546875" customWidth="1"/>
    <col min="4875" max="4875" width="13.28515625" customWidth="1"/>
    <col min="4876" max="4877" width="25.5703125" customWidth="1"/>
    <col min="5120" max="5120" width="10.7109375" customWidth="1"/>
    <col min="5121" max="5121" width="51.42578125" customWidth="1"/>
    <col min="5122" max="5128" width="15" customWidth="1"/>
    <col min="5129" max="5129" width="21.28515625" customWidth="1"/>
    <col min="5130" max="5130" width="17.85546875" customWidth="1"/>
    <col min="5131" max="5131" width="13.28515625" customWidth="1"/>
    <col min="5132" max="5133" width="25.5703125" customWidth="1"/>
    <col min="5376" max="5376" width="10.7109375" customWidth="1"/>
    <col min="5377" max="5377" width="51.42578125" customWidth="1"/>
    <col min="5378" max="5384" width="15" customWidth="1"/>
    <col min="5385" max="5385" width="21.28515625" customWidth="1"/>
    <col min="5386" max="5386" width="17.85546875" customWidth="1"/>
    <col min="5387" max="5387" width="13.28515625" customWidth="1"/>
    <col min="5388" max="5389" width="25.5703125" customWidth="1"/>
    <col min="5632" max="5632" width="10.7109375" customWidth="1"/>
    <col min="5633" max="5633" width="51.42578125" customWidth="1"/>
    <col min="5634" max="5640" width="15" customWidth="1"/>
    <col min="5641" max="5641" width="21.28515625" customWidth="1"/>
    <col min="5642" max="5642" width="17.85546875" customWidth="1"/>
    <col min="5643" max="5643" width="13.28515625" customWidth="1"/>
    <col min="5644" max="5645" width="25.5703125" customWidth="1"/>
    <col min="5888" max="5888" width="10.7109375" customWidth="1"/>
    <col min="5889" max="5889" width="51.42578125" customWidth="1"/>
    <col min="5890" max="5896" width="15" customWidth="1"/>
    <col min="5897" max="5897" width="21.28515625" customWidth="1"/>
    <col min="5898" max="5898" width="17.85546875" customWidth="1"/>
    <col min="5899" max="5899" width="13.28515625" customWidth="1"/>
    <col min="5900" max="5901" width="25.5703125" customWidth="1"/>
    <col min="6144" max="6144" width="10.7109375" customWidth="1"/>
    <col min="6145" max="6145" width="51.42578125" customWidth="1"/>
    <col min="6146" max="6152" width="15" customWidth="1"/>
    <col min="6153" max="6153" width="21.28515625" customWidth="1"/>
    <col min="6154" max="6154" width="17.85546875" customWidth="1"/>
    <col min="6155" max="6155" width="13.28515625" customWidth="1"/>
    <col min="6156" max="6157" width="25.5703125" customWidth="1"/>
    <col min="6400" max="6400" width="10.7109375" customWidth="1"/>
    <col min="6401" max="6401" width="51.42578125" customWidth="1"/>
    <col min="6402" max="6408" width="15" customWidth="1"/>
    <col min="6409" max="6409" width="21.28515625" customWidth="1"/>
    <col min="6410" max="6410" width="17.85546875" customWidth="1"/>
    <col min="6411" max="6411" width="13.28515625" customWidth="1"/>
    <col min="6412" max="6413" width="25.5703125" customWidth="1"/>
    <col min="6656" max="6656" width="10.7109375" customWidth="1"/>
    <col min="6657" max="6657" width="51.42578125" customWidth="1"/>
    <col min="6658" max="6664" width="15" customWidth="1"/>
    <col min="6665" max="6665" width="21.28515625" customWidth="1"/>
    <col min="6666" max="6666" width="17.85546875" customWidth="1"/>
    <col min="6667" max="6667" width="13.28515625" customWidth="1"/>
    <col min="6668" max="6669" width="25.5703125" customWidth="1"/>
    <col min="6912" max="6912" width="10.7109375" customWidth="1"/>
    <col min="6913" max="6913" width="51.42578125" customWidth="1"/>
    <col min="6914" max="6920" width="15" customWidth="1"/>
    <col min="6921" max="6921" width="21.28515625" customWidth="1"/>
    <col min="6922" max="6922" width="17.85546875" customWidth="1"/>
    <col min="6923" max="6923" width="13.28515625" customWidth="1"/>
    <col min="6924" max="6925" width="25.5703125" customWidth="1"/>
    <col min="7168" max="7168" width="10.7109375" customWidth="1"/>
    <col min="7169" max="7169" width="51.42578125" customWidth="1"/>
    <col min="7170" max="7176" width="15" customWidth="1"/>
    <col min="7177" max="7177" width="21.28515625" customWidth="1"/>
    <col min="7178" max="7178" width="17.85546875" customWidth="1"/>
    <col min="7179" max="7179" width="13.28515625" customWidth="1"/>
    <col min="7180" max="7181" width="25.5703125" customWidth="1"/>
    <col min="7424" max="7424" width="10.7109375" customWidth="1"/>
    <col min="7425" max="7425" width="51.42578125" customWidth="1"/>
    <col min="7426" max="7432" width="15" customWidth="1"/>
    <col min="7433" max="7433" width="21.28515625" customWidth="1"/>
    <col min="7434" max="7434" width="17.85546875" customWidth="1"/>
    <col min="7435" max="7435" width="13.28515625" customWidth="1"/>
    <col min="7436" max="7437" width="25.5703125" customWidth="1"/>
    <col min="7680" max="7680" width="10.7109375" customWidth="1"/>
    <col min="7681" max="7681" width="51.42578125" customWidth="1"/>
    <col min="7682" max="7688" width="15" customWidth="1"/>
    <col min="7689" max="7689" width="21.28515625" customWidth="1"/>
    <col min="7690" max="7690" width="17.85546875" customWidth="1"/>
    <col min="7691" max="7691" width="13.28515625" customWidth="1"/>
    <col min="7692" max="7693" width="25.5703125" customWidth="1"/>
    <col min="7936" max="7936" width="10.7109375" customWidth="1"/>
    <col min="7937" max="7937" width="51.42578125" customWidth="1"/>
    <col min="7938" max="7944" width="15" customWidth="1"/>
    <col min="7945" max="7945" width="21.28515625" customWidth="1"/>
    <col min="7946" max="7946" width="17.85546875" customWidth="1"/>
    <col min="7947" max="7947" width="13.28515625" customWidth="1"/>
    <col min="7948" max="7949" width="25.5703125" customWidth="1"/>
    <col min="8192" max="8192" width="10.7109375" customWidth="1"/>
    <col min="8193" max="8193" width="51.42578125" customWidth="1"/>
    <col min="8194" max="8200" width="15" customWidth="1"/>
    <col min="8201" max="8201" width="21.28515625" customWidth="1"/>
    <col min="8202" max="8202" width="17.85546875" customWidth="1"/>
    <col min="8203" max="8203" width="13.28515625" customWidth="1"/>
    <col min="8204" max="8205" width="25.5703125" customWidth="1"/>
    <col min="8448" max="8448" width="10.7109375" customWidth="1"/>
    <col min="8449" max="8449" width="51.42578125" customWidth="1"/>
    <col min="8450" max="8456" width="15" customWidth="1"/>
    <col min="8457" max="8457" width="21.28515625" customWidth="1"/>
    <col min="8458" max="8458" width="17.85546875" customWidth="1"/>
    <col min="8459" max="8459" width="13.28515625" customWidth="1"/>
    <col min="8460" max="8461" width="25.5703125" customWidth="1"/>
    <col min="8704" max="8704" width="10.7109375" customWidth="1"/>
    <col min="8705" max="8705" width="51.42578125" customWidth="1"/>
    <col min="8706" max="8712" width="15" customWidth="1"/>
    <col min="8713" max="8713" width="21.28515625" customWidth="1"/>
    <col min="8714" max="8714" width="17.85546875" customWidth="1"/>
    <col min="8715" max="8715" width="13.28515625" customWidth="1"/>
    <col min="8716" max="8717" width="25.5703125" customWidth="1"/>
    <col min="8960" max="8960" width="10.7109375" customWidth="1"/>
    <col min="8961" max="8961" width="51.42578125" customWidth="1"/>
    <col min="8962" max="8968" width="15" customWidth="1"/>
    <col min="8969" max="8969" width="21.28515625" customWidth="1"/>
    <col min="8970" max="8970" width="17.85546875" customWidth="1"/>
    <col min="8971" max="8971" width="13.28515625" customWidth="1"/>
    <col min="8972" max="8973" width="25.5703125" customWidth="1"/>
    <col min="9216" max="9216" width="10.7109375" customWidth="1"/>
    <col min="9217" max="9217" width="51.42578125" customWidth="1"/>
    <col min="9218" max="9224" width="15" customWidth="1"/>
    <col min="9225" max="9225" width="21.28515625" customWidth="1"/>
    <col min="9226" max="9226" width="17.85546875" customWidth="1"/>
    <col min="9227" max="9227" width="13.28515625" customWidth="1"/>
    <col min="9228" max="9229" width="25.5703125" customWidth="1"/>
    <col min="9472" max="9472" width="10.7109375" customWidth="1"/>
    <col min="9473" max="9473" width="51.42578125" customWidth="1"/>
    <col min="9474" max="9480" width="15" customWidth="1"/>
    <col min="9481" max="9481" width="21.28515625" customWidth="1"/>
    <col min="9482" max="9482" width="17.85546875" customWidth="1"/>
    <col min="9483" max="9483" width="13.28515625" customWidth="1"/>
    <col min="9484" max="9485" width="25.5703125" customWidth="1"/>
    <col min="9728" max="9728" width="10.7109375" customWidth="1"/>
    <col min="9729" max="9729" width="51.42578125" customWidth="1"/>
    <col min="9730" max="9736" width="15" customWidth="1"/>
    <col min="9737" max="9737" width="21.28515625" customWidth="1"/>
    <col min="9738" max="9738" width="17.85546875" customWidth="1"/>
    <col min="9739" max="9739" width="13.28515625" customWidth="1"/>
    <col min="9740" max="9741" width="25.5703125" customWidth="1"/>
    <col min="9984" max="9984" width="10.7109375" customWidth="1"/>
    <col min="9985" max="9985" width="51.42578125" customWidth="1"/>
    <col min="9986" max="9992" width="15" customWidth="1"/>
    <col min="9993" max="9993" width="21.28515625" customWidth="1"/>
    <col min="9994" max="9994" width="17.85546875" customWidth="1"/>
    <col min="9995" max="9995" width="13.28515625" customWidth="1"/>
    <col min="9996" max="9997" width="25.5703125" customWidth="1"/>
    <col min="10240" max="10240" width="10.7109375" customWidth="1"/>
    <col min="10241" max="10241" width="51.42578125" customWidth="1"/>
    <col min="10242" max="10248" width="15" customWidth="1"/>
    <col min="10249" max="10249" width="21.28515625" customWidth="1"/>
    <col min="10250" max="10250" width="17.85546875" customWidth="1"/>
    <col min="10251" max="10251" width="13.28515625" customWidth="1"/>
    <col min="10252" max="10253" width="25.5703125" customWidth="1"/>
    <col min="10496" max="10496" width="10.7109375" customWidth="1"/>
    <col min="10497" max="10497" width="51.42578125" customWidth="1"/>
    <col min="10498" max="10504" width="15" customWidth="1"/>
    <col min="10505" max="10505" width="21.28515625" customWidth="1"/>
    <col min="10506" max="10506" width="17.85546875" customWidth="1"/>
    <col min="10507" max="10507" width="13.28515625" customWidth="1"/>
    <col min="10508" max="10509" width="25.5703125" customWidth="1"/>
    <col min="10752" max="10752" width="10.7109375" customWidth="1"/>
    <col min="10753" max="10753" width="51.42578125" customWidth="1"/>
    <col min="10754" max="10760" width="15" customWidth="1"/>
    <col min="10761" max="10761" width="21.28515625" customWidth="1"/>
    <col min="10762" max="10762" width="17.85546875" customWidth="1"/>
    <col min="10763" max="10763" width="13.28515625" customWidth="1"/>
    <col min="10764" max="10765" width="25.5703125" customWidth="1"/>
    <col min="11008" max="11008" width="10.7109375" customWidth="1"/>
    <col min="11009" max="11009" width="51.42578125" customWidth="1"/>
    <col min="11010" max="11016" width="15" customWidth="1"/>
    <col min="11017" max="11017" width="21.28515625" customWidth="1"/>
    <col min="11018" max="11018" width="17.85546875" customWidth="1"/>
    <col min="11019" max="11019" width="13.28515625" customWidth="1"/>
    <col min="11020" max="11021" width="25.5703125" customWidth="1"/>
    <col min="11264" max="11264" width="10.7109375" customWidth="1"/>
    <col min="11265" max="11265" width="51.42578125" customWidth="1"/>
    <col min="11266" max="11272" width="15" customWidth="1"/>
    <col min="11273" max="11273" width="21.28515625" customWidth="1"/>
    <col min="11274" max="11274" width="17.85546875" customWidth="1"/>
    <col min="11275" max="11275" width="13.28515625" customWidth="1"/>
    <col min="11276" max="11277" width="25.5703125" customWidth="1"/>
    <col min="11520" max="11520" width="10.7109375" customWidth="1"/>
    <col min="11521" max="11521" width="51.42578125" customWidth="1"/>
    <col min="11522" max="11528" width="15" customWidth="1"/>
    <col min="11529" max="11529" width="21.28515625" customWidth="1"/>
    <col min="11530" max="11530" width="17.85546875" customWidth="1"/>
    <col min="11531" max="11531" width="13.28515625" customWidth="1"/>
    <col min="11532" max="11533" width="25.5703125" customWidth="1"/>
    <col min="11776" max="11776" width="10.7109375" customWidth="1"/>
    <col min="11777" max="11777" width="51.42578125" customWidth="1"/>
    <col min="11778" max="11784" width="15" customWidth="1"/>
    <col min="11785" max="11785" width="21.28515625" customWidth="1"/>
    <col min="11786" max="11786" width="17.85546875" customWidth="1"/>
    <col min="11787" max="11787" width="13.28515625" customWidth="1"/>
    <col min="11788" max="11789" width="25.5703125" customWidth="1"/>
    <col min="12032" max="12032" width="10.7109375" customWidth="1"/>
    <col min="12033" max="12033" width="51.42578125" customWidth="1"/>
    <col min="12034" max="12040" width="15" customWidth="1"/>
    <col min="12041" max="12041" width="21.28515625" customWidth="1"/>
    <col min="12042" max="12042" width="17.85546875" customWidth="1"/>
    <col min="12043" max="12043" width="13.28515625" customWidth="1"/>
    <col min="12044" max="12045" width="25.5703125" customWidth="1"/>
    <col min="12288" max="12288" width="10.7109375" customWidth="1"/>
    <col min="12289" max="12289" width="51.42578125" customWidth="1"/>
    <col min="12290" max="12296" width="15" customWidth="1"/>
    <col min="12297" max="12297" width="21.28515625" customWidth="1"/>
    <col min="12298" max="12298" width="17.85546875" customWidth="1"/>
    <col min="12299" max="12299" width="13.28515625" customWidth="1"/>
    <col min="12300" max="12301" width="25.5703125" customWidth="1"/>
    <col min="12544" max="12544" width="10.7109375" customWidth="1"/>
    <col min="12545" max="12545" width="51.42578125" customWidth="1"/>
    <col min="12546" max="12552" width="15" customWidth="1"/>
    <col min="12553" max="12553" width="21.28515625" customWidth="1"/>
    <col min="12554" max="12554" width="17.85546875" customWidth="1"/>
    <col min="12555" max="12555" width="13.28515625" customWidth="1"/>
    <col min="12556" max="12557" width="25.5703125" customWidth="1"/>
    <col min="12800" max="12800" width="10.7109375" customWidth="1"/>
    <col min="12801" max="12801" width="51.42578125" customWidth="1"/>
    <col min="12802" max="12808" width="15" customWidth="1"/>
    <col min="12809" max="12809" width="21.28515625" customWidth="1"/>
    <col min="12810" max="12810" width="17.85546875" customWidth="1"/>
    <col min="12811" max="12811" width="13.28515625" customWidth="1"/>
    <col min="12812" max="12813" width="25.5703125" customWidth="1"/>
    <col min="13056" max="13056" width="10.7109375" customWidth="1"/>
    <col min="13057" max="13057" width="51.42578125" customWidth="1"/>
    <col min="13058" max="13064" width="15" customWidth="1"/>
    <col min="13065" max="13065" width="21.28515625" customWidth="1"/>
    <col min="13066" max="13066" width="17.85546875" customWidth="1"/>
    <col min="13067" max="13067" width="13.28515625" customWidth="1"/>
    <col min="13068" max="13069" width="25.5703125" customWidth="1"/>
    <col min="13312" max="13312" width="10.7109375" customWidth="1"/>
    <col min="13313" max="13313" width="51.42578125" customWidth="1"/>
    <col min="13314" max="13320" width="15" customWidth="1"/>
    <col min="13321" max="13321" width="21.28515625" customWidth="1"/>
    <col min="13322" max="13322" width="17.85546875" customWidth="1"/>
    <col min="13323" max="13323" width="13.28515625" customWidth="1"/>
    <col min="13324" max="13325" width="25.5703125" customWidth="1"/>
    <col min="13568" max="13568" width="10.7109375" customWidth="1"/>
    <col min="13569" max="13569" width="51.42578125" customWidth="1"/>
    <col min="13570" max="13576" width="15" customWidth="1"/>
    <col min="13577" max="13577" width="21.28515625" customWidth="1"/>
    <col min="13578" max="13578" width="17.85546875" customWidth="1"/>
    <col min="13579" max="13579" width="13.28515625" customWidth="1"/>
    <col min="13580" max="13581" width="25.5703125" customWidth="1"/>
    <col min="13824" max="13824" width="10.7109375" customWidth="1"/>
    <col min="13825" max="13825" width="51.42578125" customWidth="1"/>
    <col min="13826" max="13832" width="15" customWidth="1"/>
    <col min="13833" max="13833" width="21.28515625" customWidth="1"/>
    <col min="13834" max="13834" width="17.85546875" customWidth="1"/>
    <col min="13835" max="13835" width="13.28515625" customWidth="1"/>
    <col min="13836" max="13837" width="25.5703125" customWidth="1"/>
    <col min="14080" max="14080" width="10.7109375" customWidth="1"/>
    <col min="14081" max="14081" width="51.42578125" customWidth="1"/>
    <col min="14082" max="14088" width="15" customWidth="1"/>
    <col min="14089" max="14089" width="21.28515625" customWidth="1"/>
    <col min="14090" max="14090" width="17.85546875" customWidth="1"/>
    <col min="14091" max="14091" width="13.28515625" customWidth="1"/>
    <col min="14092" max="14093" width="25.5703125" customWidth="1"/>
    <col min="14336" max="14336" width="10.7109375" customWidth="1"/>
    <col min="14337" max="14337" width="51.42578125" customWidth="1"/>
    <col min="14338" max="14344" width="15" customWidth="1"/>
    <col min="14345" max="14345" width="21.28515625" customWidth="1"/>
    <col min="14346" max="14346" width="17.85546875" customWidth="1"/>
    <col min="14347" max="14347" width="13.28515625" customWidth="1"/>
    <col min="14348" max="14349" width="25.5703125" customWidth="1"/>
    <col min="14592" max="14592" width="10.7109375" customWidth="1"/>
    <col min="14593" max="14593" width="51.42578125" customWidth="1"/>
    <col min="14594" max="14600" width="15" customWidth="1"/>
    <col min="14601" max="14601" width="21.28515625" customWidth="1"/>
    <col min="14602" max="14602" width="17.85546875" customWidth="1"/>
    <col min="14603" max="14603" width="13.28515625" customWidth="1"/>
    <col min="14604" max="14605" width="25.5703125" customWidth="1"/>
    <col min="14848" max="14848" width="10.7109375" customWidth="1"/>
    <col min="14849" max="14849" width="51.42578125" customWidth="1"/>
    <col min="14850" max="14856" width="15" customWidth="1"/>
    <col min="14857" max="14857" width="21.28515625" customWidth="1"/>
    <col min="14858" max="14858" width="17.85546875" customWidth="1"/>
    <col min="14859" max="14859" width="13.28515625" customWidth="1"/>
    <col min="14860" max="14861" width="25.5703125" customWidth="1"/>
    <col min="15104" max="15104" width="10.7109375" customWidth="1"/>
    <col min="15105" max="15105" width="51.42578125" customWidth="1"/>
    <col min="15106" max="15112" width="15" customWidth="1"/>
    <col min="15113" max="15113" width="21.28515625" customWidth="1"/>
    <col min="15114" max="15114" width="17.85546875" customWidth="1"/>
    <col min="15115" max="15115" width="13.28515625" customWidth="1"/>
    <col min="15116" max="15117" width="25.5703125" customWidth="1"/>
    <col min="15360" max="15360" width="10.7109375" customWidth="1"/>
    <col min="15361" max="15361" width="51.42578125" customWidth="1"/>
    <col min="15362" max="15368" width="15" customWidth="1"/>
    <col min="15369" max="15369" width="21.28515625" customWidth="1"/>
    <col min="15370" max="15370" width="17.85546875" customWidth="1"/>
    <col min="15371" max="15371" width="13.28515625" customWidth="1"/>
    <col min="15372" max="15373" width="25.5703125" customWidth="1"/>
    <col min="15616" max="15616" width="10.7109375" customWidth="1"/>
    <col min="15617" max="15617" width="51.42578125" customWidth="1"/>
    <col min="15618" max="15624" width="15" customWidth="1"/>
    <col min="15625" max="15625" width="21.28515625" customWidth="1"/>
    <col min="15626" max="15626" width="17.85546875" customWidth="1"/>
    <col min="15627" max="15627" width="13.28515625" customWidth="1"/>
    <col min="15628" max="15629" width="25.5703125" customWidth="1"/>
    <col min="15872" max="15872" width="10.7109375" customWidth="1"/>
    <col min="15873" max="15873" width="51.42578125" customWidth="1"/>
    <col min="15874" max="15880" width="15" customWidth="1"/>
    <col min="15881" max="15881" width="21.28515625" customWidth="1"/>
    <col min="15882" max="15882" width="17.85546875" customWidth="1"/>
    <col min="15883" max="15883" width="13.28515625" customWidth="1"/>
    <col min="15884" max="15885" width="25.5703125" customWidth="1"/>
    <col min="16128" max="16128" width="10.7109375" customWidth="1"/>
    <col min="16129" max="16129" width="51.42578125" customWidth="1"/>
    <col min="16130" max="16136" width="15" customWidth="1"/>
    <col min="16137" max="16137" width="21.28515625" customWidth="1"/>
    <col min="16138" max="16138" width="17.85546875" customWidth="1"/>
    <col min="16139" max="16139" width="13.28515625" customWidth="1"/>
    <col min="16140" max="16141" width="25.5703125" customWidth="1"/>
  </cols>
  <sheetData>
    <row r="2" spans="1:14">
      <c r="A2" s="247"/>
      <c r="B2" s="213"/>
      <c r="C2" s="213"/>
      <c r="D2" s="213"/>
      <c r="E2" s="213"/>
      <c r="F2" s="213"/>
      <c r="G2" s="213"/>
      <c r="H2" s="213"/>
      <c r="I2" s="213"/>
      <c r="J2" s="213"/>
      <c r="K2" s="213"/>
    </row>
    <row r="3" spans="1:14" ht="15.75">
      <c r="A3" s="1" t="s">
        <v>45</v>
      </c>
      <c r="B3" s="212"/>
      <c r="C3" s="212"/>
      <c r="D3" s="212"/>
      <c r="E3" s="212"/>
      <c r="F3" s="212"/>
      <c r="G3" s="212"/>
      <c r="H3" s="212"/>
      <c r="I3" s="212"/>
      <c r="J3" s="212"/>
      <c r="K3" s="212"/>
      <c r="N3" s="35" t="s">
        <v>942</v>
      </c>
    </row>
    <row r="4" spans="1:14">
      <c r="A4" s="2" t="s">
        <v>814</v>
      </c>
      <c r="B4" s="212"/>
      <c r="C4" s="212"/>
      <c r="D4" s="212"/>
      <c r="E4" s="212"/>
      <c r="F4" s="212"/>
      <c r="G4" s="212"/>
      <c r="H4" s="212"/>
      <c r="I4" s="212"/>
      <c r="J4" s="212"/>
      <c r="K4" s="214"/>
      <c r="L4" s="214"/>
      <c r="M4" s="214"/>
      <c r="N4" s="214" t="s">
        <v>525</v>
      </c>
    </row>
    <row r="5" spans="1:14">
      <c r="A5" s="212"/>
      <c r="B5" s="212"/>
      <c r="C5" s="212"/>
      <c r="D5" s="3"/>
      <c r="E5" s="212"/>
      <c r="F5" s="212"/>
      <c r="G5" s="212"/>
      <c r="H5" s="212"/>
      <c r="I5" s="212"/>
      <c r="J5" s="212"/>
      <c r="K5" s="212"/>
    </row>
    <row r="6" spans="1:14" ht="15.75" customHeight="1">
      <c r="A6" s="2411" t="s">
        <v>523</v>
      </c>
      <c r="B6" s="2411"/>
      <c r="C6" s="2411"/>
      <c r="D6" s="2411"/>
      <c r="E6" s="2411"/>
      <c r="F6" s="2411"/>
      <c r="G6" s="2411"/>
      <c r="H6" s="2411"/>
      <c r="I6" s="2411"/>
      <c r="J6" s="2411"/>
      <c r="K6" s="2411"/>
      <c r="L6" s="2411"/>
      <c r="M6" s="2411"/>
      <c r="N6" s="2411"/>
    </row>
    <row r="7" spans="1:14">
      <c r="A7" s="2412" t="s">
        <v>524</v>
      </c>
      <c r="B7" s="2412"/>
      <c r="C7" s="2412"/>
      <c r="D7" s="2412"/>
      <c r="E7" s="2412"/>
      <c r="F7" s="2412"/>
      <c r="G7" s="2412"/>
      <c r="H7" s="2412"/>
      <c r="I7" s="2412"/>
      <c r="J7" s="2412"/>
      <c r="K7" s="2412"/>
      <c r="L7" s="2412"/>
      <c r="M7" s="2412"/>
      <c r="N7" s="2412"/>
    </row>
    <row r="8" spans="1:14">
      <c r="A8" s="34"/>
      <c r="B8" s="215"/>
      <c r="C8" s="34"/>
      <c r="D8" s="34"/>
      <c r="E8" s="212"/>
      <c r="F8" s="212"/>
      <c r="G8" s="212"/>
      <c r="H8" s="212"/>
      <c r="I8" s="212"/>
      <c r="J8" s="212"/>
      <c r="K8" s="212"/>
    </row>
    <row r="9" spans="1:14">
      <c r="A9" s="34"/>
      <c r="B9" s="215"/>
      <c r="C9" s="34"/>
      <c r="D9" s="34"/>
      <c r="E9" s="212"/>
      <c r="F9" s="212"/>
      <c r="G9" s="212"/>
      <c r="H9" s="212"/>
      <c r="I9" s="212"/>
      <c r="J9" s="212"/>
      <c r="K9" s="212"/>
    </row>
    <row r="10" spans="1:14" ht="15.75" thickBot="1">
      <c r="N10" t="s">
        <v>424</v>
      </c>
    </row>
    <row r="11" spans="1:14" ht="15.75" customHeight="1" thickBot="1">
      <c r="A11" s="249"/>
      <c r="B11" s="250"/>
      <c r="C11" s="2416" t="s">
        <v>455</v>
      </c>
      <c r="D11" s="2417"/>
      <c r="E11" s="2417"/>
      <c r="F11" s="2417"/>
      <c r="G11" s="2417"/>
      <c r="H11" s="2418"/>
      <c r="I11" s="2416" t="s">
        <v>454</v>
      </c>
      <c r="J11" s="2417"/>
      <c r="K11" s="2417"/>
      <c r="L11" s="2417"/>
      <c r="M11" s="2417"/>
      <c r="N11" s="2418"/>
    </row>
    <row r="12" spans="1:14" ht="75">
      <c r="A12" s="220"/>
      <c r="B12" s="221"/>
      <c r="C12" s="222" t="s">
        <v>427</v>
      </c>
      <c r="D12" s="222" t="s">
        <v>530</v>
      </c>
      <c r="E12" s="222" t="s">
        <v>529</v>
      </c>
      <c r="F12" s="222" t="s">
        <v>528</v>
      </c>
      <c r="G12" s="222" t="s">
        <v>527</v>
      </c>
      <c r="H12" s="222" t="s">
        <v>526</v>
      </c>
      <c r="I12" s="222" t="s">
        <v>427</v>
      </c>
      <c r="J12" s="222" t="s">
        <v>530</v>
      </c>
      <c r="K12" s="222" t="s">
        <v>529</v>
      </c>
      <c r="L12" s="222" t="s">
        <v>528</v>
      </c>
      <c r="M12" s="222" t="s">
        <v>527</v>
      </c>
      <c r="N12" s="222" t="s">
        <v>526</v>
      </c>
    </row>
    <row r="13" spans="1:14">
      <c r="A13" s="225" t="s">
        <v>426</v>
      </c>
      <c r="B13" s="225" t="s">
        <v>461</v>
      </c>
      <c r="C13" s="227" t="s">
        <v>0</v>
      </c>
      <c r="D13" s="227" t="s">
        <v>1</v>
      </c>
      <c r="E13" s="227" t="s">
        <v>2</v>
      </c>
      <c r="F13" s="227" t="s">
        <v>3</v>
      </c>
      <c r="G13" s="227" t="s">
        <v>4</v>
      </c>
      <c r="H13" s="227" t="s">
        <v>5</v>
      </c>
      <c r="I13" s="227" t="s">
        <v>6</v>
      </c>
      <c r="J13" s="227" t="s">
        <v>7</v>
      </c>
      <c r="K13" s="227" t="s">
        <v>8</v>
      </c>
      <c r="L13" s="227" t="s">
        <v>46</v>
      </c>
      <c r="M13" s="227" t="s">
        <v>47</v>
      </c>
      <c r="N13" s="227" t="s">
        <v>48</v>
      </c>
    </row>
    <row r="14" spans="1:14" ht="15" customHeight="1">
      <c r="A14" s="225">
        <v>1</v>
      </c>
      <c r="B14" s="224" t="s">
        <v>531</v>
      </c>
      <c r="C14" s="475">
        <f>C15+C99</f>
        <v>0</v>
      </c>
      <c r="D14" s="227"/>
      <c r="E14" s="227"/>
      <c r="F14" s="227"/>
      <c r="G14" s="227"/>
      <c r="H14" s="476">
        <f>H15+H99+H128</f>
        <v>0</v>
      </c>
      <c r="I14" s="475">
        <f>I15+I99</f>
        <v>0</v>
      </c>
      <c r="J14" s="227"/>
      <c r="K14" s="227"/>
      <c r="L14" s="227"/>
      <c r="M14" s="227"/>
      <c r="N14" s="476">
        <f>N15+N99+N128</f>
        <v>0</v>
      </c>
    </row>
    <row r="15" spans="1:14" ht="90">
      <c r="A15" s="408" t="s">
        <v>10</v>
      </c>
      <c r="B15" s="224" t="s">
        <v>922</v>
      </c>
      <c r="C15" s="422">
        <f>C16+C23+C28+C33+C39+C55+C80+C89</f>
        <v>0</v>
      </c>
      <c r="D15" s="227"/>
      <c r="E15" s="227"/>
      <c r="F15" s="227"/>
      <c r="G15" s="227"/>
      <c r="H15" s="477">
        <f>H16+H23+H28+H33+H39+H55+H80+H89</f>
        <v>0</v>
      </c>
      <c r="I15" s="422">
        <f>I16+I23+I28+I33+I39+I55+I80+I89</f>
        <v>0</v>
      </c>
      <c r="J15" s="227"/>
      <c r="K15" s="227"/>
      <c r="L15" s="227"/>
      <c r="M15" s="227"/>
      <c r="N15" s="477">
        <f>N16+N23+N28+N33+N39+N55+N80+N89</f>
        <v>0</v>
      </c>
    </row>
    <row r="16" spans="1:14" ht="15" customHeight="1">
      <c r="A16" s="411" t="s">
        <v>11</v>
      </c>
      <c r="B16" s="251" t="s">
        <v>532</v>
      </c>
      <c r="C16" s="475">
        <f>C17+C18+C21+C22</f>
        <v>0</v>
      </c>
      <c r="D16" s="227"/>
      <c r="E16" s="227"/>
      <c r="F16" s="227"/>
      <c r="G16" s="227"/>
      <c r="H16" s="476">
        <f>H17+H18+H21+H22</f>
        <v>0</v>
      </c>
      <c r="I16" s="475">
        <f>I17+I18+I21+I22</f>
        <v>0</v>
      </c>
      <c r="J16" s="227"/>
      <c r="K16" s="227"/>
      <c r="L16" s="227"/>
      <c r="M16" s="227"/>
      <c r="N16" s="476">
        <f>N17+N18+N21+N22</f>
        <v>0</v>
      </c>
    </row>
    <row r="17" spans="1:14" ht="45" customHeight="1">
      <c r="A17" s="241" t="s">
        <v>64</v>
      </c>
      <c r="B17" s="273" t="s">
        <v>533</v>
      </c>
      <c r="C17" s="241"/>
      <c r="D17" s="227"/>
      <c r="E17" s="227"/>
      <c r="F17" s="253">
        <v>1</v>
      </c>
      <c r="G17" s="254"/>
      <c r="H17" s="476">
        <f>C17*G17</f>
        <v>0</v>
      </c>
      <c r="I17" s="241"/>
      <c r="J17" s="227"/>
      <c r="K17" s="227"/>
      <c r="L17" s="253">
        <v>1</v>
      </c>
      <c r="M17" s="254"/>
      <c r="N17" s="476">
        <f>I17*M17</f>
        <v>0</v>
      </c>
    </row>
    <row r="18" spans="1:14" ht="30" customHeight="1">
      <c r="A18" s="241" t="s">
        <v>65</v>
      </c>
      <c r="B18" s="252" t="s">
        <v>534</v>
      </c>
      <c r="C18" s="475">
        <f>SUM(C19:C20)</f>
        <v>0</v>
      </c>
      <c r="D18" s="227"/>
      <c r="E18" s="227"/>
      <c r="F18" s="227"/>
      <c r="G18" s="227"/>
      <c r="H18" s="476">
        <f>SUM(H19:H20)</f>
        <v>0</v>
      </c>
      <c r="I18" s="475">
        <f>SUM(I19:I20)</f>
        <v>0</v>
      </c>
      <c r="J18" s="227"/>
      <c r="K18" s="227"/>
      <c r="L18" s="227"/>
      <c r="M18" s="227"/>
      <c r="N18" s="476">
        <f>SUM(N19:N20)</f>
        <v>0</v>
      </c>
    </row>
    <row r="19" spans="1:14" ht="15" customHeight="1">
      <c r="A19" s="412" t="s">
        <v>217</v>
      </c>
      <c r="B19" s="255" t="s">
        <v>535</v>
      </c>
      <c r="C19" s="241"/>
      <c r="D19" s="227"/>
      <c r="E19" s="227"/>
      <c r="F19" s="253" t="s">
        <v>218</v>
      </c>
      <c r="G19" s="254"/>
      <c r="H19" s="476">
        <f>C19*G19</f>
        <v>0</v>
      </c>
      <c r="I19" s="241"/>
      <c r="J19" s="227"/>
      <c r="K19" s="227"/>
      <c r="L19" s="253" t="s">
        <v>218</v>
      </c>
      <c r="M19" s="254"/>
      <c r="N19" s="476">
        <f>I19*M19</f>
        <v>0</v>
      </c>
    </row>
    <row r="20" spans="1:14" ht="15" customHeight="1">
      <c r="A20" s="412" t="s">
        <v>219</v>
      </c>
      <c r="B20" s="255" t="s">
        <v>536</v>
      </c>
      <c r="C20" s="241"/>
      <c r="D20" s="227"/>
      <c r="E20" s="227"/>
      <c r="F20" s="253" t="s">
        <v>220</v>
      </c>
      <c r="G20" s="254"/>
      <c r="H20" s="476">
        <f>C20*G20</f>
        <v>0</v>
      </c>
      <c r="I20" s="241"/>
      <c r="J20" s="227"/>
      <c r="K20" s="227"/>
      <c r="L20" s="253" t="s">
        <v>220</v>
      </c>
      <c r="M20" s="254"/>
      <c r="N20" s="476">
        <f>I20*M20</f>
        <v>0</v>
      </c>
    </row>
    <row r="21" spans="1:14" ht="15" customHeight="1">
      <c r="A21" s="241" t="s">
        <v>66</v>
      </c>
      <c r="B21" s="252" t="s">
        <v>537</v>
      </c>
      <c r="C21" s="241"/>
      <c r="D21" s="227"/>
      <c r="E21" s="227"/>
      <c r="F21" s="253">
        <v>0.05</v>
      </c>
      <c r="G21" s="254"/>
      <c r="H21" s="476">
        <f>C21*G21</f>
        <v>0</v>
      </c>
      <c r="I21" s="241"/>
      <c r="J21" s="227"/>
      <c r="K21" s="227"/>
      <c r="L21" s="253">
        <v>0.05</v>
      </c>
      <c r="M21" s="254"/>
      <c r="N21" s="476">
        <f>I21*M21</f>
        <v>0</v>
      </c>
    </row>
    <row r="22" spans="1:14" ht="15" customHeight="1">
      <c r="A22" s="241" t="s">
        <v>221</v>
      </c>
      <c r="B22" s="252" t="s">
        <v>538</v>
      </c>
      <c r="C22" s="241"/>
      <c r="D22" s="227"/>
      <c r="E22" s="227"/>
      <c r="F22" s="253"/>
      <c r="G22" s="254"/>
      <c r="H22" s="476">
        <f>C22*G22</f>
        <v>0</v>
      </c>
      <c r="I22" s="241"/>
      <c r="J22" s="227"/>
      <c r="K22" s="227"/>
      <c r="L22" s="253">
        <v>0.1</v>
      </c>
      <c r="M22" s="254"/>
      <c r="N22" s="476">
        <f>I22*M22</f>
        <v>0</v>
      </c>
    </row>
    <row r="23" spans="1:14" ht="15" customHeight="1">
      <c r="A23" s="411" t="s">
        <v>222</v>
      </c>
      <c r="B23" s="251" t="s">
        <v>539</v>
      </c>
      <c r="C23" s="422">
        <f>C24+C27</f>
        <v>0</v>
      </c>
      <c r="D23" s="227"/>
      <c r="E23" s="227"/>
      <c r="F23" s="256"/>
      <c r="G23" s="227"/>
      <c r="H23" s="477">
        <f>H24+H27</f>
        <v>0</v>
      </c>
      <c r="I23" s="422">
        <f>I24+I27</f>
        <v>0</v>
      </c>
      <c r="J23" s="227"/>
      <c r="K23" s="227"/>
      <c r="L23" s="256"/>
      <c r="M23" s="227"/>
      <c r="N23" s="477">
        <f>N24+N27</f>
        <v>0</v>
      </c>
    </row>
    <row r="24" spans="1:14" ht="45">
      <c r="A24" s="241" t="s">
        <v>179</v>
      </c>
      <c r="B24" s="252" t="s">
        <v>540</v>
      </c>
      <c r="C24" s="422">
        <f>C25+C26</f>
        <v>0</v>
      </c>
      <c r="D24" s="227"/>
      <c r="E24" s="227"/>
      <c r="F24" s="256"/>
      <c r="G24" s="227"/>
      <c r="H24" s="477">
        <f>H25+H26</f>
        <v>0</v>
      </c>
      <c r="I24" s="422">
        <f>I25+I26</f>
        <v>0</v>
      </c>
      <c r="J24" s="227"/>
      <c r="K24" s="227"/>
      <c r="L24" s="256"/>
      <c r="M24" s="227"/>
      <c r="N24" s="477">
        <f>N25+N26</f>
        <v>0</v>
      </c>
    </row>
    <row r="25" spans="1:14" ht="15" customHeight="1">
      <c r="A25" s="412" t="s">
        <v>223</v>
      </c>
      <c r="B25" s="257" t="s">
        <v>541</v>
      </c>
      <c r="C25" s="241"/>
      <c r="D25" s="227"/>
      <c r="E25" s="227"/>
      <c r="F25" s="253">
        <v>0.05</v>
      </c>
      <c r="G25" s="254"/>
      <c r="H25" s="476">
        <f>C25*G25</f>
        <v>0</v>
      </c>
      <c r="I25" s="241"/>
      <c r="J25" s="227"/>
      <c r="K25" s="227"/>
      <c r="L25" s="253">
        <v>0.05</v>
      </c>
      <c r="M25" s="254"/>
      <c r="N25" s="476">
        <f>I25*M25</f>
        <v>0</v>
      </c>
    </row>
    <row r="26" spans="1:14" ht="15" customHeight="1">
      <c r="A26" s="412" t="s">
        <v>224</v>
      </c>
      <c r="B26" s="257" t="s">
        <v>542</v>
      </c>
      <c r="C26" s="241"/>
      <c r="D26" s="227"/>
      <c r="E26" s="227"/>
      <c r="F26" s="253">
        <v>0.25</v>
      </c>
      <c r="G26" s="254"/>
      <c r="H26" s="476">
        <f>C26*G26</f>
        <v>0</v>
      </c>
      <c r="I26" s="241"/>
      <c r="J26" s="227"/>
      <c r="K26" s="227"/>
      <c r="L26" s="253">
        <v>0.25</v>
      </c>
      <c r="M26" s="254"/>
      <c r="N26" s="476">
        <f>I26*M26</f>
        <v>0</v>
      </c>
    </row>
    <row r="27" spans="1:14" ht="60">
      <c r="A27" s="241" t="s">
        <v>180</v>
      </c>
      <c r="B27" s="252" t="s">
        <v>543</v>
      </c>
      <c r="C27" s="241"/>
      <c r="D27" s="227"/>
      <c r="E27" s="227"/>
      <c r="F27" s="253">
        <v>0.25</v>
      </c>
      <c r="G27" s="254"/>
      <c r="H27" s="476">
        <f>C27*G27</f>
        <v>0</v>
      </c>
      <c r="I27" s="241"/>
      <c r="J27" s="227"/>
      <c r="K27" s="227"/>
      <c r="L27" s="253">
        <v>0.25</v>
      </c>
      <c r="M27" s="254"/>
      <c r="N27" s="476">
        <f>I27*M27</f>
        <v>0</v>
      </c>
    </row>
    <row r="28" spans="1:14" ht="30" customHeight="1">
      <c r="A28" s="413" t="s">
        <v>13</v>
      </c>
      <c r="B28" s="374" t="s">
        <v>923</v>
      </c>
      <c r="C28" s="424">
        <f>C29+C30</f>
        <v>0</v>
      </c>
      <c r="D28" s="258"/>
      <c r="E28" s="258"/>
      <c r="F28" s="259"/>
      <c r="G28" s="258"/>
      <c r="H28" s="476">
        <f>H29+H30</f>
        <v>0</v>
      </c>
      <c r="I28" s="424">
        <f>I29+I30</f>
        <v>0</v>
      </c>
      <c r="J28" s="258"/>
      <c r="K28" s="258"/>
      <c r="L28" s="259"/>
      <c r="M28" s="258"/>
      <c r="N28" s="476">
        <f>N29+N30</f>
        <v>0</v>
      </c>
    </row>
    <row r="29" spans="1:14" ht="30" customHeight="1">
      <c r="A29" s="402" t="s">
        <v>183</v>
      </c>
      <c r="B29" s="252" t="s">
        <v>544</v>
      </c>
      <c r="C29" s="481"/>
      <c r="D29" s="258"/>
      <c r="E29" s="258"/>
      <c r="F29" s="253">
        <v>1</v>
      </c>
      <c r="G29" s="260"/>
      <c r="H29" s="476">
        <f>C29*G29</f>
        <v>0</v>
      </c>
      <c r="I29" s="481"/>
      <c r="J29" s="258"/>
      <c r="K29" s="258"/>
      <c r="L29" s="253">
        <v>1</v>
      </c>
      <c r="M29" s="260"/>
      <c r="N29" s="476">
        <f>I29*M29</f>
        <v>0</v>
      </c>
    </row>
    <row r="30" spans="1:14" ht="15" customHeight="1">
      <c r="A30" s="402" t="s">
        <v>225</v>
      </c>
      <c r="B30" s="252" t="s">
        <v>545</v>
      </c>
      <c r="C30" s="424">
        <f>C31+C32</f>
        <v>0</v>
      </c>
      <c r="D30" s="258"/>
      <c r="E30" s="258"/>
      <c r="F30" s="256"/>
      <c r="G30" s="258"/>
      <c r="H30" s="476">
        <f>H31+H32</f>
        <v>0</v>
      </c>
      <c r="I30" s="424">
        <f>I31+I32</f>
        <v>0</v>
      </c>
      <c r="J30" s="258"/>
      <c r="K30" s="258"/>
      <c r="L30" s="256"/>
      <c r="M30" s="258"/>
      <c r="N30" s="476">
        <f>N31+N32</f>
        <v>0</v>
      </c>
    </row>
    <row r="31" spans="1:14" ht="15" customHeight="1">
      <c r="A31" s="414" t="s">
        <v>226</v>
      </c>
      <c r="B31" s="257" t="s">
        <v>541</v>
      </c>
      <c r="C31" s="481"/>
      <c r="D31" s="258"/>
      <c r="E31" s="258"/>
      <c r="F31" s="253">
        <v>0.2</v>
      </c>
      <c r="G31" s="260"/>
      <c r="H31" s="476">
        <f>C31*G31</f>
        <v>0</v>
      </c>
      <c r="I31" s="481"/>
      <c r="J31" s="258"/>
      <c r="K31" s="258"/>
      <c r="L31" s="253">
        <v>0.2</v>
      </c>
      <c r="M31" s="260"/>
      <c r="N31" s="476">
        <f>I31*M31</f>
        <v>0</v>
      </c>
    </row>
    <row r="32" spans="1:14" ht="15" customHeight="1">
      <c r="A32" s="414" t="s">
        <v>227</v>
      </c>
      <c r="B32" s="257" t="s">
        <v>542</v>
      </c>
      <c r="C32" s="481"/>
      <c r="D32" s="258"/>
      <c r="E32" s="258"/>
      <c r="F32" s="253">
        <v>0.4</v>
      </c>
      <c r="G32" s="260"/>
      <c r="H32" s="476">
        <f>C32*G32</f>
        <v>0</v>
      </c>
      <c r="I32" s="481"/>
      <c r="J32" s="258"/>
      <c r="K32" s="258"/>
      <c r="L32" s="253">
        <v>0.4</v>
      </c>
      <c r="M32" s="260"/>
      <c r="N32" s="476">
        <f>I32*M32</f>
        <v>0</v>
      </c>
    </row>
    <row r="33" spans="1:14" ht="15" customHeight="1">
      <c r="A33" s="415" t="s">
        <v>14</v>
      </c>
      <c r="B33" s="251" t="s">
        <v>546</v>
      </c>
      <c r="C33" s="422">
        <f>C34+C35+C36</f>
        <v>0</v>
      </c>
      <c r="D33" s="227"/>
      <c r="E33" s="227"/>
      <c r="F33" s="256"/>
      <c r="G33" s="227"/>
      <c r="H33" s="477">
        <f>H34+H35+H36</f>
        <v>0</v>
      </c>
      <c r="I33" s="422">
        <f>I34+I35+I36</f>
        <v>0</v>
      </c>
      <c r="J33" s="227"/>
      <c r="K33" s="227"/>
      <c r="L33" s="256"/>
      <c r="M33" s="227"/>
      <c r="N33" s="477">
        <f>N34+N35+N36</f>
        <v>0</v>
      </c>
    </row>
    <row r="34" spans="1:14" ht="30">
      <c r="A34" s="406" t="s">
        <v>184</v>
      </c>
      <c r="B34" s="571" t="s">
        <v>547</v>
      </c>
      <c r="C34" s="241"/>
      <c r="D34" s="227"/>
      <c r="E34" s="227"/>
      <c r="F34" s="253">
        <v>1</v>
      </c>
      <c r="G34" s="254"/>
      <c r="H34" s="476">
        <f>C34*G34</f>
        <v>0</v>
      </c>
      <c r="I34" s="241"/>
      <c r="J34" s="227"/>
      <c r="K34" s="227"/>
      <c r="L34" s="253">
        <v>1</v>
      </c>
      <c r="M34" s="254"/>
      <c r="N34" s="476">
        <f>I34*M34</f>
        <v>0</v>
      </c>
    </row>
    <row r="35" spans="1:14" ht="30" customHeight="1">
      <c r="A35" s="406" t="s">
        <v>339</v>
      </c>
      <c r="B35" s="252" t="s">
        <v>544</v>
      </c>
      <c r="C35" s="241"/>
      <c r="D35" s="227"/>
      <c r="E35" s="227"/>
      <c r="F35" s="253">
        <v>1</v>
      </c>
      <c r="G35" s="254"/>
      <c r="H35" s="476">
        <f>C35*G35</f>
        <v>0</v>
      </c>
      <c r="I35" s="241"/>
      <c r="J35" s="227"/>
      <c r="K35" s="227"/>
      <c r="L35" s="253">
        <v>1</v>
      </c>
      <c r="M35" s="254"/>
      <c r="N35" s="476">
        <f>I35*M35</f>
        <v>0</v>
      </c>
    </row>
    <row r="36" spans="1:14" ht="15" customHeight="1">
      <c r="A36" s="406" t="s">
        <v>340</v>
      </c>
      <c r="B36" s="252" t="s">
        <v>545</v>
      </c>
      <c r="C36" s="422">
        <f>C37+C38</f>
        <v>0</v>
      </c>
      <c r="D36" s="227"/>
      <c r="E36" s="227"/>
      <c r="F36" s="256"/>
      <c r="G36" s="227"/>
      <c r="H36" s="422">
        <f>H37+H38</f>
        <v>0</v>
      </c>
      <c r="I36" s="422">
        <f>I37+I38</f>
        <v>0</v>
      </c>
      <c r="J36" s="227"/>
      <c r="K36" s="227"/>
      <c r="L36" s="256"/>
      <c r="M36" s="227"/>
      <c r="N36" s="422">
        <f>N37+N38</f>
        <v>0</v>
      </c>
    </row>
    <row r="37" spans="1:14" ht="15" customHeight="1">
      <c r="A37" s="416" t="s">
        <v>337</v>
      </c>
      <c r="B37" s="257" t="s">
        <v>541</v>
      </c>
      <c r="C37" s="241"/>
      <c r="D37" s="227"/>
      <c r="E37" s="227"/>
      <c r="F37" s="253">
        <v>0.2</v>
      </c>
      <c r="G37" s="254"/>
      <c r="H37" s="476">
        <f>C37*G37</f>
        <v>0</v>
      </c>
      <c r="I37" s="241"/>
      <c r="J37" s="227"/>
      <c r="K37" s="227"/>
      <c r="L37" s="253">
        <v>0.2</v>
      </c>
      <c r="M37" s="254"/>
      <c r="N37" s="476">
        <f>I37*M37</f>
        <v>0</v>
      </c>
    </row>
    <row r="38" spans="1:14" ht="15" customHeight="1">
      <c r="A38" s="416" t="s">
        <v>338</v>
      </c>
      <c r="B38" s="257" t="s">
        <v>542</v>
      </c>
      <c r="C38" s="241"/>
      <c r="D38" s="227"/>
      <c r="E38" s="227"/>
      <c r="F38" s="253">
        <v>0.4</v>
      </c>
      <c r="G38" s="254"/>
      <c r="H38" s="476">
        <f>C38*G38</f>
        <v>0</v>
      </c>
      <c r="I38" s="241"/>
      <c r="J38" s="227"/>
      <c r="K38" s="227"/>
      <c r="L38" s="253">
        <v>0.4</v>
      </c>
      <c r="M38" s="254"/>
      <c r="N38" s="476">
        <f>I38*M38</f>
        <v>0</v>
      </c>
    </row>
    <row r="39" spans="1:14" ht="15" customHeight="1">
      <c r="A39" s="411" t="s">
        <v>341</v>
      </c>
      <c r="B39" s="251" t="s">
        <v>548</v>
      </c>
      <c r="C39" s="475">
        <f>+C40+C41+C42+C43+C44+C45+C48+C49+C50+C51+C54</f>
        <v>0</v>
      </c>
      <c r="D39" s="227"/>
      <c r="E39" s="227"/>
      <c r="F39" s="256"/>
      <c r="G39" s="256"/>
      <c r="H39" s="476">
        <f>+H40+H41+H42+H43+H44+H45+H48+H49+H50+H51+H54</f>
        <v>0</v>
      </c>
      <c r="I39" s="475">
        <f>+I40+I41+I42+I43+I44+I45+I48+I49+I50+I51+I54</f>
        <v>0</v>
      </c>
      <c r="J39" s="227"/>
      <c r="K39" s="227"/>
      <c r="L39" s="256"/>
      <c r="M39" s="256"/>
      <c r="N39" s="476">
        <f>+N40+N41+N42+N43+N44+N45+N48+N49+N50+N51+N54</f>
        <v>0</v>
      </c>
    </row>
    <row r="40" spans="1:14" ht="60" customHeight="1">
      <c r="A40" s="241" t="s">
        <v>342</v>
      </c>
      <c r="B40" s="252" t="s">
        <v>549</v>
      </c>
      <c r="C40" s="241"/>
      <c r="D40" s="227"/>
      <c r="E40" s="227"/>
      <c r="F40" s="253">
        <v>0.2</v>
      </c>
      <c r="G40" s="254"/>
      <c r="H40" s="476">
        <f>C40*G40</f>
        <v>0</v>
      </c>
      <c r="I40" s="241"/>
      <c r="J40" s="227"/>
      <c r="K40" s="227"/>
      <c r="L40" s="253">
        <v>0.2</v>
      </c>
      <c r="M40" s="254"/>
      <c r="N40" s="476">
        <f>I40*M40</f>
        <v>0</v>
      </c>
    </row>
    <row r="41" spans="1:14" ht="75" customHeight="1">
      <c r="A41" s="406" t="s">
        <v>392</v>
      </c>
      <c r="B41" s="252" t="s">
        <v>550</v>
      </c>
      <c r="C41" s="241"/>
      <c r="D41" s="227"/>
      <c r="E41" s="227"/>
      <c r="F41" s="253">
        <v>0.1</v>
      </c>
      <c r="G41" s="254"/>
      <c r="H41" s="476">
        <f t="shared" ref="H41:H54" si="0">C41*G41</f>
        <v>0</v>
      </c>
      <c r="I41" s="241"/>
      <c r="J41" s="227"/>
      <c r="K41" s="227"/>
      <c r="L41" s="253">
        <v>0.1</v>
      </c>
      <c r="M41" s="254"/>
      <c r="N41" s="476">
        <f t="shared" ref="N41:N54" si="1">I41*M41</f>
        <v>0</v>
      </c>
    </row>
    <row r="42" spans="1:14" ht="30" customHeight="1">
      <c r="A42" s="406" t="s">
        <v>343</v>
      </c>
      <c r="B42" s="252" t="s">
        <v>551</v>
      </c>
      <c r="C42" s="241"/>
      <c r="D42" s="227"/>
      <c r="E42" s="227"/>
      <c r="F42" s="253">
        <v>1</v>
      </c>
      <c r="G42" s="254"/>
      <c r="H42" s="476">
        <f t="shared" si="0"/>
        <v>0</v>
      </c>
      <c r="I42" s="241"/>
      <c r="J42" s="227"/>
      <c r="K42" s="227"/>
      <c r="L42" s="253">
        <v>1</v>
      </c>
      <c r="M42" s="254"/>
      <c r="N42" s="476">
        <f t="shared" si="1"/>
        <v>0</v>
      </c>
    </row>
    <row r="43" spans="1:14" ht="30" customHeight="1">
      <c r="A43" s="406" t="s">
        <v>344</v>
      </c>
      <c r="B43" s="252" t="s">
        <v>552</v>
      </c>
      <c r="C43" s="241"/>
      <c r="D43" s="227"/>
      <c r="E43" s="227"/>
      <c r="F43" s="253">
        <v>1</v>
      </c>
      <c r="G43" s="254"/>
      <c r="H43" s="476">
        <f t="shared" si="0"/>
        <v>0</v>
      </c>
      <c r="I43" s="241"/>
      <c r="J43" s="227"/>
      <c r="K43" s="227"/>
      <c r="L43" s="253">
        <v>1</v>
      </c>
      <c r="M43" s="254"/>
      <c r="N43" s="476">
        <f t="shared" si="1"/>
        <v>0</v>
      </c>
    </row>
    <row r="44" spans="1:14" ht="15" customHeight="1">
      <c r="A44" s="406" t="s">
        <v>345</v>
      </c>
      <c r="B44" s="252" t="s">
        <v>553</v>
      </c>
      <c r="C44" s="241"/>
      <c r="D44" s="227"/>
      <c r="E44" s="227"/>
      <c r="F44" s="253">
        <v>1</v>
      </c>
      <c r="G44" s="254"/>
      <c r="H44" s="476">
        <f t="shared" si="0"/>
        <v>0</v>
      </c>
      <c r="I44" s="241"/>
      <c r="J44" s="227"/>
      <c r="K44" s="227"/>
      <c r="L44" s="253">
        <v>1</v>
      </c>
      <c r="M44" s="254"/>
      <c r="N44" s="476">
        <f t="shared" si="1"/>
        <v>0</v>
      </c>
    </row>
    <row r="45" spans="1:14" ht="15" customHeight="1">
      <c r="A45" s="406" t="s">
        <v>346</v>
      </c>
      <c r="B45" s="252" t="s">
        <v>554</v>
      </c>
      <c r="C45" s="422">
        <f>C46+C47</f>
        <v>0</v>
      </c>
      <c r="D45" s="227"/>
      <c r="E45" s="227"/>
      <c r="F45" s="256"/>
      <c r="G45" s="227"/>
      <c r="H45" s="476">
        <f>H46+H47</f>
        <v>0</v>
      </c>
      <c r="I45" s="422">
        <f>I46+I47</f>
        <v>0</v>
      </c>
      <c r="J45" s="227"/>
      <c r="K45" s="227"/>
      <c r="L45" s="256"/>
      <c r="M45" s="227"/>
      <c r="N45" s="476">
        <f>N46+N47</f>
        <v>0</v>
      </c>
    </row>
    <row r="46" spans="1:14" ht="30">
      <c r="A46" s="416" t="s">
        <v>347</v>
      </c>
      <c r="B46" s="255" t="s">
        <v>555</v>
      </c>
      <c r="C46" s="241"/>
      <c r="D46" s="227"/>
      <c r="E46" s="227"/>
      <c r="F46" s="253">
        <v>0</v>
      </c>
      <c r="G46" s="254"/>
      <c r="H46" s="476">
        <f t="shared" si="0"/>
        <v>0</v>
      </c>
      <c r="I46" s="241"/>
      <c r="J46" s="227"/>
      <c r="K46" s="227"/>
      <c r="L46" s="253">
        <v>0</v>
      </c>
      <c r="M46" s="254"/>
      <c r="N46" s="476">
        <f t="shared" si="1"/>
        <v>0</v>
      </c>
    </row>
    <row r="47" spans="1:14" ht="15" customHeight="1">
      <c r="A47" s="416" t="s">
        <v>348</v>
      </c>
      <c r="B47" s="255" t="s">
        <v>556</v>
      </c>
      <c r="C47" s="241"/>
      <c r="D47" s="227"/>
      <c r="E47" s="227"/>
      <c r="F47" s="253">
        <v>1</v>
      </c>
      <c r="G47" s="254"/>
      <c r="H47" s="476">
        <f t="shared" si="0"/>
        <v>0</v>
      </c>
      <c r="I47" s="241"/>
      <c r="J47" s="227"/>
      <c r="K47" s="227"/>
      <c r="L47" s="253">
        <v>1</v>
      </c>
      <c r="M47" s="254"/>
      <c r="N47" s="476">
        <f t="shared" si="1"/>
        <v>0</v>
      </c>
    </row>
    <row r="48" spans="1:14" ht="30" customHeight="1">
      <c r="A48" s="406" t="s">
        <v>349</v>
      </c>
      <c r="B48" s="252" t="s">
        <v>557</v>
      </c>
      <c r="C48" s="241"/>
      <c r="D48" s="227"/>
      <c r="E48" s="227"/>
      <c r="F48" s="253">
        <v>1</v>
      </c>
      <c r="G48" s="254"/>
      <c r="H48" s="476">
        <f t="shared" si="0"/>
        <v>0</v>
      </c>
      <c r="I48" s="241"/>
      <c r="J48" s="227"/>
      <c r="K48" s="227"/>
      <c r="L48" s="253">
        <v>1</v>
      </c>
      <c r="M48" s="254"/>
      <c r="N48" s="476">
        <f t="shared" si="1"/>
        <v>0</v>
      </c>
    </row>
    <row r="49" spans="1:14" ht="30" customHeight="1">
      <c r="A49" s="406" t="s">
        <v>350</v>
      </c>
      <c r="B49" s="252" t="s">
        <v>558</v>
      </c>
      <c r="C49" s="241"/>
      <c r="D49" s="227"/>
      <c r="E49" s="227"/>
      <c r="F49" s="253">
        <v>1</v>
      </c>
      <c r="G49" s="254"/>
      <c r="H49" s="476">
        <f t="shared" si="0"/>
        <v>0</v>
      </c>
      <c r="I49" s="241"/>
      <c r="J49" s="227"/>
      <c r="K49" s="227"/>
      <c r="L49" s="253">
        <v>1</v>
      </c>
      <c r="M49" s="254"/>
      <c r="N49" s="476">
        <f t="shared" si="1"/>
        <v>0</v>
      </c>
    </row>
    <row r="50" spans="1:14" ht="60" customHeight="1">
      <c r="A50" s="406" t="s">
        <v>351</v>
      </c>
      <c r="B50" s="252" t="s">
        <v>559</v>
      </c>
      <c r="C50" s="241"/>
      <c r="D50" s="227"/>
      <c r="E50" s="227"/>
      <c r="F50" s="253">
        <v>1</v>
      </c>
      <c r="G50" s="254"/>
      <c r="H50" s="476">
        <f t="shared" si="0"/>
        <v>0</v>
      </c>
      <c r="I50" s="241"/>
      <c r="J50" s="227"/>
      <c r="K50" s="227"/>
      <c r="L50" s="253">
        <v>1</v>
      </c>
      <c r="M50" s="254"/>
      <c r="N50" s="476">
        <f t="shared" si="1"/>
        <v>0</v>
      </c>
    </row>
    <row r="51" spans="1:14" ht="30" customHeight="1">
      <c r="A51" s="241" t="s">
        <v>352</v>
      </c>
      <c r="B51" s="252" t="s">
        <v>560</v>
      </c>
      <c r="C51" s="475">
        <f>+C52+C53</f>
        <v>0</v>
      </c>
      <c r="D51" s="227"/>
      <c r="E51" s="227"/>
      <c r="F51" s="253">
        <v>1</v>
      </c>
      <c r="G51" s="478"/>
      <c r="H51" s="476">
        <f>+H52+H53</f>
        <v>0</v>
      </c>
      <c r="I51" s="475">
        <f>+I52+I53</f>
        <v>0</v>
      </c>
      <c r="J51" s="227"/>
      <c r="K51" s="227"/>
      <c r="L51" s="253">
        <v>1</v>
      </c>
      <c r="M51" s="478"/>
      <c r="N51" s="476">
        <f>+N52+N53</f>
        <v>0</v>
      </c>
    </row>
    <row r="52" spans="1:14" ht="90" customHeight="1">
      <c r="A52" s="416" t="s">
        <v>353</v>
      </c>
      <c r="B52" s="261" t="s">
        <v>561</v>
      </c>
      <c r="C52" s="241"/>
      <c r="D52" s="227"/>
      <c r="E52" s="227"/>
      <c r="F52" s="253">
        <v>1</v>
      </c>
      <c r="G52" s="254"/>
      <c r="H52" s="476">
        <f t="shared" si="0"/>
        <v>0</v>
      </c>
      <c r="I52" s="241"/>
      <c r="J52" s="227"/>
      <c r="K52" s="227"/>
      <c r="L52" s="253">
        <v>1</v>
      </c>
      <c r="M52" s="254"/>
      <c r="N52" s="476">
        <f t="shared" si="1"/>
        <v>0</v>
      </c>
    </row>
    <row r="53" spans="1:14" ht="105" customHeight="1">
      <c r="A53" s="416" t="s">
        <v>354</v>
      </c>
      <c r="B53" s="261" t="s">
        <v>924</v>
      </c>
      <c r="C53" s="241"/>
      <c r="D53" s="227"/>
      <c r="E53" s="227"/>
      <c r="F53" s="253">
        <v>1</v>
      </c>
      <c r="G53" s="254"/>
      <c r="H53" s="476">
        <f t="shared" si="0"/>
        <v>0</v>
      </c>
      <c r="I53" s="241"/>
      <c r="J53" s="227"/>
      <c r="K53" s="227"/>
      <c r="L53" s="253">
        <v>1</v>
      </c>
      <c r="M53" s="254"/>
      <c r="N53" s="476">
        <f t="shared" si="1"/>
        <v>0</v>
      </c>
    </row>
    <row r="54" spans="1:14" ht="15" customHeight="1">
      <c r="A54" s="406" t="s">
        <v>355</v>
      </c>
      <c r="B54" s="252" t="s">
        <v>562</v>
      </c>
      <c r="C54" s="241"/>
      <c r="D54" s="227"/>
      <c r="E54" s="227"/>
      <c r="F54" s="253">
        <v>0.5</v>
      </c>
      <c r="G54" s="254"/>
      <c r="H54" s="476">
        <f t="shared" si="0"/>
        <v>0</v>
      </c>
      <c r="I54" s="241"/>
      <c r="J54" s="227"/>
      <c r="K54" s="227"/>
      <c r="L54" s="253">
        <v>0.5</v>
      </c>
      <c r="M54" s="254"/>
      <c r="N54" s="476">
        <f t="shared" si="1"/>
        <v>0</v>
      </c>
    </row>
    <row r="55" spans="1:14" ht="30">
      <c r="A55" s="415" t="s">
        <v>356</v>
      </c>
      <c r="B55" s="251" t="s">
        <v>816</v>
      </c>
      <c r="C55" s="475">
        <f>C56+C66</f>
        <v>0</v>
      </c>
      <c r="D55" s="227"/>
      <c r="E55" s="227"/>
      <c r="F55" s="256"/>
      <c r="G55" s="256"/>
      <c r="H55" s="479">
        <f>H56+H66</f>
        <v>0</v>
      </c>
      <c r="I55" s="475">
        <f>I56+I66</f>
        <v>0</v>
      </c>
      <c r="J55" s="227"/>
      <c r="K55" s="227"/>
      <c r="L55" s="256"/>
      <c r="M55" s="256"/>
      <c r="N55" s="479">
        <f>N56+N66</f>
        <v>0</v>
      </c>
    </row>
    <row r="56" spans="1:14" ht="15" customHeight="1">
      <c r="A56" s="406" t="s">
        <v>357</v>
      </c>
      <c r="B56" s="252" t="s">
        <v>563</v>
      </c>
      <c r="C56" s="475">
        <f>SUM(C57:C63)</f>
        <v>0</v>
      </c>
      <c r="D56" s="227"/>
      <c r="E56" s="227"/>
      <c r="F56" s="256"/>
      <c r="G56" s="256"/>
      <c r="H56" s="475">
        <f>SUM(H57:H63)</f>
        <v>0</v>
      </c>
      <c r="I56" s="475">
        <f>SUM(I57:I63)</f>
        <v>0</v>
      </c>
      <c r="J56" s="227"/>
      <c r="K56" s="227"/>
      <c r="L56" s="256"/>
      <c r="M56" s="256"/>
      <c r="N56" s="475">
        <f>SUM(N57:N63)</f>
        <v>0</v>
      </c>
    </row>
    <row r="57" spans="1:14" ht="45" customHeight="1">
      <c r="A57" s="416" t="s">
        <v>358</v>
      </c>
      <c r="B57" s="255" t="s">
        <v>564</v>
      </c>
      <c r="C57" s="241"/>
      <c r="D57" s="227"/>
      <c r="E57" s="227"/>
      <c r="F57" s="253">
        <v>0.05</v>
      </c>
      <c r="G57" s="480">
        <f>IFERROR(H57/C57,0)</f>
        <v>0</v>
      </c>
      <c r="H57" s="262"/>
      <c r="I57" s="241"/>
      <c r="J57" s="227"/>
      <c r="K57" s="227"/>
      <c r="L57" s="253">
        <v>0.05</v>
      </c>
      <c r="M57" s="480">
        <f>IFERROR(N57/I57,0)</f>
        <v>0</v>
      </c>
      <c r="N57" s="262"/>
    </row>
    <row r="58" spans="1:14" ht="75" customHeight="1">
      <c r="A58" s="416" t="s">
        <v>359</v>
      </c>
      <c r="B58" s="255" t="s">
        <v>925</v>
      </c>
      <c r="C58" s="241"/>
      <c r="D58" s="227"/>
      <c r="E58" s="227"/>
      <c r="F58" s="253">
        <v>0.1</v>
      </c>
      <c r="G58" s="480">
        <f t="shared" ref="G58:G65" si="2">IFERROR(H58/C58,0)</f>
        <v>0</v>
      </c>
      <c r="H58" s="262"/>
      <c r="I58" s="241"/>
      <c r="J58" s="227"/>
      <c r="K58" s="227"/>
      <c r="L58" s="253">
        <v>0.1</v>
      </c>
      <c r="M58" s="480">
        <f t="shared" ref="M58:M65" si="3">IFERROR(N58/I58,0)</f>
        <v>0</v>
      </c>
      <c r="N58" s="262"/>
    </row>
    <row r="59" spans="1:14" ht="15" customHeight="1">
      <c r="A59" s="416" t="s">
        <v>360</v>
      </c>
      <c r="B59" s="255" t="s">
        <v>565</v>
      </c>
      <c r="C59" s="241"/>
      <c r="D59" s="227"/>
      <c r="E59" s="227"/>
      <c r="F59" s="253">
        <v>0.4</v>
      </c>
      <c r="G59" s="480">
        <f t="shared" si="2"/>
        <v>0</v>
      </c>
      <c r="H59" s="262"/>
      <c r="I59" s="241"/>
      <c r="J59" s="227"/>
      <c r="K59" s="227"/>
      <c r="L59" s="253">
        <v>0.4</v>
      </c>
      <c r="M59" s="480">
        <f t="shared" si="3"/>
        <v>0</v>
      </c>
      <c r="N59" s="262"/>
    </row>
    <row r="60" spans="1:14" ht="90" customHeight="1">
      <c r="A60" s="416" t="s">
        <v>361</v>
      </c>
      <c r="B60" s="255" t="s">
        <v>566</v>
      </c>
      <c r="C60" s="241"/>
      <c r="D60" s="227"/>
      <c r="E60" s="227"/>
      <c r="F60" s="253">
        <v>0.4</v>
      </c>
      <c r="G60" s="480">
        <f t="shared" si="2"/>
        <v>0</v>
      </c>
      <c r="H60" s="262"/>
      <c r="I60" s="241"/>
      <c r="J60" s="227"/>
      <c r="K60" s="227"/>
      <c r="L60" s="253">
        <v>0.4</v>
      </c>
      <c r="M60" s="480">
        <f t="shared" si="3"/>
        <v>0</v>
      </c>
      <c r="N60" s="262"/>
    </row>
    <row r="61" spans="1:14" ht="30" customHeight="1">
      <c r="A61" s="416" t="s">
        <v>362</v>
      </c>
      <c r="B61" s="255" t="s">
        <v>567</v>
      </c>
      <c r="C61" s="241"/>
      <c r="D61" s="227"/>
      <c r="E61" s="227"/>
      <c r="F61" s="253"/>
      <c r="G61" s="480">
        <f>IFERROR(H61/C61,0)</f>
        <v>0</v>
      </c>
      <c r="H61" s="262"/>
      <c r="I61" s="241"/>
      <c r="J61" s="227"/>
      <c r="K61" s="227"/>
      <c r="L61" s="253"/>
      <c r="M61" s="480">
        <f>IFERROR(N61/I61,0)</f>
        <v>0</v>
      </c>
      <c r="N61" s="262"/>
    </row>
    <row r="62" spans="1:14" ht="45" customHeight="1">
      <c r="A62" s="416" t="s">
        <v>363</v>
      </c>
      <c r="B62" s="255" t="s">
        <v>568</v>
      </c>
      <c r="C62" s="241"/>
      <c r="D62" s="227"/>
      <c r="E62" s="227"/>
      <c r="F62" s="253">
        <v>1</v>
      </c>
      <c r="G62" s="480">
        <f>IFERROR(H62/C62,0)</f>
        <v>0</v>
      </c>
      <c r="H62" s="262"/>
      <c r="I62" s="241"/>
      <c r="J62" s="227"/>
      <c r="K62" s="227"/>
      <c r="L62" s="253">
        <v>1</v>
      </c>
      <c r="M62" s="480">
        <f>IFERROR(N62/I62,0)</f>
        <v>0</v>
      </c>
      <c r="N62" s="262"/>
    </row>
    <row r="63" spans="1:14" s="379" customFormat="1" ht="48.75" customHeight="1">
      <c r="A63" s="414" t="s">
        <v>228</v>
      </c>
      <c r="B63" s="375" t="s">
        <v>569</v>
      </c>
      <c r="C63" s="424">
        <f>C64+C65</f>
        <v>0</v>
      </c>
      <c r="D63" s="227"/>
      <c r="E63" s="227"/>
      <c r="F63" s="253"/>
      <c r="G63" s="480"/>
      <c r="H63" s="475">
        <f>H64+H65</f>
        <v>0</v>
      </c>
      <c r="I63" s="424">
        <f>I64+I65</f>
        <v>0</v>
      </c>
      <c r="J63" s="227"/>
      <c r="K63" s="227"/>
      <c r="L63" s="253"/>
      <c r="M63" s="480"/>
      <c r="N63" s="475">
        <f>N64+N65</f>
        <v>0</v>
      </c>
    </row>
    <row r="64" spans="1:14" s="379" customFormat="1" ht="48" customHeight="1">
      <c r="A64" s="414" t="s">
        <v>229</v>
      </c>
      <c r="B64" s="375" t="s">
        <v>570</v>
      </c>
      <c r="C64" s="406"/>
      <c r="D64" s="227"/>
      <c r="E64" s="227"/>
      <c r="F64" s="253">
        <v>0.05</v>
      </c>
      <c r="G64" s="480">
        <f t="shared" si="2"/>
        <v>0</v>
      </c>
      <c r="H64" s="262"/>
      <c r="I64" s="406"/>
      <c r="J64" s="227"/>
      <c r="K64" s="227"/>
      <c r="L64" s="253">
        <v>0.05</v>
      </c>
      <c r="M64" s="480">
        <f t="shared" si="3"/>
        <v>0</v>
      </c>
      <c r="N64" s="262"/>
    </row>
    <row r="65" spans="1:14" s="379" customFormat="1" ht="63.75" customHeight="1">
      <c r="A65" s="414" t="s">
        <v>230</v>
      </c>
      <c r="B65" s="375" t="s">
        <v>571</v>
      </c>
      <c r="C65" s="406"/>
      <c r="D65" s="227"/>
      <c r="E65" s="227"/>
      <c r="F65" s="253">
        <v>0.1</v>
      </c>
      <c r="G65" s="480">
        <f t="shared" si="2"/>
        <v>0</v>
      </c>
      <c r="H65" s="262"/>
      <c r="I65" s="406"/>
      <c r="J65" s="227"/>
      <c r="K65" s="227"/>
      <c r="L65" s="253">
        <v>0.1</v>
      </c>
      <c r="M65" s="480">
        <f t="shared" si="3"/>
        <v>0</v>
      </c>
      <c r="N65" s="262"/>
    </row>
    <row r="66" spans="1:14" ht="15" customHeight="1">
      <c r="A66" s="406" t="s">
        <v>364</v>
      </c>
      <c r="B66" s="273" t="s">
        <v>572</v>
      </c>
      <c r="C66" s="475">
        <f>C67+C68+C76+C69+C72+C73+C74+C75+C77</f>
        <v>0</v>
      </c>
      <c r="D66" s="227"/>
      <c r="E66" s="227"/>
      <c r="F66" s="256"/>
      <c r="G66" s="256"/>
      <c r="H66" s="479">
        <f>H67+H68+H76+H69+H72+H73+H74+H75+H77</f>
        <v>0</v>
      </c>
      <c r="I66" s="475">
        <f>I67+I68+I76+I69+I72+I73+I74+I75+I77</f>
        <v>0</v>
      </c>
      <c r="J66" s="227"/>
      <c r="K66" s="227"/>
      <c r="L66" s="256"/>
      <c r="M66" s="256"/>
      <c r="N66" s="479">
        <f>N67+N68+N76+N69+N72+N73+N74+N75+N77</f>
        <v>0</v>
      </c>
    </row>
    <row r="67" spans="1:14" ht="45" customHeight="1">
      <c r="A67" s="416" t="s">
        <v>365</v>
      </c>
      <c r="B67" s="255" t="s">
        <v>573</v>
      </c>
      <c r="C67" s="241"/>
      <c r="D67" s="227"/>
      <c r="E67" s="227"/>
      <c r="F67" s="253">
        <v>0.05</v>
      </c>
      <c r="G67" s="480">
        <f>IFERROR(H67/C67,0)</f>
        <v>0</v>
      </c>
      <c r="H67" s="254"/>
      <c r="I67" s="241"/>
      <c r="J67" s="227"/>
      <c r="K67" s="227"/>
      <c r="L67" s="253">
        <v>0.05</v>
      </c>
      <c r="M67" s="480">
        <f>IFERROR(N67/I67,0)</f>
        <v>0</v>
      </c>
      <c r="N67" s="254"/>
    </row>
    <row r="68" spans="1:14" ht="75" customHeight="1">
      <c r="A68" s="416" t="s">
        <v>366</v>
      </c>
      <c r="B68" s="255" t="s">
        <v>926</v>
      </c>
      <c r="C68" s="241"/>
      <c r="D68" s="227"/>
      <c r="E68" s="227"/>
      <c r="F68" s="253">
        <v>0.3</v>
      </c>
      <c r="G68" s="480">
        <f t="shared" ref="G68:G75" si="4">IFERROR(H68/C68,0)</f>
        <v>0</v>
      </c>
      <c r="H68" s="254"/>
      <c r="I68" s="241"/>
      <c r="J68" s="227"/>
      <c r="K68" s="227"/>
      <c r="L68" s="253">
        <v>0.3</v>
      </c>
      <c r="M68" s="480">
        <f t="shared" ref="M68:M75" si="5">IFERROR(N68/I68,0)</f>
        <v>0</v>
      </c>
      <c r="N68" s="254"/>
    </row>
    <row r="69" spans="1:14" ht="30" customHeight="1">
      <c r="A69" s="416" t="s">
        <v>367</v>
      </c>
      <c r="B69" s="255" t="s">
        <v>574</v>
      </c>
      <c r="C69" s="475">
        <f>C70+C71</f>
        <v>0</v>
      </c>
      <c r="D69" s="227"/>
      <c r="E69" s="227"/>
      <c r="F69" s="256"/>
      <c r="G69" s="263"/>
      <c r="H69" s="479">
        <f>H70+H71</f>
        <v>0</v>
      </c>
      <c r="I69" s="475">
        <f>I70+I71</f>
        <v>0</v>
      </c>
      <c r="J69" s="227"/>
      <c r="K69" s="227"/>
      <c r="L69" s="256"/>
      <c r="M69" s="263"/>
      <c r="N69" s="479">
        <f>N70+N71</f>
        <v>0</v>
      </c>
    </row>
    <row r="70" spans="1:14" ht="60" customHeight="1">
      <c r="A70" s="416" t="s">
        <v>368</v>
      </c>
      <c r="B70" s="264" t="s">
        <v>575</v>
      </c>
      <c r="C70" s="241"/>
      <c r="D70" s="227"/>
      <c r="E70" s="227"/>
      <c r="F70" s="253">
        <v>0.1</v>
      </c>
      <c r="G70" s="480">
        <f t="shared" si="4"/>
        <v>0</v>
      </c>
      <c r="H70" s="254"/>
      <c r="I70" s="241"/>
      <c r="J70" s="227"/>
      <c r="K70" s="227"/>
      <c r="L70" s="253">
        <v>0.1</v>
      </c>
      <c r="M70" s="480">
        <f t="shared" si="5"/>
        <v>0</v>
      </c>
      <c r="N70" s="254"/>
    </row>
    <row r="71" spans="1:14" ht="45" customHeight="1">
      <c r="A71" s="416" t="s">
        <v>369</v>
      </c>
      <c r="B71" s="264" t="s">
        <v>576</v>
      </c>
      <c r="C71" s="241"/>
      <c r="D71" s="227"/>
      <c r="E71" s="227"/>
      <c r="F71" s="253">
        <v>1</v>
      </c>
      <c r="G71" s="480">
        <f t="shared" si="4"/>
        <v>0</v>
      </c>
      <c r="H71" s="254"/>
      <c r="I71" s="241"/>
      <c r="J71" s="227"/>
      <c r="K71" s="227"/>
      <c r="L71" s="253">
        <v>1</v>
      </c>
      <c r="M71" s="480">
        <f t="shared" si="5"/>
        <v>0</v>
      </c>
      <c r="N71" s="254"/>
    </row>
    <row r="72" spans="1:14" ht="30" customHeight="1">
      <c r="A72" s="416" t="s">
        <v>370</v>
      </c>
      <c r="B72" s="255" t="s">
        <v>577</v>
      </c>
      <c r="C72" s="241"/>
      <c r="D72" s="227"/>
      <c r="E72" s="227"/>
      <c r="F72" s="253">
        <v>0.4</v>
      </c>
      <c r="G72" s="480">
        <f t="shared" si="4"/>
        <v>0</v>
      </c>
      <c r="H72" s="254"/>
      <c r="I72" s="241"/>
      <c r="J72" s="227"/>
      <c r="K72" s="227"/>
      <c r="L72" s="253">
        <v>0.4</v>
      </c>
      <c r="M72" s="480">
        <f t="shared" si="5"/>
        <v>0</v>
      </c>
      <c r="N72" s="254"/>
    </row>
    <row r="73" spans="1:14" ht="90" customHeight="1">
      <c r="A73" s="416" t="s">
        <v>371</v>
      </c>
      <c r="B73" s="265" t="s">
        <v>578</v>
      </c>
      <c r="C73" s="241"/>
      <c r="D73" s="227"/>
      <c r="E73" s="227"/>
      <c r="F73" s="253">
        <v>0.4</v>
      </c>
      <c r="G73" s="480">
        <f t="shared" si="4"/>
        <v>0</v>
      </c>
      <c r="H73" s="254"/>
      <c r="I73" s="241"/>
      <c r="J73" s="227"/>
      <c r="K73" s="227"/>
      <c r="L73" s="253">
        <v>0.4</v>
      </c>
      <c r="M73" s="480">
        <f t="shared" si="5"/>
        <v>0</v>
      </c>
      <c r="N73" s="254"/>
    </row>
    <row r="74" spans="1:14" ht="30" customHeight="1">
      <c r="A74" s="416" t="s">
        <v>372</v>
      </c>
      <c r="B74" s="255" t="s">
        <v>579</v>
      </c>
      <c r="C74" s="241"/>
      <c r="D74" s="227"/>
      <c r="E74" s="227"/>
      <c r="F74" s="253"/>
      <c r="G74" s="480">
        <f t="shared" si="4"/>
        <v>0</v>
      </c>
      <c r="H74" s="254"/>
      <c r="I74" s="241"/>
      <c r="J74" s="227"/>
      <c r="K74" s="227"/>
      <c r="L74" s="253"/>
      <c r="M74" s="480">
        <f t="shared" si="5"/>
        <v>0</v>
      </c>
      <c r="N74" s="254"/>
    </row>
    <row r="75" spans="1:14" ht="45" customHeight="1">
      <c r="A75" s="416" t="s">
        <v>373</v>
      </c>
      <c r="B75" s="255" t="s">
        <v>580</v>
      </c>
      <c r="C75" s="241"/>
      <c r="D75" s="227"/>
      <c r="E75" s="227"/>
      <c r="F75" s="253">
        <v>1</v>
      </c>
      <c r="G75" s="480">
        <f t="shared" si="4"/>
        <v>0</v>
      </c>
      <c r="H75" s="254"/>
      <c r="I75" s="241"/>
      <c r="J75" s="227"/>
      <c r="K75" s="227"/>
      <c r="L75" s="253">
        <v>1</v>
      </c>
      <c r="M75" s="480">
        <f t="shared" si="5"/>
        <v>0</v>
      </c>
      <c r="N75" s="254"/>
    </row>
    <row r="76" spans="1:14" ht="30" customHeight="1">
      <c r="A76" s="414" t="s">
        <v>231</v>
      </c>
      <c r="B76" s="572" t="s">
        <v>927</v>
      </c>
      <c r="C76" s="481"/>
      <c r="D76" s="258"/>
      <c r="E76" s="258"/>
      <c r="F76" s="253">
        <v>0.4</v>
      </c>
      <c r="G76" s="480">
        <f>IFERROR(H76/C76,0)</f>
        <v>0</v>
      </c>
      <c r="H76" s="254"/>
      <c r="I76" s="481"/>
      <c r="J76" s="258"/>
      <c r="K76" s="258"/>
      <c r="L76" s="253">
        <v>0.4</v>
      </c>
      <c r="M76" s="480">
        <f>IFERROR(N76/I76,0)</f>
        <v>0</v>
      </c>
      <c r="N76" s="254"/>
    </row>
    <row r="77" spans="1:14" ht="47.25" customHeight="1">
      <c r="A77" s="414" t="s">
        <v>232</v>
      </c>
      <c r="B77" s="375" t="s">
        <v>581</v>
      </c>
      <c r="C77" s="424">
        <f>C78+C79</f>
        <v>0</v>
      </c>
      <c r="D77" s="258"/>
      <c r="E77" s="258"/>
      <c r="F77" s="256"/>
      <c r="G77" s="263"/>
      <c r="H77" s="476">
        <f>H78+H79</f>
        <v>0</v>
      </c>
      <c r="I77" s="424">
        <f>I78+I79</f>
        <v>0</v>
      </c>
      <c r="J77" s="258"/>
      <c r="K77" s="258"/>
      <c r="L77" s="256"/>
      <c r="M77" s="263"/>
      <c r="N77" s="476">
        <f>N78+N79</f>
        <v>0</v>
      </c>
    </row>
    <row r="78" spans="1:14" ht="47.25" customHeight="1">
      <c r="A78" s="417" t="s">
        <v>233</v>
      </c>
      <c r="B78" s="376" t="s">
        <v>818</v>
      </c>
      <c r="C78" s="481"/>
      <c r="D78" s="258"/>
      <c r="E78" s="258"/>
      <c r="F78" s="253">
        <v>0.05</v>
      </c>
      <c r="G78" s="480">
        <f>IFERROR(H78/C78,0)</f>
        <v>0</v>
      </c>
      <c r="H78" s="254"/>
      <c r="I78" s="481"/>
      <c r="J78" s="258"/>
      <c r="K78" s="258"/>
      <c r="L78" s="253">
        <v>0.05</v>
      </c>
      <c r="M78" s="480">
        <f>IFERROR(N78/I78,0)</f>
        <v>0</v>
      </c>
      <c r="N78" s="254"/>
    </row>
    <row r="79" spans="1:14" ht="60" customHeight="1">
      <c r="A79" s="417" t="s">
        <v>234</v>
      </c>
      <c r="B79" s="596" t="s">
        <v>817</v>
      </c>
      <c r="C79" s="481"/>
      <c r="D79" s="258"/>
      <c r="E79" s="258"/>
      <c r="F79" s="253">
        <v>0.3</v>
      </c>
      <c r="G79" s="480">
        <f>IFERROR(H79/C79,0)</f>
        <v>0</v>
      </c>
      <c r="H79" s="254"/>
      <c r="I79" s="481"/>
      <c r="J79" s="258"/>
      <c r="K79" s="258"/>
      <c r="L79" s="253">
        <v>0.3</v>
      </c>
      <c r="M79" s="480">
        <f>IFERROR(N79/I79,0)</f>
        <v>0</v>
      </c>
      <c r="N79" s="254"/>
    </row>
    <row r="80" spans="1:14" ht="15" customHeight="1">
      <c r="A80" s="415" t="s">
        <v>188</v>
      </c>
      <c r="B80" s="251" t="s">
        <v>582</v>
      </c>
      <c r="C80" s="475">
        <f>C81+C82+C83+C84+C85+C86+C87+C88</f>
        <v>0</v>
      </c>
      <c r="D80" s="227"/>
      <c r="E80" s="227"/>
      <c r="F80" s="256"/>
      <c r="G80" s="256"/>
      <c r="H80" s="479">
        <f>H81+H82+H83+H84+H85+H86+H87+H88</f>
        <v>0</v>
      </c>
      <c r="I80" s="475">
        <f>I81+I82+I83+I84+I85+I86+I87+I88</f>
        <v>0</v>
      </c>
      <c r="J80" s="227"/>
      <c r="K80" s="227"/>
      <c r="L80" s="256"/>
      <c r="M80" s="256"/>
      <c r="N80" s="479">
        <f>N81+N82+N83+N84+N85+N86+N87+N88</f>
        <v>0</v>
      </c>
    </row>
    <row r="81" spans="1:14" ht="15" customHeight="1">
      <c r="A81" s="406" t="s">
        <v>374</v>
      </c>
      <c r="B81" s="252" t="s">
        <v>583</v>
      </c>
      <c r="C81" s="241"/>
      <c r="D81" s="227"/>
      <c r="E81" s="227"/>
      <c r="F81" s="253">
        <v>0.1</v>
      </c>
      <c r="G81" s="254"/>
      <c r="H81" s="476">
        <f t="shared" ref="H81:H85" si="6">C81*G81</f>
        <v>0</v>
      </c>
      <c r="I81" s="241"/>
      <c r="J81" s="227"/>
      <c r="K81" s="227"/>
      <c r="L81" s="253">
        <v>0.1</v>
      </c>
      <c r="M81" s="254"/>
      <c r="N81" s="476">
        <f t="shared" ref="N81:N85" si="7">I81*M81</f>
        <v>0</v>
      </c>
    </row>
    <row r="82" spans="1:14" ht="60" customHeight="1">
      <c r="A82" s="406" t="s">
        <v>375</v>
      </c>
      <c r="B82" s="252" t="s">
        <v>584</v>
      </c>
      <c r="C82" s="241"/>
      <c r="D82" s="227"/>
      <c r="E82" s="227"/>
      <c r="F82" s="253">
        <v>0.1</v>
      </c>
      <c r="G82" s="254"/>
      <c r="H82" s="476">
        <f t="shared" si="6"/>
        <v>0</v>
      </c>
      <c r="I82" s="241"/>
      <c r="J82" s="227"/>
      <c r="K82" s="227"/>
      <c r="L82" s="253">
        <v>0.1</v>
      </c>
      <c r="M82" s="254"/>
      <c r="N82" s="476">
        <f t="shared" si="7"/>
        <v>0</v>
      </c>
    </row>
    <row r="83" spans="1:14" ht="45" customHeight="1">
      <c r="A83" s="406" t="s">
        <v>376</v>
      </c>
      <c r="B83" s="252" t="s">
        <v>928</v>
      </c>
      <c r="C83" s="241"/>
      <c r="D83" s="227"/>
      <c r="E83" s="227"/>
      <c r="F83" s="253">
        <v>1</v>
      </c>
      <c r="G83" s="254"/>
      <c r="H83" s="476">
        <f t="shared" si="6"/>
        <v>0</v>
      </c>
      <c r="I83" s="241"/>
      <c r="J83" s="227"/>
      <c r="K83" s="227"/>
      <c r="L83" s="253">
        <v>1</v>
      </c>
      <c r="M83" s="254"/>
      <c r="N83" s="476">
        <f t="shared" si="7"/>
        <v>0</v>
      </c>
    </row>
    <row r="84" spans="1:14" ht="15" customHeight="1">
      <c r="A84" s="406" t="s">
        <v>377</v>
      </c>
      <c r="B84" s="252" t="s">
        <v>585</v>
      </c>
      <c r="C84" s="241"/>
      <c r="D84" s="227"/>
      <c r="E84" s="227"/>
      <c r="F84" s="253">
        <v>0.05</v>
      </c>
      <c r="G84" s="254"/>
      <c r="H84" s="476">
        <f t="shared" si="6"/>
        <v>0</v>
      </c>
      <c r="I84" s="241"/>
      <c r="J84" s="227"/>
      <c r="K84" s="227"/>
      <c r="L84" s="253">
        <v>0.05</v>
      </c>
      <c r="M84" s="254"/>
      <c r="N84" s="476">
        <f t="shared" si="7"/>
        <v>0</v>
      </c>
    </row>
    <row r="85" spans="1:14" ht="15" customHeight="1">
      <c r="A85" s="406" t="s">
        <v>378</v>
      </c>
      <c r="B85" s="252" t="s">
        <v>586</v>
      </c>
      <c r="C85" s="241"/>
      <c r="D85" s="227"/>
      <c r="E85" s="227"/>
      <c r="F85" s="253">
        <v>7.0000000000000007E-2</v>
      </c>
      <c r="G85" s="254"/>
      <c r="H85" s="476">
        <f t="shared" si="6"/>
        <v>0</v>
      </c>
      <c r="I85" s="241"/>
      <c r="J85" s="227"/>
      <c r="K85" s="227"/>
      <c r="L85" s="253">
        <v>7.0000000000000007E-2</v>
      </c>
      <c r="M85" s="254"/>
      <c r="N85" s="476">
        <f t="shared" si="7"/>
        <v>0</v>
      </c>
    </row>
    <row r="86" spans="1:14" ht="60" customHeight="1">
      <c r="A86" s="406" t="s">
        <v>379</v>
      </c>
      <c r="B86" s="252" t="s">
        <v>587</v>
      </c>
      <c r="C86" s="266"/>
      <c r="D86" s="227"/>
      <c r="E86" s="227"/>
      <c r="F86" s="253">
        <v>1</v>
      </c>
      <c r="G86" s="267"/>
      <c r="H86" s="475">
        <f>C86*G86</f>
        <v>0</v>
      </c>
      <c r="I86" s="266"/>
      <c r="J86" s="227"/>
      <c r="K86" s="227"/>
      <c r="L86" s="253">
        <v>1</v>
      </c>
      <c r="M86" s="267"/>
      <c r="N86" s="475">
        <f>I86*M86</f>
        <v>0</v>
      </c>
    </row>
    <row r="87" spans="1:14" ht="30" customHeight="1">
      <c r="A87" s="406" t="s">
        <v>380</v>
      </c>
      <c r="B87" s="273" t="s">
        <v>929</v>
      </c>
      <c r="C87" s="241"/>
      <c r="D87" s="227"/>
      <c r="E87" s="227"/>
      <c r="F87" s="253">
        <v>1</v>
      </c>
      <c r="G87" s="254"/>
      <c r="H87" s="476">
        <f t="shared" ref="H87:H88" si="8">C87*G87</f>
        <v>0</v>
      </c>
      <c r="I87" s="241"/>
      <c r="J87" s="227"/>
      <c r="K87" s="227"/>
      <c r="L87" s="253">
        <v>1</v>
      </c>
      <c r="M87" s="254"/>
      <c r="N87" s="476">
        <f t="shared" ref="N87:N88" si="9">I87*M87</f>
        <v>0</v>
      </c>
    </row>
    <row r="88" spans="1:14" ht="30" customHeight="1">
      <c r="A88" s="406" t="s">
        <v>381</v>
      </c>
      <c r="B88" s="252" t="s">
        <v>930</v>
      </c>
      <c r="C88" s="241"/>
      <c r="D88" s="227"/>
      <c r="E88" s="227"/>
      <c r="F88" s="253">
        <v>0.05</v>
      </c>
      <c r="G88" s="254"/>
      <c r="H88" s="476">
        <f t="shared" si="8"/>
        <v>0</v>
      </c>
      <c r="I88" s="241"/>
      <c r="J88" s="227"/>
      <c r="K88" s="227"/>
      <c r="L88" s="253">
        <v>0.05</v>
      </c>
      <c r="M88" s="254"/>
      <c r="N88" s="476">
        <f t="shared" si="9"/>
        <v>0</v>
      </c>
    </row>
    <row r="89" spans="1:14" ht="15" customHeight="1">
      <c r="A89" s="415" t="s">
        <v>189</v>
      </c>
      <c r="B89" s="251" t="s">
        <v>588</v>
      </c>
      <c r="C89" s="475">
        <f>C90+C91+C92+C97+C98</f>
        <v>0</v>
      </c>
      <c r="D89" s="227"/>
      <c r="E89" s="227"/>
      <c r="F89" s="256"/>
      <c r="G89" s="227"/>
      <c r="H89" s="476">
        <f>H90+H91+H92+H97+H98</f>
        <v>0</v>
      </c>
      <c r="I89" s="475">
        <f>I90+I91+I92+I97+I98</f>
        <v>0</v>
      </c>
      <c r="J89" s="227"/>
      <c r="K89" s="227"/>
      <c r="L89" s="256"/>
      <c r="M89" s="227"/>
      <c r="N89" s="476">
        <f>N90+N91+N92+N97+N98</f>
        <v>0</v>
      </c>
    </row>
    <row r="90" spans="1:14" ht="30" customHeight="1">
      <c r="A90" s="406" t="s">
        <v>190</v>
      </c>
      <c r="B90" s="252" t="s">
        <v>589</v>
      </c>
      <c r="C90" s="241"/>
      <c r="D90" s="227"/>
      <c r="E90" s="227"/>
      <c r="F90" s="253">
        <v>0</v>
      </c>
      <c r="G90" s="254"/>
      <c r="H90" s="476">
        <f>C90*G90</f>
        <v>0</v>
      </c>
      <c r="I90" s="241"/>
      <c r="J90" s="227"/>
      <c r="K90" s="227"/>
      <c r="L90" s="253">
        <v>0</v>
      </c>
      <c r="M90" s="254"/>
      <c r="N90" s="476">
        <f>I90*M90</f>
        <v>0</v>
      </c>
    </row>
    <row r="91" spans="1:14" s="268" customFormat="1" ht="30" customHeight="1">
      <c r="A91" s="406" t="s">
        <v>382</v>
      </c>
      <c r="B91" s="252" t="s">
        <v>590</v>
      </c>
      <c r="C91" s="241"/>
      <c r="D91" s="227"/>
      <c r="E91" s="227"/>
      <c r="F91" s="253">
        <v>1</v>
      </c>
      <c r="G91" s="254"/>
      <c r="H91" s="476">
        <f>C91*G91</f>
        <v>0</v>
      </c>
      <c r="I91" s="241"/>
      <c r="J91" s="227"/>
      <c r="K91" s="227"/>
      <c r="L91" s="253">
        <v>1</v>
      </c>
      <c r="M91" s="254"/>
      <c r="N91" s="476">
        <f>I91*M91</f>
        <v>0</v>
      </c>
    </row>
    <row r="92" spans="1:14" s="268" customFormat="1" ht="32.25" customHeight="1">
      <c r="A92" s="406" t="s">
        <v>235</v>
      </c>
      <c r="B92" s="573" t="s">
        <v>819</v>
      </c>
      <c r="C92" s="475">
        <f>SUM(C93:C96)</f>
        <v>0</v>
      </c>
      <c r="D92" s="227"/>
      <c r="E92" s="227"/>
      <c r="F92" s="256"/>
      <c r="G92" s="256"/>
      <c r="H92" s="479">
        <f>+SUM(H93:H96)</f>
        <v>0</v>
      </c>
      <c r="I92" s="475">
        <f>SUM(I93:I96)</f>
        <v>0</v>
      </c>
      <c r="J92" s="227"/>
      <c r="K92" s="227"/>
      <c r="L92" s="256"/>
      <c r="M92" s="256"/>
      <c r="N92" s="479">
        <f>+SUM(N93:N96)</f>
        <v>0</v>
      </c>
    </row>
    <row r="93" spans="1:14" s="268" customFormat="1" ht="30">
      <c r="A93" s="416" t="s">
        <v>236</v>
      </c>
      <c r="B93" s="574" t="s">
        <v>820</v>
      </c>
      <c r="C93" s="406"/>
      <c r="D93" s="227"/>
      <c r="E93" s="227"/>
      <c r="F93" s="253">
        <v>1</v>
      </c>
      <c r="G93" s="254"/>
      <c r="H93" s="476">
        <f t="shared" ref="H93:H98" si="10">C93*G93</f>
        <v>0</v>
      </c>
      <c r="I93" s="406"/>
      <c r="J93" s="227"/>
      <c r="K93" s="227"/>
      <c r="L93" s="253">
        <v>1</v>
      </c>
      <c r="M93" s="254"/>
      <c r="N93" s="476">
        <f t="shared" ref="N93:N98" si="11">I93*M93</f>
        <v>0</v>
      </c>
    </row>
    <row r="94" spans="1:14" s="268" customFormat="1" ht="51.75" customHeight="1">
      <c r="A94" s="416" t="s">
        <v>237</v>
      </c>
      <c r="B94" s="574" t="s">
        <v>821</v>
      </c>
      <c r="C94" s="406"/>
      <c r="D94" s="227"/>
      <c r="E94" s="227"/>
      <c r="F94" s="253">
        <v>1</v>
      </c>
      <c r="G94" s="254"/>
      <c r="H94" s="476">
        <f t="shared" si="10"/>
        <v>0</v>
      </c>
      <c r="I94" s="406"/>
      <c r="J94" s="227"/>
      <c r="K94" s="227"/>
      <c r="L94" s="253">
        <v>1</v>
      </c>
      <c r="M94" s="254"/>
      <c r="N94" s="476">
        <f t="shared" si="11"/>
        <v>0</v>
      </c>
    </row>
    <row r="95" spans="1:14" s="268" customFormat="1" ht="75" customHeight="1">
      <c r="A95" s="416" t="s">
        <v>238</v>
      </c>
      <c r="B95" s="574" t="s">
        <v>822</v>
      </c>
      <c r="C95" s="406"/>
      <c r="D95" s="227"/>
      <c r="E95" s="227"/>
      <c r="F95" s="253">
        <v>1</v>
      </c>
      <c r="G95" s="254"/>
      <c r="H95" s="476">
        <f t="shared" si="10"/>
        <v>0</v>
      </c>
      <c r="I95" s="406"/>
      <c r="J95" s="227"/>
      <c r="K95" s="227"/>
      <c r="L95" s="253">
        <v>1</v>
      </c>
      <c r="M95" s="254"/>
      <c r="N95" s="476">
        <f t="shared" si="11"/>
        <v>0</v>
      </c>
    </row>
    <row r="96" spans="1:14" s="268" customFormat="1" ht="45" customHeight="1">
      <c r="A96" s="416" t="s">
        <v>239</v>
      </c>
      <c r="B96" s="574" t="s">
        <v>823</v>
      </c>
      <c r="C96" s="406"/>
      <c r="D96" s="227"/>
      <c r="E96" s="227"/>
      <c r="F96" s="253">
        <v>1</v>
      </c>
      <c r="G96" s="254"/>
      <c r="H96" s="476">
        <f t="shared" si="10"/>
        <v>0</v>
      </c>
      <c r="I96" s="406"/>
      <c r="J96" s="227"/>
      <c r="K96" s="227"/>
      <c r="L96" s="253">
        <v>1</v>
      </c>
      <c r="M96" s="254"/>
      <c r="N96" s="476">
        <f t="shared" si="11"/>
        <v>0</v>
      </c>
    </row>
    <row r="97" spans="1:14" ht="30" customHeight="1">
      <c r="A97" s="406" t="s">
        <v>240</v>
      </c>
      <c r="B97" s="252" t="s">
        <v>591</v>
      </c>
      <c r="C97" s="406"/>
      <c r="D97" s="227"/>
      <c r="E97" s="227"/>
      <c r="F97" s="253">
        <v>1</v>
      </c>
      <c r="G97" s="254"/>
      <c r="H97" s="476">
        <f t="shared" si="10"/>
        <v>0</v>
      </c>
      <c r="I97" s="406"/>
      <c r="J97" s="227"/>
      <c r="K97" s="227"/>
      <c r="L97" s="253">
        <v>1</v>
      </c>
      <c r="M97" s="254"/>
      <c r="N97" s="476">
        <f t="shared" si="11"/>
        <v>0</v>
      </c>
    </row>
    <row r="98" spans="1:14" ht="15" customHeight="1">
      <c r="A98" s="406" t="s">
        <v>383</v>
      </c>
      <c r="B98" s="252" t="s">
        <v>588</v>
      </c>
      <c r="C98" s="406"/>
      <c r="D98" s="227"/>
      <c r="E98" s="227"/>
      <c r="F98" s="253">
        <v>1</v>
      </c>
      <c r="G98" s="254"/>
      <c r="H98" s="476">
        <f t="shared" si="10"/>
        <v>0</v>
      </c>
      <c r="I98" s="406"/>
      <c r="J98" s="227"/>
      <c r="K98" s="227"/>
      <c r="L98" s="253">
        <v>1</v>
      </c>
      <c r="M98" s="254"/>
      <c r="N98" s="476">
        <f t="shared" si="11"/>
        <v>0</v>
      </c>
    </row>
    <row r="99" spans="1:14" s="213" customFormat="1" ht="75">
      <c r="A99" s="418" t="s">
        <v>15</v>
      </c>
      <c r="B99" s="269" t="s">
        <v>931</v>
      </c>
      <c r="C99" s="475">
        <f>C100+C110</f>
        <v>0</v>
      </c>
      <c r="D99" s="227"/>
      <c r="E99" s="227"/>
      <c r="F99" s="227"/>
      <c r="G99" s="227"/>
      <c r="H99" s="479">
        <f>H100+H110</f>
        <v>0</v>
      </c>
      <c r="I99" s="475">
        <f>I100+I110</f>
        <v>0</v>
      </c>
      <c r="J99" s="227"/>
      <c r="K99" s="227"/>
      <c r="L99" s="227"/>
      <c r="M99" s="227"/>
      <c r="N99" s="479">
        <f>N100+N110</f>
        <v>0</v>
      </c>
    </row>
    <row r="100" spans="1:14" s="213" customFormat="1" ht="30" customHeight="1">
      <c r="A100" s="419" t="s">
        <v>17</v>
      </c>
      <c r="B100" s="251" t="s">
        <v>592</v>
      </c>
      <c r="C100" s="475">
        <f>C101+C103+C105+C107+C109</f>
        <v>0</v>
      </c>
      <c r="D100" s="476">
        <f>D101+D103+D105+D107+D109</f>
        <v>0</v>
      </c>
      <c r="E100" s="227"/>
      <c r="F100" s="227"/>
      <c r="G100" s="227"/>
      <c r="H100" s="479">
        <f>H101+H103+H105+H107+H109</f>
        <v>0</v>
      </c>
      <c r="I100" s="475">
        <f>I101+I103+I105+I107+I109</f>
        <v>0</v>
      </c>
      <c r="J100" s="476">
        <f>J101+J103+J105+J107+J109</f>
        <v>0</v>
      </c>
      <c r="K100" s="227"/>
      <c r="L100" s="227"/>
      <c r="M100" s="227"/>
      <c r="N100" s="479">
        <f>N101+N103+N105+N107+N109</f>
        <v>0</v>
      </c>
    </row>
    <row r="101" spans="1:14" s="213" customFormat="1" ht="45">
      <c r="A101" s="242" t="s">
        <v>67</v>
      </c>
      <c r="B101" s="252" t="s">
        <v>593</v>
      </c>
      <c r="C101" s="241"/>
      <c r="D101" s="254"/>
      <c r="E101" s="227"/>
      <c r="F101" s="253">
        <v>0</v>
      </c>
      <c r="G101" s="254"/>
      <c r="H101" s="476">
        <f>C101*G101</f>
        <v>0</v>
      </c>
      <c r="I101" s="241"/>
      <c r="J101" s="254"/>
      <c r="K101" s="227"/>
      <c r="L101" s="253">
        <v>0</v>
      </c>
      <c r="M101" s="254"/>
      <c r="N101" s="476">
        <f>I101*M101</f>
        <v>0</v>
      </c>
    </row>
    <row r="102" spans="1:14" s="213" customFormat="1" ht="45" customHeight="1">
      <c r="A102" s="416" t="s">
        <v>241</v>
      </c>
      <c r="B102" s="575" t="s">
        <v>932</v>
      </c>
      <c r="C102" s="241"/>
      <c r="D102" s="254"/>
      <c r="E102" s="254"/>
      <c r="F102" s="256"/>
      <c r="G102" s="227"/>
      <c r="H102" s="227"/>
      <c r="I102" s="241"/>
      <c r="J102" s="254"/>
      <c r="K102" s="254"/>
      <c r="L102" s="256"/>
      <c r="M102" s="227"/>
      <c r="N102" s="227"/>
    </row>
    <row r="103" spans="1:14" s="213" customFormat="1" ht="45" customHeight="1">
      <c r="A103" s="242" t="s">
        <v>68</v>
      </c>
      <c r="B103" s="252" t="s">
        <v>594</v>
      </c>
      <c r="C103" s="241"/>
      <c r="D103" s="254"/>
      <c r="E103" s="227"/>
      <c r="F103" s="253">
        <v>0</v>
      </c>
      <c r="G103" s="254"/>
      <c r="H103" s="476">
        <f>C103*G103</f>
        <v>0</v>
      </c>
      <c r="I103" s="241"/>
      <c r="J103" s="254"/>
      <c r="K103" s="227"/>
      <c r="L103" s="253">
        <v>0</v>
      </c>
      <c r="M103" s="254"/>
      <c r="N103" s="476">
        <f>I103*M103</f>
        <v>0</v>
      </c>
    </row>
    <row r="104" spans="1:14" s="213" customFormat="1" ht="45" customHeight="1">
      <c r="A104" s="416" t="s">
        <v>242</v>
      </c>
      <c r="B104" s="265" t="s">
        <v>825</v>
      </c>
      <c r="C104" s="241"/>
      <c r="D104" s="254"/>
      <c r="E104" s="254"/>
      <c r="F104" s="256"/>
      <c r="G104" s="227"/>
      <c r="H104" s="227"/>
      <c r="I104" s="241"/>
      <c r="J104" s="254"/>
      <c r="K104" s="254"/>
      <c r="L104" s="256"/>
      <c r="M104" s="227"/>
      <c r="N104" s="227"/>
    </row>
    <row r="105" spans="1:14" s="213" customFormat="1" ht="30" customHeight="1">
      <c r="A105" s="242" t="s">
        <v>69</v>
      </c>
      <c r="B105" s="252" t="s">
        <v>596</v>
      </c>
      <c r="C105" s="241"/>
      <c r="D105" s="254"/>
      <c r="E105" s="227"/>
      <c r="F105" s="253">
        <v>0</v>
      </c>
      <c r="G105" s="254"/>
      <c r="H105" s="476">
        <f>C105*G105</f>
        <v>0</v>
      </c>
      <c r="I105" s="241"/>
      <c r="J105" s="254"/>
      <c r="K105" s="227"/>
      <c r="L105" s="253">
        <v>0</v>
      </c>
      <c r="M105" s="254"/>
      <c r="N105" s="476">
        <f>I105*M105</f>
        <v>0</v>
      </c>
    </row>
    <row r="106" spans="1:14" s="213" customFormat="1" ht="45" customHeight="1">
      <c r="A106" s="416" t="s">
        <v>243</v>
      </c>
      <c r="B106" s="596" t="s">
        <v>826</v>
      </c>
      <c r="C106" s="241"/>
      <c r="D106" s="254"/>
      <c r="E106" s="254"/>
      <c r="F106" s="256"/>
      <c r="G106" s="227"/>
      <c r="H106" s="227"/>
      <c r="I106" s="241"/>
      <c r="J106" s="254"/>
      <c r="K106" s="254"/>
      <c r="L106" s="256"/>
      <c r="M106" s="227"/>
      <c r="N106" s="227"/>
    </row>
    <row r="107" spans="1:14" s="213" customFormat="1" ht="30" customHeight="1">
      <c r="A107" s="242" t="s">
        <v>244</v>
      </c>
      <c r="B107" s="252" t="s">
        <v>597</v>
      </c>
      <c r="C107" s="241"/>
      <c r="D107" s="254"/>
      <c r="E107" s="227"/>
      <c r="F107" s="253">
        <v>0</v>
      </c>
      <c r="G107" s="254"/>
      <c r="H107" s="476">
        <f>C107*G107</f>
        <v>0</v>
      </c>
      <c r="I107" s="241"/>
      <c r="J107" s="254"/>
      <c r="K107" s="227"/>
      <c r="L107" s="253">
        <v>0</v>
      </c>
      <c r="M107" s="254"/>
      <c r="N107" s="476">
        <f>I107*M107</f>
        <v>0</v>
      </c>
    </row>
    <row r="108" spans="1:14" s="213" customFormat="1" ht="45" customHeight="1">
      <c r="A108" s="416" t="s">
        <v>245</v>
      </c>
      <c r="B108" s="596" t="s">
        <v>826</v>
      </c>
      <c r="C108" s="241"/>
      <c r="D108" s="254"/>
      <c r="E108" s="254"/>
      <c r="F108" s="256"/>
      <c r="G108" s="227"/>
      <c r="H108" s="227"/>
      <c r="I108" s="241"/>
      <c r="J108" s="254"/>
      <c r="K108" s="254"/>
      <c r="L108" s="256"/>
      <c r="M108" s="227"/>
      <c r="N108" s="227"/>
    </row>
    <row r="109" spans="1:14" s="213" customFormat="1" ht="30" customHeight="1">
      <c r="A109" s="242" t="s">
        <v>246</v>
      </c>
      <c r="B109" s="252" t="s">
        <v>598</v>
      </c>
      <c r="C109" s="241"/>
      <c r="D109" s="562"/>
      <c r="E109" s="227"/>
      <c r="F109" s="253">
        <v>0</v>
      </c>
      <c r="G109" s="254"/>
      <c r="H109" s="479">
        <f>C109*G109</f>
        <v>0</v>
      </c>
      <c r="I109" s="241"/>
      <c r="J109" s="562"/>
      <c r="K109" s="227"/>
      <c r="L109" s="253">
        <v>0</v>
      </c>
      <c r="M109" s="254"/>
      <c r="N109" s="476">
        <f>I109*M109</f>
        <v>0</v>
      </c>
    </row>
    <row r="110" spans="1:14" s="213" customFormat="1" ht="30" customHeight="1">
      <c r="A110" s="419" t="s">
        <v>19</v>
      </c>
      <c r="B110" s="255" t="s">
        <v>599</v>
      </c>
      <c r="C110" s="475">
        <f>+C111+C113+C115+C117+C119+C121+C123+C125+C126</f>
        <v>0</v>
      </c>
      <c r="D110" s="476">
        <f>+D111+D113+D115+D117+D119+D121+D123+D125+D126</f>
        <v>0</v>
      </c>
      <c r="E110" s="227"/>
      <c r="F110" s="227"/>
      <c r="G110" s="227"/>
      <c r="H110" s="479">
        <f>+H111+H113+H115+H117+H119+H121+H123+H125+H126</f>
        <v>0</v>
      </c>
      <c r="I110" s="475">
        <f>+I111+I113+I115+I117+I119+I121+I123+I125+I126</f>
        <v>0</v>
      </c>
      <c r="J110" s="476">
        <f>+J111+J113+J115+J117+J119+J121+J123+J125+J126</f>
        <v>0</v>
      </c>
      <c r="K110" s="227"/>
      <c r="L110" s="227"/>
      <c r="M110" s="227"/>
      <c r="N110" s="479">
        <f>+N111+N113+N115+N117+N119+N121+N123+N125+N126</f>
        <v>0</v>
      </c>
    </row>
    <row r="111" spans="1:14" s="213" customFormat="1" ht="45" customHeight="1">
      <c r="A111" s="242" t="s">
        <v>70</v>
      </c>
      <c r="B111" s="252" t="s">
        <v>593</v>
      </c>
      <c r="C111" s="241"/>
      <c r="D111" s="254"/>
      <c r="E111" s="227"/>
      <c r="F111" s="253">
        <v>0</v>
      </c>
      <c r="G111" s="254"/>
      <c r="H111" s="476">
        <f>C111*G111</f>
        <v>0</v>
      </c>
      <c r="I111" s="241"/>
      <c r="J111" s="254"/>
      <c r="K111" s="227"/>
      <c r="L111" s="253">
        <v>0</v>
      </c>
      <c r="M111" s="254"/>
      <c r="N111" s="476">
        <f>I111*M111</f>
        <v>0</v>
      </c>
    </row>
    <row r="112" spans="1:14" s="213" customFormat="1" ht="45" customHeight="1">
      <c r="A112" s="416" t="s">
        <v>247</v>
      </c>
      <c r="B112" s="596" t="s">
        <v>826</v>
      </c>
      <c r="C112" s="241"/>
      <c r="D112" s="254"/>
      <c r="E112" s="254"/>
      <c r="F112" s="256"/>
      <c r="G112" s="227"/>
      <c r="H112" s="227"/>
      <c r="I112" s="241"/>
      <c r="J112" s="254"/>
      <c r="K112" s="254"/>
      <c r="L112" s="256"/>
      <c r="M112" s="227"/>
      <c r="N112" s="227"/>
    </row>
    <row r="113" spans="1:14" s="213" customFormat="1" ht="45" customHeight="1">
      <c r="A113" s="242" t="s">
        <v>71</v>
      </c>
      <c r="B113" s="252" t="s">
        <v>594</v>
      </c>
      <c r="C113" s="241"/>
      <c r="D113" s="254"/>
      <c r="E113" s="227"/>
      <c r="F113" s="253">
        <v>7.0000000000000007E-2</v>
      </c>
      <c r="G113" s="254"/>
      <c r="H113" s="476">
        <f>C113*G113</f>
        <v>0</v>
      </c>
      <c r="I113" s="241"/>
      <c r="J113" s="254"/>
      <c r="K113" s="227"/>
      <c r="L113" s="253">
        <v>7.0000000000000007E-2</v>
      </c>
      <c r="M113" s="254"/>
      <c r="N113" s="476">
        <f>I113*M113</f>
        <v>0</v>
      </c>
    </row>
    <row r="114" spans="1:14" s="213" customFormat="1" ht="45" customHeight="1">
      <c r="A114" s="416" t="s">
        <v>248</v>
      </c>
      <c r="B114" s="596" t="s">
        <v>826</v>
      </c>
      <c r="C114" s="241"/>
      <c r="D114" s="254"/>
      <c r="E114" s="254"/>
      <c r="F114" s="256"/>
      <c r="G114" s="227"/>
      <c r="H114" s="227"/>
      <c r="I114" s="241"/>
      <c r="J114" s="254"/>
      <c r="K114" s="254"/>
      <c r="L114" s="256"/>
      <c r="M114" s="227"/>
      <c r="N114" s="227"/>
    </row>
    <row r="115" spans="1:14" s="213" customFormat="1" ht="30" customHeight="1">
      <c r="A115" s="242" t="s">
        <v>72</v>
      </c>
      <c r="B115" s="252" t="s">
        <v>596</v>
      </c>
      <c r="C115" s="241"/>
      <c r="D115" s="254"/>
      <c r="E115" s="227"/>
      <c r="F115" s="253">
        <v>0.15</v>
      </c>
      <c r="G115" s="254"/>
      <c r="H115" s="476">
        <f t="shared" ref="H115:H126" si="12">C115*G115</f>
        <v>0</v>
      </c>
      <c r="I115" s="241"/>
      <c r="J115" s="254"/>
      <c r="K115" s="227"/>
      <c r="L115" s="253">
        <v>0.15</v>
      </c>
      <c r="M115" s="254"/>
      <c r="N115" s="476">
        <f t="shared" ref="N115:N126" si="13">I115*M115</f>
        <v>0</v>
      </c>
    </row>
    <row r="116" spans="1:14" s="213" customFormat="1" ht="45" customHeight="1">
      <c r="A116" s="416" t="s">
        <v>249</v>
      </c>
      <c r="B116" s="596" t="s">
        <v>826</v>
      </c>
      <c r="C116" s="241"/>
      <c r="D116" s="254"/>
      <c r="E116" s="254"/>
      <c r="F116" s="256"/>
      <c r="G116" s="227"/>
      <c r="H116" s="227"/>
      <c r="I116" s="241"/>
      <c r="J116" s="254"/>
      <c r="K116" s="254"/>
      <c r="L116" s="256"/>
      <c r="M116" s="227"/>
      <c r="N116" s="227"/>
    </row>
    <row r="117" spans="1:14" s="213" customFormat="1" ht="60" customHeight="1">
      <c r="A117" s="242" t="s">
        <v>250</v>
      </c>
      <c r="B117" s="252" t="s">
        <v>600</v>
      </c>
      <c r="C117" s="241"/>
      <c r="D117" s="254"/>
      <c r="E117" s="227"/>
      <c r="F117" s="253">
        <v>0.25</v>
      </c>
      <c r="G117" s="254"/>
      <c r="H117" s="476">
        <f t="shared" si="12"/>
        <v>0</v>
      </c>
      <c r="I117" s="241"/>
      <c r="J117" s="254"/>
      <c r="K117" s="227"/>
      <c r="L117" s="253">
        <v>0.25</v>
      </c>
      <c r="M117" s="254"/>
      <c r="N117" s="476">
        <f t="shared" si="13"/>
        <v>0</v>
      </c>
    </row>
    <row r="118" spans="1:14" s="213" customFormat="1" ht="45" customHeight="1">
      <c r="A118" s="416" t="s">
        <v>251</v>
      </c>
      <c r="B118" s="596" t="s">
        <v>826</v>
      </c>
      <c r="C118" s="241"/>
      <c r="D118" s="254"/>
      <c r="E118" s="254"/>
      <c r="F118" s="256"/>
      <c r="G118" s="227"/>
      <c r="H118" s="227"/>
      <c r="I118" s="241"/>
      <c r="J118" s="254"/>
      <c r="K118" s="254"/>
      <c r="L118" s="256"/>
      <c r="M118" s="227"/>
      <c r="N118" s="227"/>
    </row>
    <row r="119" spans="1:14" s="213" customFormat="1" ht="45" customHeight="1">
      <c r="A119" s="242" t="s">
        <v>252</v>
      </c>
      <c r="B119" s="252" t="s">
        <v>661</v>
      </c>
      <c r="C119" s="252"/>
      <c r="D119" s="254"/>
      <c r="E119" s="227"/>
      <c r="F119" s="253">
        <v>0.3</v>
      </c>
      <c r="G119" s="254"/>
      <c r="H119" s="476">
        <f t="shared" si="12"/>
        <v>0</v>
      </c>
      <c r="I119" s="252"/>
      <c r="J119" s="254"/>
      <c r="K119" s="227"/>
      <c r="L119" s="253">
        <v>0.3</v>
      </c>
      <c r="M119" s="254"/>
      <c r="N119" s="476">
        <f t="shared" si="13"/>
        <v>0</v>
      </c>
    </row>
    <row r="120" spans="1:14" s="213" customFormat="1" ht="45" customHeight="1">
      <c r="A120" s="416" t="s">
        <v>253</v>
      </c>
      <c r="B120" s="596" t="s">
        <v>826</v>
      </c>
      <c r="C120" s="241"/>
      <c r="D120" s="254"/>
      <c r="E120" s="254"/>
      <c r="F120" s="256"/>
      <c r="G120" s="227"/>
      <c r="H120" s="227"/>
      <c r="I120" s="241"/>
      <c r="J120" s="254"/>
      <c r="K120" s="254"/>
      <c r="L120" s="256"/>
      <c r="M120" s="227"/>
      <c r="N120" s="227"/>
    </row>
    <row r="121" spans="1:14" s="213" customFormat="1" ht="90">
      <c r="A121" s="242" t="s">
        <v>254</v>
      </c>
      <c r="B121" s="271" t="s">
        <v>662</v>
      </c>
      <c r="C121" s="241"/>
      <c r="D121" s="254"/>
      <c r="E121" s="227"/>
      <c r="F121" s="253">
        <v>0.35</v>
      </c>
      <c r="G121" s="254"/>
      <c r="H121" s="476">
        <f t="shared" si="12"/>
        <v>0</v>
      </c>
      <c r="I121" s="241"/>
      <c r="J121" s="254"/>
      <c r="K121" s="227"/>
      <c r="L121" s="253">
        <v>0.35</v>
      </c>
      <c r="M121" s="254"/>
      <c r="N121" s="476">
        <f t="shared" si="13"/>
        <v>0</v>
      </c>
    </row>
    <row r="122" spans="1:14" s="213" customFormat="1" ht="45" customHeight="1">
      <c r="A122" s="416" t="s">
        <v>255</v>
      </c>
      <c r="B122" s="596" t="s">
        <v>826</v>
      </c>
      <c r="C122" s="241"/>
      <c r="D122" s="254"/>
      <c r="E122" s="254"/>
      <c r="F122" s="256"/>
      <c r="G122" s="227"/>
      <c r="H122" s="227"/>
      <c r="I122" s="241"/>
      <c r="J122" s="254"/>
      <c r="K122" s="254"/>
      <c r="L122" s="256"/>
      <c r="M122" s="227"/>
      <c r="N122" s="227"/>
    </row>
    <row r="123" spans="1:14" s="213" customFormat="1" ht="30" customHeight="1">
      <c r="A123" s="242" t="s">
        <v>256</v>
      </c>
      <c r="B123" s="252" t="s">
        <v>601</v>
      </c>
      <c r="C123" s="241"/>
      <c r="D123" s="254"/>
      <c r="E123" s="227"/>
      <c r="F123" s="253">
        <v>0.5</v>
      </c>
      <c r="G123" s="254"/>
      <c r="H123" s="476">
        <f t="shared" si="12"/>
        <v>0</v>
      </c>
      <c r="I123" s="241"/>
      <c r="J123" s="254"/>
      <c r="K123" s="227"/>
      <c r="L123" s="253">
        <v>0.5</v>
      </c>
      <c r="M123" s="254"/>
      <c r="N123" s="476">
        <f t="shared" si="13"/>
        <v>0</v>
      </c>
    </row>
    <row r="124" spans="1:14" s="213" customFormat="1" ht="45" customHeight="1">
      <c r="A124" s="416" t="s">
        <v>257</v>
      </c>
      <c r="B124" s="596" t="s">
        <v>826</v>
      </c>
      <c r="C124" s="241"/>
      <c r="D124" s="254"/>
      <c r="E124" s="254"/>
      <c r="F124" s="256"/>
      <c r="G124" s="227"/>
      <c r="H124" s="227"/>
      <c r="I124" s="241"/>
      <c r="J124" s="254"/>
      <c r="K124" s="254"/>
      <c r="L124" s="256"/>
      <c r="M124" s="227"/>
      <c r="N124" s="227"/>
    </row>
    <row r="125" spans="1:14" s="272" customFormat="1" ht="30" customHeight="1">
      <c r="A125" s="242" t="s">
        <v>258</v>
      </c>
      <c r="B125" s="252" t="s">
        <v>598</v>
      </c>
      <c r="C125" s="241"/>
      <c r="D125" s="562"/>
      <c r="E125" s="227"/>
      <c r="F125" s="253" t="s">
        <v>259</v>
      </c>
      <c r="G125" s="254"/>
      <c r="H125" s="476">
        <f t="shared" si="12"/>
        <v>0</v>
      </c>
      <c r="I125" s="241"/>
      <c r="J125" s="562"/>
      <c r="K125" s="227"/>
      <c r="L125" s="253" t="s">
        <v>259</v>
      </c>
      <c r="M125" s="254"/>
      <c r="N125" s="476">
        <f t="shared" si="13"/>
        <v>0</v>
      </c>
    </row>
    <row r="126" spans="1:14" s="272" customFormat="1" ht="75" customHeight="1">
      <c r="A126" s="402" t="s">
        <v>260</v>
      </c>
      <c r="B126" s="273" t="s">
        <v>602</v>
      </c>
      <c r="C126" s="241"/>
      <c r="D126" s="254"/>
      <c r="E126" s="227"/>
      <c r="F126" s="253">
        <v>0.25</v>
      </c>
      <c r="G126" s="254"/>
      <c r="H126" s="476">
        <f t="shared" si="12"/>
        <v>0</v>
      </c>
      <c r="I126" s="241"/>
      <c r="J126" s="254"/>
      <c r="K126" s="227"/>
      <c r="L126" s="253">
        <v>0.25</v>
      </c>
      <c r="M126" s="254"/>
      <c r="N126" s="476">
        <f t="shared" si="13"/>
        <v>0</v>
      </c>
    </row>
    <row r="127" spans="1:14" s="272" customFormat="1" ht="60" customHeight="1">
      <c r="A127" s="416" t="s">
        <v>261</v>
      </c>
      <c r="B127" s="596" t="s">
        <v>827</v>
      </c>
      <c r="C127" s="482"/>
      <c r="D127" s="241"/>
      <c r="E127" s="254"/>
      <c r="F127" s="256"/>
      <c r="G127" s="227"/>
      <c r="H127" s="227"/>
      <c r="I127" s="482"/>
      <c r="J127" s="241"/>
      <c r="K127" s="254"/>
      <c r="L127" s="256"/>
      <c r="M127" s="227"/>
      <c r="N127" s="227"/>
    </row>
    <row r="128" spans="1:14" ht="60" customHeight="1">
      <c r="A128" s="418" t="s">
        <v>21</v>
      </c>
      <c r="B128" s="251" t="s">
        <v>603</v>
      </c>
      <c r="C128" s="418"/>
      <c r="D128" s="227"/>
      <c r="E128" s="227"/>
      <c r="F128" s="256"/>
      <c r="G128" s="227"/>
      <c r="H128" s="254"/>
      <c r="I128" s="418"/>
      <c r="J128" s="227"/>
      <c r="K128" s="227"/>
      <c r="L128" s="256"/>
      <c r="M128" s="227"/>
      <c r="N128" s="254"/>
    </row>
    <row r="129" spans="1:14">
      <c r="A129" s="420"/>
    </row>
    <row r="130" spans="1:14" ht="105" customHeight="1">
      <c r="A130" s="421" t="s">
        <v>154</v>
      </c>
      <c r="B130" s="251" t="s">
        <v>604</v>
      </c>
      <c r="C130" s="234"/>
      <c r="D130" s="228"/>
      <c r="E130" s="228"/>
      <c r="F130" s="228"/>
      <c r="G130" s="228"/>
      <c r="H130" s="228"/>
      <c r="I130" s="234"/>
      <c r="J130" s="228"/>
      <c r="K130" s="228"/>
      <c r="L130" s="228"/>
      <c r="M130" s="228"/>
      <c r="N130" s="228"/>
    </row>
    <row r="131" spans="1:14" ht="45" customHeight="1">
      <c r="A131" s="421" t="s">
        <v>163</v>
      </c>
      <c r="B131" s="270" t="s">
        <v>605</v>
      </c>
      <c r="C131" s="234"/>
      <c r="D131" s="228"/>
      <c r="E131" s="228"/>
      <c r="F131" s="228"/>
      <c r="G131" s="228"/>
      <c r="H131" s="228"/>
      <c r="I131" s="234"/>
      <c r="J131" s="228"/>
      <c r="K131" s="228"/>
      <c r="L131" s="228"/>
      <c r="M131" s="228"/>
      <c r="N131" s="228"/>
    </row>
    <row r="132" spans="1:14" ht="45">
      <c r="A132" s="421" t="s">
        <v>171</v>
      </c>
      <c r="B132" s="270" t="s">
        <v>606</v>
      </c>
      <c r="C132" s="234"/>
      <c r="D132" s="228"/>
      <c r="E132" s="228"/>
      <c r="F132" s="228"/>
      <c r="G132" s="228"/>
      <c r="H132" s="228"/>
      <c r="I132" s="234"/>
      <c r="J132" s="228"/>
      <c r="K132" s="228"/>
      <c r="L132" s="228"/>
      <c r="M132" s="228"/>
      <c r="N132" s="228"/>
    </row>
    <row r="133" spans="1:14" ht="45" customHeight="1">
      <c r="A133" s="421" t="s">
        <v>176</v>
      </c>
      <c r="B133" s="270" t="s">
        <v>607</v>
      </c>
      <c r="C133" s="234"/>
      <c r="D133" s="228"/>
      <c r="E133" s="228"/>
      <c r="F133" s="228"/>
      <c r="G133" s="228"/>
      <c r="H133" s="228"/>
      <c r="I133" s="234"/>
      <c r="J133" s="228"/>
      <c r="K133" s="228"/>
      <c r="L133" s="228"/>
      <c r="M133" s="228"/>
      <c r="N133" s="228"/>
    </row>
    <row r="134" spans="1:14" ht="60" customHeight="1">
      <c r="A134" s="421" t="s">
        <v>336</v>
      </c>
      <c r="B134" s="270" t="s">
        <v>608</v>
      </c>
      <c r="C134" s="228"/>
      <c r="D134" s="228"/>
      <c r="E134" s="228"/>
      <c r="F134" s="228"/>
      <c r="G134" s="228"/>
      <c r="H134" s="228"/>
      <c r="I134" s="228"/>
      <c r="J134" s="228"/>
      <c r="K134" s="228"/>
      <c r="L134" s="228"/>
      <c r="M134" s="228"/>
      <c r="N134" s="228"/>
    </row>
    <row r="135" spans="1:14">
      <c r="A135" s="422" t="s">
        <v>262</v>
      </c>
      <c r="B135" s="273" t="s">
        <v>609</v>
      </c>
      <c r="C135" s="234"/>
      <c r="D135" s="228"/>
      <c r="E135" s="228"/>
      <c r="F135" s="228"/>
      <c r="G135" s="234"/>
      <c r="H135" s="234"/>
      <c r="I135" s="234"/>
      <c r="J135" s="228"/>
      <c r="K135" s="228"/>
      <c r="L135" s="228"/>
      <c r="M135" s="234"/>
      <c r="N135" s="234"/>
    </row>
    <row r="136" spans="1:14" ht="30">
      <c r="A136" s="422" t="s">
        <v>263</v>
      </c>
      <c r="B136" s="273" t="s">
        <v>610</v>
      </c>
      <c r="C136" s="234"/>
      <c r="D136" s="228"/>
      <c r="E136" s="228"/>
      <c r="F136" s="228"/>
      <c r="G136" s="234"/>
      <c r="H136" s="234"/>
      <c r="I136" s="234"/>
      <c r="J136" s="228"/>
      <c r="K136" s="228"/>
      <c r="L136" s="228"/>
      <c r="M136" s="234"/>
      <c r="N136" s="234"/>
    </row>
    <row r="137" spans="1:14" ht="76.5" customHeight="1">
      <c r="A137" s="422" t="s">
        <v>264</v>
      </c>
      <c r="B137" s="273" t="s">
        <v>611</v>
      </c>
      <c r="C137" s="234"/>
      <c r="D137" s="228"/>
      <c r="E137" s="228"/>
      <c r="F137" s="228"/>
      <c r="G137" s="234"/>
      <c r="H137" s="234"/>
      <c r="I137" s="234"/>
      <c r="J137" s="228"/>
      <c r="K137" s="228"/>
      <c r="L137" s="228"/>
      <c r="M137" s="234"/>
      <c r="N137" s="234"/>
    </row>
    <row r="138" spans="1:14" ht="27.75" customHeight="1">
      <c r="A138" s="422" t="s">
        <v>265</v>
      </c>
      <c r="B138" s="273" t="s">
        <v>612</v>
      </c>
      <c r="C138" s="234"/>
      <c r="D138" s="228"/>
      <c r="E138" s="228"/>
      <c r="F138" s="228"/>
      <c r="G138" s="234"/>
      <c r="H138" s="234"/>
      <c r="I138" s="234"/>
      <c r="J138" s="228"/>
      <c r="K138" s="228"/>
      <c r="L138" s="228"/>
      <c r="M138" s="234"/>
      <c r="N138" s="234"/>
    </row>
    <row r="139" spans="1:14" ht="48" customHeight="1">
      <c r="A139" s="421" t="s">
        <v>266</v>
      </c>
      <c r="B139" s="270" t="s">
        <v>613</v>
      </c>
      <c r="C139" s="228"/>
      <c r="D139" s="228"/>
      <c r="E139" s="228"/>
      <c r="F139" s="228"/>
      <c r="G139" s="228"/>
      <c r="H139" s="228"/>
      <c r="I139" s="228"/>
      <c r="J139" s="228"/>
      <c r="K139" s="228"/>
      <c r="L139" s="228"/>
      <c r="M139" s="228"/>
      <c r="N139" s="228"/>
    </row>
    <row r="140" spans="1:14">
      <c r="A140" s="422" t="s">
        <v>267</v>
      </c>
      <c r="B140" s="273" t="s">
        <v>614</v>
      </c>
      <c r="C140" s="234"/>
      <c r="D140" s="228"/>
      <c r="E140" s="228"/>
      <c r="F140" s="228"/>
      <c r="G140" s="234"/>
      <c r="H140" s="234"/>
      <c r="I140" s="234"/>
      <c r="J140" s="228"/>
      <c r="K140" s="228"/>
      <c r="L140" s="228"/>
      <c r="M140" s="234"/>
      <c r="N140" s="234"/>
    </row>
    <row r="141" spans="1:14" ht="29.25" customHeight="1">
      <c r="A141" s="422" t="s">
        <v>268</v>
      </c>
      <c r="B141" s="273" t="s">
        <v>615</v>
      </c>
      <c r="C141" s="234"/>
      <c r="D141" s="228"/>
      <c r="E141" s="228"/>
      <c r="F141" s="228"/>
      <c r="G141" s="234"/>
      <c r="H141" s="234"/>
      <c r="I141" s="234"/>
      <c r="J141" s="228"/>
      <c r="K141" s="228"/>
      <c r="L141" s="228"/>
      <c r="M141" s="234"/>
      <c r="N141" s="234"/>
    </row>
    <row r="142" spans="1:14" ht="75" customHeight="1">
      <c r="A142" s="422" t="s">
        <v>269</v>
      </c>
      <c r="B142" s="273" t="s">
        <v>616</v>
      </c>
      <c r="C142" s="234"/>
      <c r="D142" s="228"/>
      <c r="E142" s="228"/>
      <c r="F142" s="228"/>
      <c r="G142" s="234"/>
      <c r="H142" s="234"/>
      <c r="I142" s="234"/>
      <c r="J142" s="228"/>
      <c r="K142" s="228"/>
      <c r="L142" s="228"/>
      <c r="M142" s="234"/>
      <c r="N142" s="234"/>
    </row>
    <row r="143" spans="1:14" s="274" customFormat="1" ht="30">
      <c r="A143" s="422" t="s">
        <v>270</v>
      </c>
      <c r="B143" s="273" t="s">
        <v>617</v>
      </c>
      <c r="C143" s="234"/>
      <c r="D143" s="228"/>
      <c r="E143" s="228"/>
      <c r="F143" s="228"/>
      <c r="G143" s="234"/>
      <c r="H143" s="234"/>
      <c r="I143" s="234"/>
      <c r="J143" s="228"/>
      <c r="K143" s="228"/>
      <c r="L143" s="228"/>
      <c r="M143" s="234"/>
      <c r="N143" s="234"/>
    </row>
    <row r="144" spans="1:14">
      <c r="A144" s="423" t="s">
        <v>271</v>
      </c>
      <c r="B144" s="270" t="s">
        <v>618</v>
      </c>
      <c r="C144" s="228"/>
      <c r="D144" s="228"/>
      <c r="E144" s="228"/>
      <c r="F144" s="228"/>
      <c r="G144" s="228"/>
      <c r="H144" s="228"/>
      <c r="I144" s="228"/>
      <c r="J144" s="228"/>
      <c r="K144" s="228"/>
      <c r="L144" s="228"/>
      <c r="M144" s="228"/>
      <c r="N144" s="228"/>
    </row>
    <row r="145" spans="1:19" ht="30">
      <c r="A145" s="424" t="s">
        <v>384</v>
      </c>
      <c r="B145" s="275" t="s">
        <v>619</v>
      </c>
      <c r="C145" s="234"/>
      <c r="D145" s="228"/>
      <c r="E145" s="228"/>
      <c r="F145" s="228"/>
      <c r="G145" s="234"/>
      <c r="H145" s="234"/>
      <c r="I145" s="234"/>
      <c r="J145" s="228"/>
      <c r="K145" s="228"/>
      <c r="L145" s="228"/>
      <c r="M145" s="234"/>
      <c r="N145" s="234"/>
    </row>
    <row r="146" spans="1:19" ht="30">
      <c r="A146" s="424" t="s">
        <v>385</v>
      </c>
      <c r="B146" s="275" t="s">
        <v>620</v>
      </c>
      <c r="C146" s="234"/>
      <c r="D146" s="228"/>
      <c r="E146" s="228"/>
      <c r="F146" s="228"/>
      <c r="G146" s="234"/>
      <c r="H146" s="234"/>
      <c r="I146" s="234"/>
      <c r="J146" s="228"/>
      <c r="K146" s="228"/>
      <c r="L146" s="228"/>
      <c r="M146" s="234"/>
      <c r="N146" s="234"/>
    </row>
    <row r="147" spans="1:19" ht="75">
      <c r="A147" s="424" t="s">
        <v>386</v>
      </c>
      <c r="B147" s="275" t="s">
        <v>933</v>
      </c>
      <c r="C147" s="234"/>
      <c r="D147" s="234"/>
      <c r="E147" s="234"/>
      <c r="F147" s="228"/>
      <c r="G147" s="234"/>
      <c r="H147" s="234"/>
      <c r="I147" s="234"/>
      <c r="J147" s="234"/>
      <c r="K147" s="234"/>
      <c r="L147" s="228"/>
      <c r="M147" s="234"/>
      <c r="N147" s="234"/>
    </row>
    <row r="148" spans="1:19" ht="30">
      <c r="A148" s="424" t="s">
        <v>387</v>
      </c>
      <c r="B148" s="275" t="s">
        <v>621</v>
      </c>
      <c r="C148" s="234"/>
      <c r="D148" s="228"/>
      <c r="E148" s="228"/>
      <c r="F148" s="228"/>
      <c r="G148" s="234"/>
      <c r="H148" s="234"/>
      <c r="I148" s="234"/>
      <c r="J148" s="228"/>
      <c r="K148" s="228"/>
      <c r="L148" s="228"/>
      <c r="M148" s="234"/>
      <c r="N148" s="234"/>
    </row>
    <row r="149" spans="1:19" ht="30">
      <c r="A149" s="424" t="s">
        <v>388</v>
      </c>
      <c r="B149" s="275" t="s">
        <v>622</v>
      </c>
      <c r="C149" s="234"/>
      <c r="D149" s="228"/>
      <c r="E149" s="228"/>
      <c r="F149" s="228"/>
      <c r="G149" s="234"/>
      <c r="H149" s="234"/>
      <c r="I149" s="234"/>
      <c r="J149" s="228"/>
      <c r="K149" s="228"/>
      <c r="L149" s="228"/>
      <c r="M149" s="234"/>
      <c r="N149" s="234"/>
    </row>
    <row r="150" spans="1:19">
      <c r="A150" s="424" t="s">
        <v>389</v>
      </c>
      <c r="B150" s="275" t="s">
        <v>623</v>
      </c>
      <c r="C150" s="234"/>
      <c r="D150" s="228"/>
      <c r="E150" s="228"/>
      <c r="F150" s="228"/>
      <c r="G150" s="234"/>
      <c r="H150" s="234"/>
      <c r="I150" s="234"/>
      <c r="J150" s="228"/>
      <c r="K150" s="228"/>
      <c r="L150" s="228"/>
      <c r="M150" s="234"/>
      <c r="N150" s="234"/>
    </row>
    <row r="151" spans="1:19" ht="30">
      <c r="A151" s="424" t="s">
        <v>273</v>
      </c>
      <c r="B151" s="377" t="s">
        <v>625</v>
      </c>
      <c r="C151" s="234"/>
      <c r="D151" s="228"/>
      <c r="E151" s="228"/>
      <c r="F151" s="228"/>
      <c r="H151" s="234"/>
      <c r="I151" s="234"/>
      <c r="J151" s="228"/>
      <c r="K151" s="228"/>
      <c r="L151" s="228"/>
      <c r="N151" s="234"/>
    </row>
    <row r="152" spans="1:19" s="268" customFormat="1">
      <c r="A152" s="424" t="s">
        <v>390</v>
      </c>
      <c r="B152" s="275" t="s">
        <v>624</v>
      </c>
      <c r="C152" s="234"/>
      <c r="D152" s="228"/>
      <c r="E152" s="228"/>
      <c r="F152" s="228"/>
      <c r="G152" s="234"/>
      <c r="H152" s="234"/>
      <c r="I152" s="234"/>
      <c r="J152" s="228"/>
      <c r="K152" s="228"/>
      <c r="L152" s="228"/>
      <c r="M152" s="234"/>
      <c r="N152" s="234"/>
    </row>
    <row r="153" spans="1:19" ht="45">
      <c r="A153" s="424" t="s">
        <v>391</v>
      </c>
      <c r="B153" s="576" t="s">
        <v>828</v>
      </c>
      <c r="C153" s="276"/>
      <c r="D153" s="277"/>
      <c r="E153" s="277"/>
      <c r="F153" s="277"/>
      <c r="G153" s="276"/>
      <c r="H153" s="276"/>
      <c r="I153" s="276"/>
      <c r="J153" s="277"/>
      <c r="K153" s="277"/>
      <c r="L153" s="277"/>
      <c r="M153" s="276"/>
      <c r="N153" s="276"/>
    </row>
    <row r="154" spans="1:19" ht="79.5" customHeight="1">
      <c r="A154" s="423" t="s">
        <v>272</v>
      </c>
      <c r="B154" s="270" t="s">
        <v>626</v>
      </c>
      <c r="C154" s="234"/>
      <c r="D154" s="228"/>
      <c r="E154" s="228"/>
      <c r="F154" s="228"/>
      <c r="G154" s="234"/>
      <c r="H154" s="234"/>
      <c r="I154" s="234"/>
      <c r="J154" s="228"/>
      <c r="K154" s="228"/>
      <c r="L154" s="228"/>
      <c r="M154" s="234"/>
      <c r="N154" s="234"/>
      <c r="O154" s="213"/>
      <c r="P154" s="213"/>
      <c r="Q154" s="213"/>
      <c r="R154" s="213"/>
      <c r="S154" s="213"/>
    </row>
    <row r="155" spans="1:19" ht="135" customHeight="1">
      <c r="A155" s="423" t="s">
        <v>274</v>
      </c>
      <c r="B155" s="251" t="s">
        <v>631</v>
      </c>
      <c r="C155" s="228"/>
      <c r="D155" s="228"/>
      <c r="E155" s="228"/>
      <c r="F155" s="228"/>
      <c r="G155" s="228"/>
      <c r="H155" s="228"/>
      <c r="I155" s="228"/>
      <c r="J155" s="228"/>
      <c r="K155" s="228"/>
      <c r="L155" s="228"/>
      <c r="M155" s="228"/>
      <c r="N155" s="228"/>
      <c r="O155" s="213"/>
      <c r="P155" s="213"/>
      <c r="Q155" s="213"/>
      <c r="R155" s="213"/>
      <c r="S155" s="213"/>
    </row>
    <row r="156" spans="1:19" ht="45">
      <c r="A156" s="425" t="s">
        <v>275</v>
      </c>
      <c r="B156" s="275" t="s">
        <v>829</v>
      </c>
      <c r="C156" s="234"/>
      <c r="D156" s="228"/>
      <c r="E156" s="229"/>
      <c r="F156" s="228"/>
      <c r="G156" s="228"/>
      <c r="H156" s="228"/>
      <c r="I156" s="234"/>
      <c r="J156" s="228"/>
      <c r="K156" s="229"/>
      <c r="L156" s="228"/>
      <c r="M156" s="228"/>
      <c r="N156" s="228"/>
      <c r="O156" s="213"/>
      <c r="P156" s="213"/>
      <c r="Q156" s="213"/>
      <c r="R156" s="213"/>
      <c r="S156" s="213"/>
    </row>
    <row r="157" spans="1:19" ht="45">
      <c r="A157" s="425" t="s">
        <v>276</v>
      </c>
      <c r="B157" s="275" t="s">
        <v>830</v>
      </c>
      <c r="C157" s="234"/>
      <c r="D157" s="228"/>
      <c r="E157" s="229"/>
      <c r="F157" s="228"/>
      <c r="G157" s="228"/>
      <c r="H157" s="228"/>
      <c r="I157" s="234"/>
      <c r="J157" s="228"/>
      <c r="K157" s="229"/>
      <c r="L157" s="228"/>
      <c r="M157" s="228"/>
      <c r="N157" s="228"/>
    </row>
    <row r="158" spans="1:19" ht="30" customHeight="1">
      <c r="A158" s="425" t="s">
        <v>277</v>
      </c>
      <c r="B158" s="275" t="s">
        <v>831</v>
      </c>
      <c r="C158" s="234"/>
      <c r="D158" s="228"/>
      <c r="E158" s="229"/>
      <c r="F158" s="228"/>
      <c r="G158" s="228"/>
      <c r="H158" s="228"/>
      <c r="I158" s="234"/>
      <c r="J158" s="228"/>
      <c r="K158" s="229"/>
      <c r="L158" s="228"/>
      <c r="M158" s="228"/>
      <c r="N158" s="228"/>
    </row>
    <row r="159" spans="1:19" ht="30" customHeight="1">
      <c r="A159" s="425" t="s">
        <v>278</v>
      </c>
      <c r="B159" s="275" t="s">
        <v>832</v>
      </c>
      <c r="C159" s="234"/>
      <c r="D159" s="228"/>
      <c r="E159" s="229"/>
      <c r="F159" s="228"/>
      <c r="G159" s="228"/>
      <c r="H159" s="228"/>
      <c r="I159" s="234"/>
      <c r="J159" s="228"/>
      <c r="K159" s="229"/>
      <c r="L159" s="228"/>
      <c r="M159" s="228"/>
      <c r="N159" s="228"/>
    </row>
    <row r="160" spans="1:19" ht="30" customHeight="1">
      <c r="A160" s="425" t="s">
        <v>279</v>
      </c>
      <c r="B160" s="275" t="s">
        <v>833</v>
      </c>
      <c r="C160" s="234"/>
      <c r="D160" s="228"/>
      <c r="E160" s="228"/>
      <c r="F160" s="228"/>
      <c r="G160" s="228"/>
      <c r="H160" s="228"/>
      <c r="I160" s="234"/>
      <c r="J160" s="228"/>
      <c r="K160" s="228"/>
      <c r="L160" s="228"/>
      <c r="M160" s="228"/>
      <c r="N160" s="228"/>
    </row>
    <row r="162" spans="1:2">
      <c r="A162" s="247"/>
      <c r="B162" s="213"/>
    </row>
    <row r="163" spans="1:2">
      <c r="A163" s="245" t="s">
        <v>519</v>
      </c>
      <c r="B163" s="245"/>
    </row>
    <row r="164" spans="1:2">
      <c r="A164" s="245"/>
      <c r="B164" s="245"/>
    </row>
    <row r="165" spans="1:2">
      <c r="A165" s="246" t="s">
        <v>520</v>
      </c>
      <c r="B165" s="245"/>
    </row>
    <row r="166" spans="1:2">
      <c r="A166" s="246" t="s">
        <v>63</v>
      </c>
      <c r="B166" s="245"/>
    </row>
    <row r="167" spans="1:2">
      <c r="A167" s="246" t="s">
        <v>521</v>
      </c>
      <c r="B167" s="245"/>
    </row>
    <row r="168" spans="1:2">
      <c r="A168" s="246" t="s">
        <v>63</v>
      </c>
      <c r="B168" s="245"/>
    </row>
    <row r="169" spans="1:2">
      <c r="A169" s="246" t="s">
        <v>522</v>
      </c>
      <c r="B169" s="245"/>
    </row>
    <row r="170" spans="1:2">
      <c r="A170" s="246" t="s">
        <v>63</v>
      </c>
      <c r="B170" s="245"/>
    </row>
    <row r="171" spans="1:2">
      <c r="A171" s="246" t="s">
        <v>724</v>
      </c>
      <c r="B171" s="245"/>
    </row>
  </sheetData>
  <mergeCells count="4">
    <mergeCell ref="A6:N6"/>
    <mergeCell ref="A7:N7"/>
    <mergeCell ref="C11:H11"/>
    <mergeCell ref="I11:N11"/>
  </mergeCells>
  <pageMargins left="0.70866141732283472" right="0.70866141732283472" top="0" bottom="0" header="0.31496062992125984" footer="0.31496062992125984"/>
  <pageSetup scale="3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B7385-815E-4155-A501-2933123708F6}">
  <dimension ref="A1:H22"/>
  <sheetViews>
    <sheetView view="pageBreakPreview" zoomScaleNormal="100" zoomScaleSheetLayoutView="100" workbookViewId="0">
      <selection activeCell="F31" sqref="F31"/>
    </sheetView>
  </sheetViews>
  <sheetFormatPr defaultRowHeight="12.75"/>
  <cols>
    <col min="1" max="2" width="9.140625" style="654"/>
    <col min="3" max="3" width="14.85546875" style="654" customWidth="1"/>
    <col min="4" max="4" width="15.85546875" style="654" customWidth="1"/>
    <col min="5" max="5" width="15.140625" style="654" customWidth="1"/>
    <col min="6" max="6" width="17.140625" style="654" customWidth="1"/>
    <col min="7" max="7" width="20.140625" style="654" customWidth="1"/>
    <col min="8" max="8" width="25.140625" style="654" customWidth="1"/>
    <col min="9" max="16384" width="9.140625" style="654"/>
  </cols>
  <sheetData>
    <row r="1" spans="1:8" s="610" customFormat="1" ht="15.75">
      <c r="A1" s="1851" t="s">
        <v>1017</v>
      </c>
      <c r="B1" s="1851"/>
      <c r="C1" s="1851"/>
      <c r="D1" s="1851"/>
      <c r="E1" s="1851"/>
      <c r="F1" s="1851"/>
      <c r="G1" s="1851"/>
      <c r="H1" s="1851"/>
    </row>
    <row r="2" spans="1:8" s="610" customFormat="1" ht="11.25">
      <c r="A2" s="653"/>
    </row>
    <row r="3" spans="1:8" s="610" customFormat="1" ht="11.25">
      <c r="A3" s="638" t="s">
        <v>45</v>
      </c>
      <c r="H3" s="652" t="s">
        <v>1016</v>
      </c>
    </row>
    <row r="4" spans="1:8" s="610" customFormat="1" ht="11.25">
      <c r="A4" s="1859" t="s">
        <v>1006</v>
      </c>
      <c r="B4" s="1859"/>
      <c r="C4" s="1859"/>
      <c r="D4" s="1859"/>
      <c r="E4" s="1859"/>
      <c r="F4" s="1859"/>
      <c r="G4" s="1859"/>
      <c r="H4" s="1859"/>
    </row>
    <row r="5" spans="1:8" s="610" customFormat="1" ht="11.25">
      <c r="A5" s="651"/>
    </row>
    <row r="6" spans="1:8" s="610" customFormat="1" ht="15.75">
      <c r="A6" s="1852" t="s">
        <v>1015</v>
      </c>
      <c r="B6" s="1852"/>
      <c r="C6" s="1852"/>
      <c r="D6" s="1852"/>
      <c r="E6" s="1852"/>
      <c r="F6" s="1852"/>
      <c r="G6" s="1852"/>
      <c r="H6" s="1852"/>
    </row>
    <row r="7" spans="1:8" s="610" customFormat="1" ht="11.25">
      <c r="A7" s="1853" t="s">
        <v>1003</v>
      </c>
      <c r="B7" s="1853"/>
      <c r="C7" s="1853"/>
      <c r="D7" s="1853"/>
      <c r="E7" s="1853"/>
      <c r="F7" s="1853"/>
      <c r="G7" s="1853"/>
      <c r="H7" s="1853"/>
    </row>
    <row r="9" spans="1:8" s="621" customFormat="1" ht="11.25" customHeight="1">
      <c r="A9" s="1854" t="s">
        <v>426</v>
      </c>
      <c r="B9" s="1854" t="s">
        <v>974</v>
      </c>
      <c r="C9" s="1854" t="s">
        <v>1001</v>
      </c>
      <c r="D9" s="1856" t="s">
        <v>1000</v>
      </c>
      <c r="E9" s="1857"/>
      <c r="F9" s="1858"/>
      <c r="G9" s="1854" t="s">
        <v>999</v>
      </c>
      <c r="H9" s="1854" t="s">
        <v>998</v>
      </c>
    </row>
    <row r="10" spans="1:8" s="621" customFormat="1" ht="22.5">
      <c r="A10" s="1855"/>
      <c r="B10" s="1855"/>
      <c r="C10" s="1855"/>
      <c r="D10" s="649" t="s">
        <v>997</v>
      </c>
      <c r="E10" s="649" t="s">
        <v>996</v>
      </c>
      <c r="F10" s="649" t="s">
        <v>995</v>
      </c>
      <c r="G10" s="1855"/>
      <c r="H10" s="1855"/>
    </row>
    <row r="11" spans="1:8" s="658" customFormat="1" ht="11.25">
      <c r="A11" s="648">
        <v>1</v>
      </c>
      <c r="B11" s="648">
        <v>2</v>
      </c>
      <c r="C11" s="648">
        <v>3</v>
      </c>
      <c r="D11" s="648">
        <v>4</v>
      </c>
      <c r="E11" s="648">
        <v>5</v>
      </c>
      <c r="F11" s="648" t="s">
        <v>994</v>
      </c>
      <c r="G11" s="659">
        <v>7</v>
      </c>
      <c r="H11" s="648" t="s">
        <v>993</v>
      </c>
    </row>
    <row r="12" spans="1:8" s="610" customFormat="1" ht="11.25">
      <c r="A12" s="644" t="s">
        <v>9</v>
      </c>
      <c r="B12" s="640"/>
      <c r="C12" s="640"/>
      <c r="D12" s="640"/>
      <c r="E12" s="640"/>
      <c r="F12" s="640"/>
      <c r="G12" s="657"/>
      <c r="H12" s="640"/>
    </row>
    <row r="13" spans="1:8" s="610" customFormat="1" ht="11.25">
      <c r="A13" s="644" t="s">
        <v>154</v>
      </c>
      <c r="B13" s="640"/>
      <c r="C13" s="640"/>
      <c r="D13" s="640"/>
      <c r="E13" s="640"/>
      <c r="F13" s="640"/>
      <c r="G13" s="657"/>
      <c r="H13" s="640"/>
    </row>
    <row r="14" spans="1:8" s="610" customFormat="1" ht="11.25">
      <c r="A14" s="644" t="s">
        <v>163</v>
      </c>
      <c r="B14" s="640"/>
      <c r="C14" s="640"/>
      <c r="D14" s="640"/>
      <c r="E14" s="640"/>
      <c r="F14" s="640"/>
      <c r="G14" s="657"/>
      <c r="H14" s="640"/>
    </row>
    <row r="15" spans="1:8" s="610" customFormat="1" ht="11.25">
      <c r="A15" s="644" t="s">
        <v>992</v>
      </c>
      <c r="B15" s="640"/>
      <c r="C15" s="640"/>
      <c r="D15" s="640"/>
      <c r="E15" s="640"/>
      <c r="F15" s="640"/>
      <c r="G15" s="657"/>
      <c r="H15" s="640"/>
    </row>
    <row r="16" spans="1:8" s="610" customFormat="1" ht="23.25" customHeight="1">
      <c r="A16" s="1864" t="s">
        <v>1014</v>
      </c>
      <c r="B16" s="1865"/>
      <c r="C16" s="1866"/>
      <c r="D16" s="640"/>
      <c r="E16" s="640"/>
      <c r="F16" s="640"/>
      <c r="G16" s="657"/>
      <c r="H16" s="640"/>
    </row>
    <row r="17" spans="1:8" ht="12" customHeight="1">
      <c r="A17" s="655" t="s">
        <v>1013</v>
      </c>
      <c r="B17" s="656"/>
      <c r="C17" s="656"/>
      <c r="D17" s="656"/>
      <c r="E17" s="656"/>
      <c r="F17" s="656"/>
      <c r="G17" s="656"/>
      <c r="H17" s="656"/>
    </row>
    <row r="18" spans="1:8" ht="23.25" customHeight="1">
      <c r="A18" s="655"/>
      <c r="B18" s="1867" t="s">
        <v>1012</v>
      </c>
      <c r="C18" s="1867"/>
      <c r="D18" s="1867"/>
      <c r="E18" s="1867"/>
      <c r="F18" s="1867"/>
      <c r="G18" s="1867"/>
      <c r="H18" s="1867"/>
    </row>
    <row r="19" spans="1:8" s="610" customFormat="1" ht="11.25">
      <c r="A19" s="1859" t="s">
        <v>1011</v>
      </c>
      <c r="B19" s="1859"/>
      <c r="C19" s="1859"/>
      <c r="D19" s="1859"/>
      <c r="E19" s="1859"/>
      <c r="F19" s="1859"/>
      <c r="G19" s="1859"/>
      <c r="H19" s="1859"/>
    </row>
    <row r="20" spans="1:8" s="610" customFormat="1" ht="11.25">
      <c r="A20" s="1859" t="s">
        <v>1010</v>
      </c>
      <c r="B20" s="1859"/>
      <c r="C20" s="1859"/>
      <c r="D20" s="1859"/>
      <c r="E20" s="1859"/>
      <c r="F20" s="1859"/>
      <c r="G20" s="1859"/>
      <c r="H20" s="1859"/>
    </row>
    <row r="21" spans="1:8" s="610" customFormat="1" ht="11.25">
      <c r="A21" s="1859" t="s">
        <v>1009</v>
      </c>
      <c r="B21" s="1859"/>
      <c r="C21" s="1859"/>
      <c r="D21" s="1859"/>
      <c r="E21" s="1859"/>
      <c r="F21" s="1859"/>
      <c r="G21" s="1859"/>
      <c r="H21" s="1859"/>
    </row>
    <row r="22" spans="1:8">
      <c r="A22" s="1859" t="s">
        <v>982</v>
      </c>
      <c r="B22" s="1859"/>
      <c r="C22" s="1859"/>
      <c r="D22" s="1859"/>
      <c r="E22" s="1859"/>
      <c r="F22" s="1859"/>
      <c r="G22" s="1859"/>
      <c r="H22" s="1859"/>
    </row>
  </sheetData>
  <mergeCells count="16">
    <mergeCell ref="A22:H22"/>
    <mergeCell ref="A19:H19"/>
    <mergeCell ref="A20:H20"/>
    <mergeCell ref="A16:C16"/>
    <mergeCell ref="B18:H18"/>
    <mergeCell ref="A21:H21"/>
    <mergeCell ref="A1:H1"/>
    <mergeCell ref="A4:H4"/>
    <mergeCell ref="A6:H6"/>
    <mergeCell ref="A7:H7"/>
    <mergeCell ref="H9:H10"/>
    <mergeCell ref="A9:A10"/>
    <mergeCell ref="B9:B10"/>
    <mergeCell ref="C9:C10"/>
    <mergeCell ref="D9:F9"/>
    <mergeCell ref="G9:G10"/>
  </mergeCell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489F3-0387-4C4A-855B-B274B9F08691}">
  <sheetPr>
    <pageSetUpPr fitToPage="1"/>
  </sheetPr>
  <dimension ref="A2:X109"/>
  <sheetViews>
    <sheetView showGridLines="0" view="pageBreakPreview" topLeftCell="A30" zoomScaleNormal="40" zoomScaleSheetLayoutView="100" workbookViewId="0">
      <selection activeCell="F22" sqref="F22"/>
    </sheetView>
  </sheetViews>
  <sheetFormatPr defaultColWidth="8.85546875" defaultRowHeight="15"/>
  <cols>
    <col min="1" max="1" width="13.7109375" style="278" customWidth="1"/>
    <col min="2" max="2" width="48.28515625" style="278" customWidth="1"/>
    <col min="3" max="3" width="13.85546875" style="278" customWidth="1"/>
    <col min="4" max="4" width="12.5703125" style="278" customWidth="1"/>
    <col min="5" max="5" width="14.140625" style="278" customWidth="1"/>
    <col min="6" max="6" width="11.85546875" style="278" customWidth="1"/>
    <col min="7" max="7" width="12" style="278" customWidth="1"/>
    <col min="8" max="8" width="13.5703125" style="278" customWidth="1"/>
    <col min="9" max="9" width="12.85546875" style="278" customWidth="1"/>
    <col min="10" max="10" width="14.28515625" style="278" customWidth="1"/>
    <col min="11" max="11" width="13" style="278" customWidth="1"/>
    <col min="12" max="12" width="13.85546875" style="278" customWidth="1"/>
    <col min="13" max="13" width="12.85546875" style="278" customWidth="1"/>
    <col min="14" max="14" width="13.7109375" style="278" customWidth="1"/>
    <col min="15" max="15" width="13" style="278" customWidth="1"/>
    <col min="16" max="16" width="13.85546875" style="278" customWidth="1"/>
    <col min="17" max="17" width="12.28515625" style="278" customWidth="1"/>
    <col min="18" max="18" width="13.28515625" style="278" customWidth="1"/>
    <col min="19" max="19" width="13.7109375" style="278" customWidth="1"/>
    <col min="20" max="20" width="12.7109375" style="278" customWidth="1"/>
    <col min="21" max="21" width="14.42578125" style="278" customWidth="1"/>
    <col min="22" max="22" width="11.7109375" style="278" customWidth="1"/>
    <col min="23" max="23" width="14.140625" style="278" customWidth="1"/>
    <col min="24" max="24" width="12.42578125" style="278" customWidth="1"/>
    <col min="25" max="25" width="39.42578125" style="278" customWidth="1"/>
    <col min="26" max="26" width="39.7109375" style="278" customWidth="1"/>
    <col min="27" max="27" width="41.5703125" style="278" customWidth="1"/>
    <col min="28" max="28" width="37.28515625" style="278" customWidth="1"/>
    <col min="29" max="29" width="41.140625" style="278" customWidth="1"/>
    <col min="30" max="30" width="37.85546875" style="278" customWidth="1"/>
    <col min="31" max="31" width="30" style="278" customWidth="1"/>
    <col min="32" max="32" width="39.85546875" style="278" customWidth="1"/>
    <col min="33" max="33" width="21.85546875" style="278" customWidth="1"/>
    <col min="34" max="34" width="28" style="278" customWidth="1"/>
    <col min="35" max="35" width="42.5703125" style="278" customWidth="1"/>
    <col min="36" max="255" width="8.85546875" style="278"/>
    <col min="256" max="256" width="9.5703125" style="278" bestFit="1" customWidth="1"/>
    <col min="257" max="257" width="48.28515625" style="278" customWidth="1"/>
    <col min="258" max="258" width="14.140625" style="278" customWidth="1"/>
    <col min="259" max="260" width="14.28515625" style="278" customWidth="1"/>
    <col min="261" max="262" width="13.28515625" style="278" customWidth="1"/>
    <col min="263" max="263" width="14.5703125" style="278" customWidth="1"/>
    <col min="264" max="264" width="13.28515625" style="278" customWidth="1"/>
    <col min="265" max="265" width="15.140625" style="278" customWidth="1"/>
    <col min="266" max="266" width="13.5703125" style="278" customWidth="1"/>
    <col min="267" max="267" width="23.5703125" style="278" customWidth="1"/>
    <col min="268" max="268" width="25.42578125" style="278" customWidth="1"/>
    <col min="269" max="269" width="19.85546875" style="278" customWidth="1"/>
    <col min="270" max="270" width="23" style="278" customWidth="1"/>
    <col min="271" max="271" width="19" style="278" customWidth="1"/>
    <col min="272" max="272" width="18" style="278" customWidth="1"/>
    <col min="273" max="273" width="18.42578125" style="278" customWidth="1"/>
    <col min="274" max="274" width="18.5703125" style="278" customWidth="1"/>
    <col min="275" max="275" width="21.5703125" style="278" customWidth="1"/>
    <col min="276" max="276" width="22.7109375" style="278" customWidth="1"/>
    <col min="277" max="277" width="22.28515625" style="278" customWidth="1"/>
    <col min="278" max="278" width="23.42578125" style="278" customWidth="1"/>
    <col min="279" max="279" width="23.5703125" style="278" customWidth="1"/>
    <col min="280" max="280" width="35.140625" style="278" customWidth="1"/>
    <col min="281" max="281" width="39.42578125" style="278" customWidth="1"/>
    <col min="282" max="282" width="39.7109375" style="278" customWidth="1"/>
    <col min="283" max="283" width="41.5703125" style="278" customWidth="1"/>
    <col min="284" max="284" width="37.28515625" style="278" customWidth="1"/>
    <col min="285" max="285" width="41.140625" style="278" customWidth="1"/>
    <col min="286" max="286" width="37.85546875" style="278" customWidth="1"/>
    <col min="287" max="287" width="30" style="278" customWidth="1"/>
    <col min="288" max="288" width="39.85546875" style="278" customWidth="1"/>
    <col min="289" max="289" width="21.85546875" style="278" customWidth="1"/>
    <col min="290" max="290" width="28" style="278" customWidth="1"/>
    <col min="291" max="291" width="42.5703125" style="278" customWidth="1"/>
    <col min="292" max="511" width="8.85546875" style="278"/>
    <col min="512" max="512" width="9.5703125" style="278" bestFit="1" customWidth="1"/>
    <col min="513" max="513" width="48.28515625" style="278" customWidth="1"/>
    <col min="514" max="514" width="14.140625" style="278" customWidth="1"/>
    <col min="515" max="516" width="14.28515625" style="278" customWidth="1"/>
    <col min="517" max="518" width="13.28515625" style="278" customWidth="1"/>
    <col min="519" max="519" width="14.5703125" style="278" customWidth="1"/>
    <col min="520" max="520" width="13.28515625" style="278" customWidth="1"/>
    <col min="521" max="521" width="15.140625" style="278" customWidth="1"/>
    <col min="522" max="522" width="13.5703125" style="278" customWidth="1"/>
    <col min="523" max="523" width="23.5703125" style="278" customWidth="1"/>
    <col min="524" max="524" width="25.42578125" style="278" customWidth="1"/>
    <col min="525" max="525" width="19.85546875" style="278" customWidth="1"/>
    <col min="526" max="526" width="23" style="278" customWidth="1"/>
    <col min="527" max="527" width="19" style="278" customWidth="1"/>
    <col min="528" max="528" width="18" style="278" customWidth="1"/>
    <col min="529" max="529" width="18.42578125" style="278" customWidth="1"/>
    <col min="530" max="530" width="18.5703125" style="278" customWidth="1"/>
    <col min="531" max="531" width="21.5703125" style="278" customWidth="1"/>
    <col min="532" max="532" width="22.7109375" style="278" customWidth="1"/>
    <col min="533" max="533" width="22.28515625" style="278" customWidth="1"/>
    <col min="534" max="534" width="23.42578125" style="278" customWidth="1"/>
    <col min="535" max="535" width="23.5703125" style="278" customWidth="1"/>
    <col min="536" max="536" width="35.140625" style="278" customWidth="1"/>
    <col min="537" max="537" width="39.42578125" style="278" customWidth="1"/>
    <col min="538" max="538" width="39.7109375" style="278" customWidth="1"/>
    <col min="539" max="539" width="41.5703125" style="278" customWidth="1"/>
    <col min="540" max="540" width="37.28515625" style="278" customWidth="1"/>
    <col min="541" max="541" width="41.140625" style="278" customWidth="1"/>
    <col min="542" max="542" width="37.85546875" style="278" customWidth="1"/>
    <col min="543" max="543" width="30" style="278" customWidth="1"/>
    <col min="544" max="544" width="39.85546875" style="278" customWidth="1"/>
    <col min="545" max="545" width="21.85546875" style="278" customWidth="1"/>
    <col min="546" max="546" width="28" style="278" customWidth="1"/>
    <col min="547" max="547" width="42.5703125" style="278" customWidth="1"/>
    <col min="548" max="767" width="8.85546875" style="278"/>
    <col min="768" max="768" width="9.5703125" style="278" bestFit="1" customWidth="1"/>
    <col min="769" max="769" width="48.28515625" style="278" customWidth="1"/>
    <col min="770" max="770" width="14.140625" style="278" customWidth="1"/>
    <col min="771" max="772" width="14.28515625" style="278" customWidth="1"/>
    <col min="773" max="774" width="13.28515625" style="278" customWidth="1"/>
    <col min="775" max="775" width="14.5703125" style="278" customWidth="1"/>
    <col min="776" max="776" width="13.28515625" style="278" customWidth="1"/>
    <col min="777" max="777" width="15.140625" style="278" customWidth="1"/>
    <col min="778" max="778" width="13.5703125" style="278" customWidth="1"/>
    <col min="779" max="779" width="23.5703125" style="278" customWidth="1"/>
    <col min="780" max="780" width="25.42578125" style="278" customWidth="1"/>
    <col min="781" max="781" width="19.85546875" style="278" customWidth="1"/>
    <col min="782" max="782" width="23" style="278" customWidth="1"/>
    <col min="783" max="783" width="19" style="278" customWidth="1"/>
    <col min="784" max="784" width="18" style="278" customWidth="1"/>
    <col min="785" max="785" width="18.42578125" style="278" customWidth="1"/>
    <col min="786" max="786" width="18.5703125" style="278" customWidth="1"/>
    <col min="787" max="787" width="21.5703125" style="278" customWidth="1"/>
    <col min="788" max="788" width="22.7109375" style="278" customWidth="1"/>
    <col min="789" max="789" width="22.28515625" style="278" customWidth="1"/>
    <col min="790" max="790" width="23.42578125" style="278" customWidth="1"/>
    <col min="791" max="791" width="23.5703125" style="278" customWidth="1"/>
    <col min="792" max="792" width="35.140625" style="278" customWidth="1"/>
    <col min="793" max="793" width="39.42578125" style="278" customWidth="1"/>
    <col min="794" max="794" width="39.7109375" style="278" customWidth="1"/>
    <col min="795" max="795" width="41.5703125" style="278" customWidth="1"/>
    <col min="796" max="796" width="37.28515625" style="278" customWidth="1"/>
    <col min="797" max="797" width="41.140625" style="278" customWidth="1"/>
    <col min="798" max="798" width="37.85546875" style="278" customWidth="1"/>
    <col min="799" max="799" width="30" style="278" customWidth="1"/>
    <col min="800" max="800" width="39.85546875" style="278" customWidth="1"/>
    <col min="801" max="801" width="21.85546875" style="278" customWidth="1"/>
    <col min="802" max="802" width="28" style="278" customWidth="1"/>
    <col min="803" max="803" width="42.5703125" style="278" customWidth="1"/>
    <col min="804" max="1023" width="8.85546875" style="278"/>
    <col min="1024" max="1024" width="9.5703125" style="278" bestFit="1" customWidth="1"/>
    <col min="1025" max="1025" width="48.28515625" style="278" customWidth="1"/>
    <col min="1026" max="1026" width="14.140625" style="278" customWidth="1"/>
    <col min="1027" max="1028" width="14.28515625" style="278" customWidth="1"/>
    <col min="1029" max="1030" width="13.28515625" style="278" customWidth="1"/>
    <col min="1031" max="1031" width="14.5703125" style="278" customWidth="1"/>
    <col min="1032" max="1032" width="13.28515625" style="278" customWidth="1"/>
    <col min="1033" max="1033" width="15.140625" style="278" customWidth="1"/>
    <col min="1034" max="1034" width="13.5703125" style="278" customWidth="1"/>
    <col min="1035" max="1035" width="23.5703125" style="278" customWidth="1"/>
    <col min="1036" max="1036" width="25.42578125" style="278" customWidth="1"/>
    <col min="1037" max="1037" width="19.85546875" style="278" customWidth="1"/>
    <col min="1038" max="1038" width="23" style="278" customWidth="1"/>
    <col min="1039" max="1039" width="19" style="278" customWidth="1"/>
    <col min="1040" max="1040" width="18" style="278" customWidth="1"/>
    <col min="1041" max="1041" width="18.42578125" style="278" customWidth="1"/>
    <col min="1042" max="1042" width="18.5703125" style="278" customWidth="1"/>
    <col min="1043" max="1043" width="21.5703125" style="278" customWidth="1"/>
    <col min="1044" max="1044" width="22.7109375" style="278" customWidth="1"/>
    <col min="1045" max="1045" width="22.28515625" style="278" customWidth="1"/>
    <col min="1046" max="1046" width="23.42578125" style="278" customWidth="1"/>
    <col min="1047" max="1047" width="23.5703125" style="278" customWidth="1"/>
    <col min="1048" max="1048" width="35.140625" style="278" customWidth="1"/>
    <col min="1049" max="1049" width="39.42578125" style="278" customWidth="1"/>
    <col min="1050" max="1050" width="39.7109375" style="278" customWidth="1"/>
    <col min="1051" max="1051" width="41.5703125" style="278" customWidth="1"/>
    <col min="1052" max="1052" width="37.28515625" style="278" customWidth="1"/>
    <col min="1053" max="1053" width="41.140625" style="278" customWidth="1"/>
    <col min="1054" max="1054" width="37.85546875" style="278" customWidth="1"/>
    <col min="1055" max="1055" width="30" style="278" customWidth="1"/>
    <col min="1056" max="1056" width="39.85546875" style="278" customWidth="1"/>
    <col min="1057" max="1057" width="21.85546875" style="278" customWidth="1"/>
    <col min="1058" max="1058" width="28" style="278" customWidth="1"/>
    <col min="1059" max="1059" width="42.5703125" style="278" customWidth="1"/>
    <col min="1060" max="1279" width="8.85546875" style="278"/>
    <col min="1280" max="1280" width="9.5703125" style="278" bestFit="1" customWidth="1"/>
    <col min="1281" max="1281" width="48.28515625" style="278" customWidth="1"/>
    <col min="1282" max="1282" width="14.140625" style="278" customWidth="1"/>
    <col min="1283" max="1284" width="14.28515625" style="278" customWidth="1"/>
    <col min="1285" max="1286" width="13.28515625" style="278" customWidth="1"/>
    <col min="1287" max="1287" width="14.5703125" style="278" customWidth="1"/>
    <col min="1288" max="1288" width="13.28515625" style="278" customWidth="1"/>
    <col min="1289" max="1289" width="15.140625" style="278" customWidth="1"/>
    <col min="1290" max="1290" width="13.5703125" style="278" customWidth="1"/>
    <col min="1291" max="1291" width="23.5703125" style="278" customWidth="1"/>
    <col min="1292" max="1292" width="25.42578125" style="278" customWidth="1"/>
    <col min="1293" max="1293" width="19.85546875" style="278" customWidth="1"/>
    <col min="1294" max="1294" width="23" style="278" customWidth="1"/>
    <col min="1295" max="1295" width="19" style="278" customWidth="1"/>
    <col min="1296" max="1296" width="18" style="278" customWidth="1"/>
    <col min="1297" max="1297" width="18.42578125" style="278" customWidth="1"/>
    <col min="1298" max="1298" width="18.5703125" style="278" customWidth="1"/>
    <col min="1299" max="1299" width="21.5703125" style="278" customWidth="1"/>
    <col min="1300" max="1300" width="22.7109375" style="278" customWidth="1"/>
    <col min="1301" max="1301" width="22.28515625" style="278" customWidth="1"/>
    <col min="1302" max="1302" width="23.42578125" style="278" customWidth="1"/>
    <col min="1303" max="1303" width="23.5703125" style="278" customWidth="1"/>
    <col min="1304" max="1304" width="35.140625" style="278" customWidth="1"/>
    <col min="1305" max="1305" width="39.42578125" style="278" customWidth="1"/>
    <col min="1306" max="1306" width="39.7109375" style="278" customWidth="1"/>
    <col min="1307" max="1307" width="41.5703125" style="278" customWidth="1"/>
    <col min="1308" max="1308" width="37.28515625" style="278" customWidth="1"/>
    <col min="1309" max="1309" width="41.140625" style="278" customWidth="1"/>
    <col min="1310" max="1310" width="37.85546875" style="278" customWidth="1"/>
    <col min="1311" max="1311" width="30" style="278" customWidth="1"/>
    <col min="1312" max="1312" width="39.85546875" style="278" customWidth="1"/>
    <col min="1313" max="1313" width="21.85546875" style="278" customWidth="1"/>
    <col min="1314" max="1314" width="28" style="278" customWidth="1"/>
    <col min="1315" max="1315" width="42.5703125" style="278" customWidth="1"/>
    <col min="1316" max="1535" width="8.85546875" style="278"/>
    <col min="1536" max="1536" width="9.5703125" style="278" bestFit="1" customWidth="1"/>
    <col min="1537" max="1537" width="48.28515625" style="278" customWidth="1"/>
    <col min="1538" max="1538" width="14.140625" style="278" customWidth="1"/>
    <col min="1539" max="1540" width="14.28515625" style="278" customWidth="1"/>
    <col min="1541" max="1542" width="13.28515625" style="278" customWidth="1"/>
    <col min="1543" max="1543" width="14.5703125" style="278" customWidth="1"/>
    <col min="1544" max="1544" width="13.28515625" style="278" customWidth="1"/>
    <col min="1545" max="1545" width="15.140625" style="278" customWidth="1"/>
    <col min="1546" max="1546" width="13.5703125" style="278" customWidth="1"/>
    <col min="1547" max="1547" width="23.5703125" style="278" customWidth="1"/>
    <col min="1548" max="1548" width="25.42578125" style="278" customWidth="1"/>
    <col min="1549" max="1549" width="19.85546875" style="278" customWidth="1"/>
    <col min="1550" max="1550" width="23" style="278" customWidth="1"/>
    <col min="1551" max="1551" width="19" style="278" customWidth="1"/>
    <col min="1552" max="1552" width="18" style="278" customWidth="1"/>
    <col min="1553" max="1553" width="18.42578125" style="278" customWidth="1"/>
    <col min="1554" max="1554" width="18.5703125" style="278" customWidth="1"/>
    <col min="1555" max="1555" width="21.5703125" style="278" customWidth="1"/>
    <col min="1556" max="1556" width="22.7109375" style="278" customWidth="1"/>
    <col min="1557" max="1557" width="22.28515625" style="278" customWidth="1"/>
    <col min="1558" max="1558" width="23.42578125" style="278" customWidth="1"/>
    <col min="1559" max="1559" width="23.5703125" style="278" customWidth="1"/>
    <col min="1560" max="1560" width="35.140625" style="278" customWidth="1"/>
    <col min="1561" max="1561" width="39.42578125" style="278" customWidth="1"/>
    <col min="1562" max="1562" width="39.7109375" style="278" customWidth="1"/>
    <col min="1563" max="1563" width="41.5703125" style="278" customWidth="1"/>
    <col min="1564" max="1564" width="37.28515625" style="278" customWidth="1"/>
    <col min="1565" max="1565" width="41.140625" style="278" customWidth="1"/>
    <col min="1566" max="1566" width="37.85546875" style="278" customWidth="1"/>
    <col min="1567" max="1567" width="30" style="278" customWidth="1"/>
    <col min="1568" max="1568" width="39.85546875" style="278" customWidth="1"/>
    <col min="1569" max="1569" width="21.85546875" style="278" customWidth="1"/>
    <col min="1570" max="1570" width="28" style="278" customWidth="1"/>
    <col min="1571" max="1571" width="42.5703125" style="278" customWidth="1"/>
    <col min="1572" max="1791" width="8.85546875" style="278"/>
    <col min="1792" max="1792" width="9.5703125" style="278" bestFit="1" customWidth="1"/>
    <col min="1793" max="1793" width="48.28515625" style="278" customWidth="1"/>
    <col min="1794" max="1794" width="14.140625" style="278" customWidth="1"/>
    <col min="1795" max="1796" width="14.28515625" style="278" customWidth="1"/>
    <col min="1797" max="1798" width="13.28515625" style="278" customWidth="1"/>
    <col min="1799" max="1799" width="14.5703125" style="278" customWidth="1"/>
    <col min="1800" max="1800" width="13.28515625" style="278" customWidth="1"/>
    <col min="1801" max="1801" width="15.140625" style="278" customWidth="1"/>
    <col min="1802" max="1802" width="13.5703125" style="278" customWidth="1"/>
    <col min="1803" max="1803" width="23.5703125" style="278" customWidth="1"/>
    <col min="1804" max="1804" width="25.42578125" style="278" customWidth="1"/>
    <col min="1805" max="1805" width="19.85546875" style="278" customWidth="1"/>
    <col min="1806" max="1806" width="23" style="278" customWidth="1"/>
    <col min="1807" max="1807" width="19" style="278" customWidth="1"/>
    <col min="1808" max="1808" width="18" style="278" customWidth="1"/>
    <col min="1809" max="1809" width="18.42578125" style="278" customWidth="1"/>
    <col min="1810" max="1810" width="18.5703125" style="278" customWidth="1"/>
    <col min="1811" max="1811" width="21.5703125" style="278" customWidth="1"/>
    <col min="1812" max="1812" width="22.7109375" style="278" customWidth="1"/>
    <col min="1813" max="1813" width="22.28515625" style="278" customWidth="1"/>
    <col min="1814" max="1814" width="23.42578125" style="278" customWidth="1"/>
    <col min="1815" max="1815" width="23.5703125" style="278" customWidth="1"/>
    <col min="1816" max="1816" width="35.140625" style="278" customWidth="1"/>
    <col min="1817" max="1817" width="39.42578125" style="278" customWidth="1"/>
    <col min="1818" max="1818" width="39.7109375" style="278" customWidth="1"/>
    <col min="1819" max="1819" width="41.5703125" style="278" customWidth="1"/>
    <col min="1820" max="1820" width="37.28515625" style="278" customWidth="1"/>
    <col min="1821" max="1821" width="41.140625" style="278" customWidth="1"/>
    <col min="1822" max="1822" width="37.85546875" style="278" customWidth="1"/>
    <col min="1823" max="1823" width="30" style="278" customWidth="1"/>
    <col min="1824" max="1824" width="39.85546875" style="278" customWidth="1"/>
    <col min="1825" max="1825" width="21.85546875" style="278" customWidth="1"/>
    <col min="1826" max="1826" width="28" style="278" customWidth="1"/>
    <col min="1827" max="1827" width="42.5703125" style="278" customWidth="1"/>
    <col min="1828" max="2047" width="8.85546875" style="278"/>
    <col min="2048" max="2048" width="9.5703125" style="278" bestFit="1" customWidth="1"/>
    <col min="2049" max="2049" width="48.28515625" style="278" customWidth="1"/>
    <col min="2050" max="2050" width="14.140625" style="278" customWidth="1"/>
    <col min="2051" max="2052" width="14.28515625" style="278" customWidth="1"/>
    <col min="2053" max="2054" width="13.28515625" style="278" customWidth="1"/>
    <col min="2055" max="2055" width="14.5703125" style="278" customWidth="1"/>
    <col min="2056" max="2056" width="13.28515625" style="278" customWidth="1"/>
    <col min="2057" max="2057" width="15.140625" style="278" customWidth="1"/>
    <col min="2058" max="2058" width="13.5703125" style="278" customWidth="1"/>
    <col min="2059" max="2059" width="23.5703125" style="278" customWidth="1"/>
    <col min="2060" max="2060" width="25.42578125" style="278" customWidth="1"/>
    <col min="2061" max="2061" width="19.85546875" style="278" customWidth="1"/>
    <col min="2062" max="2062" width="23" style="278" customWidth="1"/>
    <col min="2063" max="2063" width="19" style="278" customWidth="1"/>
    <col min="2064" max="2064" width="18" style="278" customWidth="1"/>
    <col min="2065" max="2065" width="18.42578125" style="278" customWidth="1"/>
    <col min="2066" max="2066" width="18.5703125" style="278" customWidth="1"/>
    <col min="2067" max="2067" width="21.5703125" style="278" customWidth="1"/>
    <col min="2068" max="2068" width="22.7109375" style="278" customWidth="1"/>
    <col min="2069" max="2069" width="22.28515625" style="278" customWidth="1"/>
    <col min="2070" max="2070" width="23.42578125" style="278" customWidth="1"/>
    <col min="2071" max="2071" width="23.5703125" style="278" customWidth="1"/>
    <col min="2072" max="2072" width="35.140625" style="278" customWidth="1"/>
    <col min="2073" max="2073" width="39.42578125" style="278" customWidth="1"/>
    <col min="2074" max="2074" width="39.7109375" style="278" customWidth="1"/>
    <col min="2075" max="2075" width="41.5703125" style="278" customWidth="1"/>
    <col min="2076" max="2076" width="37.28515625" style="278" customWidth="1"/>
    <col min="2077" max="2077" width="41.140625" style="278" customWidth="1"/>
    <col min="2078" max="2078" width="37.85546875" style="278" customWidth="1"/>
    <col min="2079" max="2079" width="30" style="278" customWidth="1"/>
    <col min="2080" max="2080" width="39.85546875" style="278" customWidth="1"/>
    <col min="2081" max="2081" width="21.85546875" style="278" customWidth="1"/>
    <col min="2082" max="2082" width="28" style="278" customWidth="1"/>
    <col min="2083" max="2083" width="42.5703125" style="278" customWidth="1"/>
    <col min="2084" max="2303" width="8.85546875" style="278"/>
    <col min="2304" max="2304" width="9.5703125" style="278" bestFit="1" customWidth="1"/>
    <col min="2305" max="2305" width="48.28515625" style="278" customWidth="1"/>
    <col min="2306" max="2306" width="14.140625" style="278" customWidth="1"/>
    <col min="2307" max="2308" width="14.28515625" style="278" customWidth="1"/>
    <col min="2309" max="2310" width="13.28515625" style="278" customWidth="1"/>
    <col min="2311" max="2311" width="14.5703125" style="278" customWidth="1"/>
    <col min="2312" max="2312" width="13.28515625" style="278" customWidth="1"/>
    <col min="2313" max="2313" width="15.140625" style="278" customWidth="1"/>
    <col min="2314" max="2314" width="13.5703125" style="278" customWidth="1"/>
    <col min="2315" max="2315" width="23.5703125" style="278" customWidth="1"/>
    <col min="2316" max="2316" width="25.42578125" style="278" customWidth="1"/>
    <col min="2317" max="2317" width="19.85546875" style="278" customWidth="1"/>
    <col min="2318" max="2318" width="23" style="278" customWidth="1"/>
    <col min="2319" max="2319" width="19" style="278" customWidth="1"/>
    <col min="2320" max="2320" width="18" style="278" customWidth="1"/>
    <col min="2321" max="2321" width="18.42578125" style="278" customWidth="1"/>
    <col min="2322" max="2322" width="18.5703125" style="278" customWidth="1"/>
    <col min="2323" max="2323" width="21.5703125" style="278" customWidth="1"/>
    <col min="2324" max="2324" width="22.7109375" style="278" customWidth="1"/>
    <col min="2325" max="2325" width="22.28515625" style="278" customWidth="1"/>
    <col min="2326" max="2326" width="23.42578125" style="278" customWidth="1"/>
    <col min="2327" max="2327" width="23.5703125" style="278" customWidth="1"/>
    <col min="2328" max="2328" width="35.140625" style="278" customWidth="1"/>
    <col min="2329" max="2329" width="39.42578125" style="278" customWidth="1"/>
    <col min="2330" max="2330" width="39.7109375" style="278" customWidth="1"/>
    <col min="2331" max="2331" width="41.5703125" style="278" customWidth="1"/>
    <col min="2332" max="2332" width="37.28515625" style="278" customWidth="1"/>
    <col min="2333" max="2333" width="41.140625" style="278" customWidth="1"/>
    <col min="2334" max="2334" width="37.85546875" style="278" customWidth="1"/>
    <col min="2335" max="2335" width="30" style="278" customWidth="1"/>
    <col min="2336" max="2336" width="39.85546875" style="278" customWidth="1"/>
    <col min="2337" max="2337" width="21.85546875" style="278" customWidth="1"/>
    <col min="2338" max="2338" width="28" style="278" customWidth="1"/>
    <col min="2339" max="2339" width="42.5703125" style="278" customWidth="1"/>
    <col min="2340" max="2559" width="8.85546875" style="278"/>
    <col min="2560" max="2560" width="9.5703125" style="278" bestFit="1" customWidth="1"/>
    <col min="2561" max="2561" width="48.28515625" style="278" customWidth="1"/>
    <col min="2562" max="2562" width="14.140625" style="278" customWidth="1"/>
    <col min="2563" max="2564" width="14.28515625" style="278" customWidth="1"/>
    <col min="2565" max="2566" width="13.28515625" style="278" customWidth="1"/>
    <col min="2567" max="2567" width="14.5703125" style="278" customWidth="1"/>
    <col min="2568" max="2568" width="13.28515625" style="278" customWidth="1"/>
    <col min="2569" max="2569" width="15.140625" style="278" customWidth="1"/>
    <col min="2570" max="2570" width="13.5703125" style="278" customWidth="1"/>
    <col min="2571" max="2571" width="23.5703125" style="278" customWidth="1"/>
    <col min="2572" max="2572" width="25.42578125" style="278" customWidth="1"/>
    <col min="2573" max="2573" width="19.85546875" style="278" customWidth="1"/>
    <col min="2574" max="2574" width="23" style="278" customWidth="1"/>
    <col min="2575" max="2575" width="19" style="278" customWidth="1"/>
    <col min="2576" max="2576" width="18" style="278" customWidth="1"/>
    <col min="2577" max="2577" width="18.42578125" style="278" customWidth="1"/>
    <col min="2578" max="2578" width="18.5703125" style="278" customWidth="1"/>
    <col min="2579" max="2579" width="21.5703125" style="278" customWidth="1"/>
    <col min="2580" max="2580" width="22.7109375" style="278" customWidth="1"/>
    <col min="2581" max="2581" width="22.28515625" style="278" customWidth="1"/>
    <col min="2582" max="2582" width="23.42578125" style="278" customWidth="1"/>
    <col min="2583" max="2583" width="23.5703125" style="278" customWidth="1"/>
    <col min="2584" max="2584" width="35.140625" style="278" customWidth="1"/>
    <col min="2585" max="2585" width="39.42578125" style="278" customWidth="1"/>
    <col min="2586" max="2586" width="39.7109375" style="278" customWidth="1"/>
    <col min="2587" max="2587" width="41.5703125" style="278" customWidth="1"/>
    <col min="2588" max="2588" width="37.28515625" style="278" customWidth="1"/>
    <col min="2589" max="2589" width="41.140625" style="278" customWidth="1"/>
    <col min="2590" max="2590" width="37.85546875" style="278" customWidth="1"/>
    <col min="2591" max="2591" width="30" style="278" customWidth="1"/>
    <col min="2592" max="2592" width="39.85546875" style="278" customWidth="1"/>
    <col min="2593" max="2593" width="21.85546875" style="278" customWidth="1"/>
    <col min="2594" max="2594" width="28" style="278" customWidth="1"/>
    <col min="2595" max="2595" width="42.5703125" style="278" customWidth="1"/>
    <col min="2596" max="2815" width="8.85546875" style="278"/>
    <col min="2816" max="2816" width="9.5703125" style="278" bestFit="1" customWidth="1"/>
    <col min="2817" max="2817" width="48.28515625" style="278" customWidth="1"/>
    <col min="2818" max="2818" width="14.140625" style="278" customWidth="1"/>
    <col min="2819" max="2820" width="14.28515625" style="278" customWidth="1"/>
    <col min="2821" max="2822" width="13.28515625" style="278" customWidth="1"/>
    <col min="2823" max="2823" width="14.5703125" style="278" customWidth="1"/>
    <col min="2824" max="2824" width="13.28515625" style="278" customWidth="1"/>
    <col min="2825" max="2825" width="15.140625" style="278" customWidth="1"/>
    <col min="2826" max="2826" width="13.5703125" style="278" customWidth="1"/>
    <col min="2827" max="2827" width="23.5703125" style="278" customWidth="1"/>
    <col min="2828" max="2828" width="25.42578125" style="278" customWidth="1"/>
    <col min="2829" max="2829" width="19.85546875" style="278" customWidth="1"/>
    <col min="2830" max="2830" width="23" style="278" customWidth="1"/>
    <col min="2831" max="2831" width="19" style="278" customWidth="1"/>
    <col min="2832" max="2832" width="18" style="278" customWidth="1"/>
    <col min="2833" max="2833" width="18.42578125" style="278" customWidth="1"/>
    <col min="2834" max="2834" width="18.5703125" style="278" customWidth="1"/>
    <col min="2835" max="2835" width="21.5703125" style="278" customWidth="1"/>
    <col min="2836" max="2836" width="22.7109375" style="278" customWidth="1"/>
    <col min="2837" max="2837" width="22.28515625" style="278" customWidth="1"/>
    <col min="2838" max="2838" width="23.42578125" style="278" customWidth="1"/>
    <col min="2839" max="2839" width="23.5703125" style="278" customWidth="1"/>
    <col min="2840" max="2840" width="35.140625" style="278" customWidth="1"/>
    <col min="2841" max="2841" width="39.42578125" style="278" customWidth="1"/>
    <col min="2842" max="2842" width="39.7109375" style="278" customWidth="1"/>
    <col min="2843" max="2843" width="41.5703125" style="278" customWidth="1"/>
    <col min="2844" max="2844" width="37.28515625" style="278" customWidth="1"/>
    <col min="2845" max="2845" width="41.140625" style="278" customWidth="1"/>
    <col min="2846" max="2846" width="37.85546875" style="278" customWidth="1"/>
    <col min="2847" max="2847" width="30" style="278" customWidth="1"/>
    <col min="2848" max="2848" width="39.85546875" style="278" customWidth="1"/>
    <col min="2849" max="2849" width="21.85546875" style="278" customWidth="1"/>
    <col min="2850" max="2850" width="28" style="278" customWidth="1"/>
    <col min="2851" max="2851" width="42.5703125" style="278" customWidth="1"/>
    <col min="2852" max="3071" width="8.85546875" style="278"/>
    <col min="3072" max="3072" width="9.5703125" style="278" bestFit="1" customWidth="1"/>
    <col min="3073" max="3073" width="48.28515625" style="278" customWidth="1"/>
    <col min="3074" max="3074" width="14.140625" style="278" customWidth="1"/>
    <col min="3075" max="3076" width="14.28515625" style="278" customWidth="1"/>
    <col min="3077" max="3078" width="13.28515625" style="278" customWidth="1"/>
    <col min="3079" max="3079" width="14.5703125" style="278" customWidth="1"/>
    <col min="3080" max="3080" width="13.28515625" style="278" customWidth="1"/>
    <col min="3081" max="3081" width="15.140625" style="278" customWidth="1"/>
    <col min="3082" max="3082" width="13.5703125" style="278" customWidth="1"/>
    <col min="3083" max="3083" width="23.5703125" style="278" customWidth="1"/>
    <col min="3084" max="3084" width="25.42578125" style="278" customWidth="1"/>
    <col min="3085" max="3085" width="19.85546875" style="278" customWidth="1"/>
    <col min="3086" max="3086" width="23" style="278" customWidth="1"/>
    <col min="3087" max="3087" width="19" style="278" customWidth="1"/>
    <col min="3088" max="3088" width="18" style="278" customWidth="1"/>
    <col min="3089" max="3089" width="18.42578125" style="278" customWidth="1"/>
    <col min="3090" max="3090" width="18.5703125" style="278" customWidth="1"/>
    <col min="3091" max="3091" width="21.5703125" style="278" customWidth="1"/>
    <col min="3092" max="3092" width="22.7109375" style="278" customWidth="1"/>
    <col min="3093" max="3093" width="22.28515625" style="278" customWidth="1"/>
    <col min="3094" max="3094" width="23.42578125" style="278" customWidth="1"/>
    <col min="3095" max="3095" width="23.5703125" style="278" customWidth="1"/>
    <col min="3096" max="3096" width="35.140625" style="278" customWidth="1"/>
    <col min="3097" max="3097" width="39.42578125" style="278" customWidth="1"/>
    <col min="3098" max="3098" width="39.7109375" style="278" customWidth="1"/>
    <col min="3099" max="3099" width="41.5703125" style="278" customWidth="1"/>
    <col min="3100" max="3100" width="37.28515625" style="278" customWidth="1"/>
    <col min="3101" max="3101" width="41.140625" style="278" customWidth="1"/>
    <col min="3102" max="3102" width="37.85546875" style="278" customWidth="1"/>
    <col min="3103" max="3103" width="30" style="278" customWidth="1"/>
    <col min="3104" max="3104" width="39.85546875" style="278" customWidth="1"/>
    <col min="3105" max="3105" width="21.85546875" style="278" customWidth="1"/>
    <col min="3106" max="3106" width="28" style="278" customWidth="1"/>
    <col min="3107" max="3107" width="42.5703125" style="278" customWidth="1"/>
    <col min="3108" max="3327" width="8.85546875" style="278"/>
    <col min="3328" max="3328" width="9.5703125" style="278" bestFit="1" customWidth="1"/>
    <col min="3329" max="3329" width="48.28515625" style="278" customWidth="1"/>
    <col min="3330" max="3330" width="14.140625" style="278" customWidth="1"/>
    <col min="3331" max="3332" width="14.28515625" style="278" customWidth="1"/>
    <col min="3333" max="3334" width="13.28515625" style="278" customWidth="1"/>
    <col min="3335" max="3335" width="14.5703125" style="278" customWidth="1"/>
    <col min="3336" max="3336" width="13.28515625" style="278" customWidth="1"/>
    <col min="3337" max="3337" width="15.140625" style="278" customWidth="1"/>
    <col min="3338" max="3338" width="13.5703125" style="278" customWidth="1"/>
    <col min="3339" max="3339" width="23.5703125" style="278" customWidth="1"/>
    <col min="3340" max="3340" width="25.42578125" style="278" customWidth="1"/>
    <col min="3341" max="3341" width="19.85546875" style="278" customWidth="1"/>
    <col min="3342" max="3342" width="23" style="278" customWidth="1"/>
    <col min="3343" max="3343" width="19" style="278" customWidth="1"/>
    <col min="3344" max="3344" width="18" style="278" customWidth="1"/>
    <col min="3345" max="3345" width="18.42578125" style="278" customWidth="1"/>
    <col min="3346" max="3346" width="18.5703125" style="278" customWidth="1"/>
    <col min="3347" max="3347" width="21.5703125" style="278" customWidth="1"/>
    <col min="3348" max="3348" width="22.7109375" style="278" customWidth="1"/>
    <col min="3349" max="3349" width="22.28515625" style="278" customWidth="1"/>
    <col min="3350" max="3350" width="23.42578125" style="278" customWidth="1"/>
    <col min="3351" max="3351" width="23.5703125" style="278" customWidth="1"/>
    <col min="3352" max="3352" width="35.140625" style="278" customWidth="1"/>
    <col min="3353" max="3353" width="39.42578125" style="278" customWidth="1"/>
    <col min="3354" max="3354" width="39.7109375" style="278" customWidth="1"/>
    <col min="3355" max="3355" width="41.5703125" style="278" customWidth="1"/>
    <col min="3356" max="3356" width="37.28515625" style="278" customWidth="1"/>
    <col min="3357" max="3357" width="41.140625" style="278" customWidth="1"/>
    <col min="3358" max="3358" width="37.85546875" style="278" customWidth="1"/>
    <col min="3359" max="3359" width="30" style="278" customWidth="1"/>
    <col min="3360" max="3360" width="39.85546875" style="278" customWidth="1"/>
    <col min="3361" max="3361" width="21.85546875" style="278" customWidth="1"/>
    <col min="3362" max="3362" width="28" style="278" customWidth="1"/>
    <col min="3363" max="3363" width="42.5703125" style="278" customWidth="1"/>
    <col min="3364" max="3583" width="8.85546875" style="278"/>
    <col min="3584" max="3584" width="9.5703125" style="278" bestFit="1" customWidth="1"/>
    <col min="3585" max="3585" width="48.28515625" style="278" customWidth="1"/>
    <col min="3586" max="3586" width="14.140625" style="278" customWidth="1"/>
    <col min="3587" max="3588" width="14.28515625" style="278" customWidth="1"/>
    <col min="3589" max="3590" width="13.28515625" style="278" customWidth="1"/>
    <col min="3591" max="3591" width="14.5703125" style="278" customWidth="1"/>
    <col min="3592" max="3592" width="13.28515625" style="278" customWidth="1"/>
    <col min="3593" max="3593" width="15.140625" style="278" customWidth="1"/>
    <col min="3594" max="3594" width="13.5703125" style="278" customWidth="1"/>
    <col min="3595" max="3595" width="23.5703125" style="278" customWidth="1"/>
    <col min="3596" max="3596" width="25.42578125" style="278" customWidth="1"/>
    <col min="3597" max="3597" width="19.85546875" style="278" customWidth="1"/>
    <col min="3598" max="3598" width="23" style="278" customWidth="1"/>
    <col min="3599" max="3599" width="19" style="278" customWidth="1"/>
    <col min="3600" max="3600" width="18" style="278" customWidth="1"/>
    <col min="3601" max="3601" width="18.42578125" style="278" customWidth="1"/>
    <col min="3602" max="3602" width="18.5703125" style="278" customWidth="1"/>
    <col min="3603" max="3603" width="21.5703125" style="278" customWidth="1"/>
    <col min="3604" max="3604" width="22.7109375" style="278" customWidth="1"/>
    <col min="3605" max="3605" width="22.28515625" style="278" customWidth="1"/>
    <col min="3606" max="3606" width="23.42578125" style="278" customWidth="1"/>
    <col min="3607" max="3607" width="23.5703125" style="278" customWidth="1"/>
    <col min="3608" max="3608" width="35.140625" style="278" customWidth="1"/>
    <col min="3609" max="3609" width="39.42578125" style="278" customWidth="1"/>
    <col min="3610" max="3610" width="39.7109375" style="278" customWidth="1"/>
    <col min="3611" max="3611" width="41.5703125" style="278" customWidth="1"/>
    <col min="3612" max="3612" width="37.28515625" style="278" customWidth="1"/>
    <col min="3613" max="3613" width="41.140625" style="278" customWidth="1"/>
    <col min="3614" max="3614" width="37.85546875" style="278" customWidth="1"/>
    <col min="3615" max="3615" width="30" style="278" customWidth="1"/>
    <col min="3616" max="3616" width="39.85546875" style="278" customWidth="1"/>
    <col min="3617" max="3617" width="21.85546875" style="278" customWidth="1"/>
    <col min="3618" max="3618" width="28" style="278" customWidth="1"/>
    <col min="3619" max="3619" width="42.5703125" style="278" customWidth="1"/>
    <col min="3620" max="3839" width="8.85546875" style="278"/>
    <col min="3840" max="3840" width="9.5703125" style="278" bestFit="1" customWidth="1"/>
    <col min="3841" max="3841" width="48.28515625" style="278" customWidth="1"/>
    <col min="3842" max="3842" width="14.140625" style="278" customWidth="1"/>
    <col min="3843" max="3844" width="14.28515625" style="278" customWidth="1"/>
    <col min="3845" max="3846" width="13.28515625" style="278" customWidth="1"/>
    <col min="3847" max="3847" width="14.5703125" style="278" customWidth="1"/>
    <col min="3848" max="3848" width="13.28515625" style="278" customWidth="1"/>
    <col min="3849" max="3849" width="15.140625" style="278" customWidth="1"/>
    <col min="3850" max="3850" width="13.5703125" style="278" customWidth="1"/>
    <col min="3851" max="3851" width="23.5703125" style="278" customWidth="1"/>
    <col min="3852" max="3852" width="25.42578125" style="278" customWidth="1"/>
    <col min="3853" max="3853" width="19.85546875" style="278" customWidth="1"/>
    <col min="3854" max="3854" width="23" style="278" customWidth="1"/>
    <col min="3855" max="3855" width="19" style="278" customWidth="1"/>
    <col min="3856" max="3856" width="18" style="278" customWidth="1"/>
    <col min="3857" max="3857" width="18.42578125" style="278" customWidth="1"/>
    <col min="3858" max="3858" width="18.5703125" style="278" customWidth="1"/>
    <col min="3859" max="3859" width="21.5703125" style="278" customWidth="1"/>
    <col min="3860" max="3860" width="22.7109375" style="278" customWidth="1"/>
    <col min="3861" max="3861" width="22.28515625" style="278" customWidth="1"/>
    <col min="3862" max="3862" width="23.42578125" style="278" customWidth="1"/>
    <col min="3863" max="3863" width="23.5703125" style="278" customWidth="1"/>
    <col min="3864" max="3864" width="35.140625" style="278" customWidth="1"/>
    <col min="3865" max="3865" width="39.42578125" style="278" customWidth="1"/>
    <col min="3866" max="3866" width="39.7109375" style="278" customWidth="1"/>
    <col min="3867" max="3867" width="41.5703125" style="278" customWidth="1"/>
    <col min="3868" max="3868" width="37.28515625" style="278" customWidth="1"/>
    <col min="3869" max="3869" width="41.140625" style="278" customWidth="1"/>
    <col min="3870" max="3870" width="37.85546875" style="278" customWidth="1"/>
    <col min="3871" max="3871" width="30" style="278" customWidth="1"/>
    <col min="3872" max="3872" width="39.85546875" style="278" customWidth="1"/>
    <col min="3873" max="3873" width="21.85546875" style="278" customWidth="1"/>
    <col min="3874" max="3874" width="28" style="278" customWidth="1"/>
    <col min="3875" max="3875" width="42.5703125" style="278" customWidth="1"/>
    <col min="3876" max="4095" width="8.85546875" style="278"/>
    <col min="4096" max="4096" width="9.5703125" style="278" bestFit="1" customWidth="1"/>
    <col min="4097" max="4097" width="48.28515625" style="278" customWidth="1"/>
    <col min="4098" max="4098" width="14.140625" style="278" customWidth="1"/>
    <col min="4099" max="4100" width="14.28515625" style="278" customWidth="1"/>
    <col min="4101" max="4102" width="13.28515625" style="278" customWidth="1"/>
    <col min="4103" max="4103" width="14.5703125" style="278" customWidth="1"/>
    <col min="4104" max="4104" width="13.28515625" style="278" customWidth="1"/>
    <col min="4105" max="4105" width="15.140625" style="278" customWidth="1"/>
    <col min="4106" max="4106" width="13.5703125" style="278" customWidth="1"/>
    <col min="4107" max="4107" width="23.5703125" style="278" customWidth="1"/>
    <col min="4108" max="4108" width="25.42578125" style="278" customWidth="1"/>
    <col min="4109" max="4109" width="19.85546875" style="278" customWidth="1"/>
    <col min="4110" max="4110" width="23" style="278" customWidth="1"/>
    <col min="4111" max="4111" width="19" style="278" customWidth="1"/>
    <col min="4112" max="4112" width="18" style="278" customWidth="1"/>
    <col min="4113" max="4113" width="18.42578125" style="278" customWidth="1"/>
    <col min="4114" max="4114" width="18.5703125" style="278" customWidth="1"/>
    <col min="4115" max="4115" width="21.5703125" style="278" customWidth="1"/>
    <col min="4116" max="4116" width="22.7109375" style="278" customWidth="1"/>
    <col min="4117" max="4117" width="22.28515625" style="278" customWidth="1"/>
    <col min="4118" max="4118" width="23.42578125" style="278" customWidth="1"/>
    <col min="4119" max="4119" width="23.5703125" style="278" customWidth="1"/>
    <col min="4120" max="4120" width="35.140625" style="278" customWidth="1"/>
    <col min="4121" max="4121" width="39.42578125" style="278" customWidth="1"/>
    <col min="4122" max="4122" width="39.7109375" style="278" customWidth="1"/>
    <col min="4123" max="4123" width="41.5703125" style="278" customWidth="1"/>
    <col min="4124" max="4124" width="37.28515625" style="278" customWidth="1"/>
    <col min="4125" max="4125" width="41.140625" style="278" customWidth="1"/>
    <col min="4126" max="4126" width="37.85546875" style="278" customWidth="1"/>
    <col min="4127" max="4127" width="30" style="278" customWidth="1"/>
    <col min="4128" max="4128" width="39.85546875" style="278" customWidth="1"/>
    <col min="4129" max="4129" width="21.85546875" style="278" customWidth="1"/>
    <col min="4130" max="4130" width="28" style="278" customWidth="1"/>
    <col min="4131" max="4131" width="42.5703125" style="278" customWidth="1"/>
    <col min="4132" max="4351" width="8.85546875" style="278"/>
    <col min="4352" max="4352" width="9.5703125" style="278" bestFit="1" customWidth="1"/>
    <col min="4353" max="4353" width="48.28515625" style="278" customWidth="1"/>
    <col min="4354" max="4354" width="14.140625" style="278" customWidth="1"/>
    <col min="4355" max="4356" width="14.28515625" style="278" customWidth="1"/>
    <col min="4357" max="4358" width="13.28515625" style="278" customWidth="1"/>
    <col min="4359" max="4359" width="14.5703125" style="278" customWidth="1"/>
    <col min="4360" max="4360" width="13.28515625" style="278" customWidth="1"/>
    <col min="4361" max="4361" width="15.140625" style="278" customWidth="1"/>
    <col min="4362" max="4362" width="13.5703125" style="278" customWidth="1"/>
    <col min="4363" max="4363" width="23.5703125" style="278" customWidth="1"/>
    <col min="4364" max="4364" width="25.42578125" style="278" customWidth="1"/>
    <col min="4365" max="4365" width="19.85546875" style="278" customWidth="1"/>
    <col min="4366" max="4366" width="23" style="278" customWidth="1"/>
    <col min="4367" max="4367" width="19" style="278" customWidth="1"/>
    <col min="4368" max="4368" width="18" style="278" customWidth="1"/>
    <col min="4369" max="4369" width="18.42578125" style="278" customWidth="1"/>
    <col min="4370" max="4370" width="18.5703125" style="278" customWidth="1"/>
    <col min="4371" max="4371" width="21.5703125" style="278" customWidth="1"/>
    <col min="4372" max="4372" width="22.7109375" style="278" customWidth="1"/>
    <col min="4373" max="4373" width="22.28515625" style="278" customWidth="1"/>
    <col min="4374" max="4374" width="23.42578125" style="278" customWidth="1"/>
    <col min="4375" max="4375" width="23.5703125" style="278" customWidth="1"/>
    <col min="4376" max="4376" width="35.140625" style="278" customWidth="1"/>
    <col min="4377" max="4377" width="39.42578125" style="278" customWidth="1"/>
    <col min="4378" max="4378" width="39.7109375" style="278" customWidth="1"/>
    <col min="4379" max="4379" width="41.5703125" style="278" customWidth="1"/>
    <col min="4380" max="4380" width="37.28515625" style="278" customWidth="1"/>
    <col min="4381" max="4381" width="41.140625" style="278" customWidth="1"/>
    <col min="4382" max="4382" width="37.85546875" style="278" customWidth="1"/>
    <col min="4383" max="4383" width="30" style="278" customWidth="1"/>
    <col min="4384" max="4384" width="39.85546875" style="278" customWidth="1"/>
    <col min="4385" max="4385" width="21.85546875" style="278" customWidth="1"/>
    <col min="4386" max="4386" width="28" style="278" customWidth="1"/>
    <col min="4387" max="4387" width="42.5703125" style="278" customWidth="1"/>
    <col min="4388" max="4607" width="8.85546875" style="278"/>
    <col min="4608" max="4608" width="9.5703125" style="278" bestFit="1" customWidth="1"/>
    <col min="4609" max="4609" width="48.28515625" style="278" customWidth="1"/>
    <col min="4610" max="4610" width="14.140625" style="278" customWidth="1"/>
    <col min="4611" max="4612" width="14.28515625" style="278" customWidth="1"/>
    <col min="4613" max="4614" width="13.28515625" style="278" customWidth="1"/>
    <col min="4615" max="4615" width="14.5703125" style="278" customWidth="1"/>
    <col min="4616" max="4616" width="13.28515625" style="278" customWidth="1"/>
    <col min="4617" max="4617" width="15.140625" style="278" customWidth="1"/>
    <col min="4618" max="4618" width="13.5703125" style="278" customWidth="1"/>
    <col min="4619" max="4619" width="23.5703125" style="278" customWidth="1"/>
    <col min="4620" max="4620" width="25.42578125" style="278" customWidth="1"/>
    <col min="4621" max="4621" width="19.85546875" style="278" customWidth="1"/>
    <col min="4622" max="4622" width="23" style="278" customWidth="1"/>
    <col min="4623" max="4623" width="19" style="278" customWidth="1"/>
    <col min="4624" max="4624" width="18" style="278" customWidth="1"/>
    <col min="4625" max="4625" width="18.42578125" style="278" customWidth="1"/>
    <col min="4626" max="4626" width="18.5703125" style="278" customWidth="1"/>
    <col min="4627" max="4627" width="21.5703125" style="278" customWidth="1"/>
    <col min="4628" max="4628" width="22.7109375" style="278" customWidth="1"/>
    <col min="4629" max="4629" width="22.28515625" style="278" customWidth="1"/>
    <col min="4630" max="4630" width="23.42578125" style="278" customWidth="1"/>
    <col min="4631" max="4631" width="23.5703125" style="278" customWidth="1"/>
    <col min="4632" max="4632" width="35.140625" style="278" customWidth="1"/>
    <col min="4633" max="4633" width="39.42578125" style="278" customWidth="1"/>
    <col min="4634" max="4634" width="39.7109375" style="278" customWidth="1"/>
    <col min="4635" max="4635" width="41.5703125" style="278" customWidth="1"/>
    <col min="4636" max="4636" width="37.28515625" style="278" customWidth="1"/>
    <col min="4637" max="4637" width="41.140625" style="278" customWidth="1"/>
    <col min="4638" max="4638" width="37.85546875" style="278" customWidth="1"/>
    <col min="4639" max="4639" width="30" style="278" customWidth="1"/>
    <col min="4640" max="4640" width="39.85546875" style="278" customWidth="1"/>
    <col min="4641" max="4641" width="21.85546875" style="278" customWidth="1"/>
    <col min="4642" max="4642" width="28" style="278" customWidth="1"/>
    <col min="4643" max="4643" width="42.5703125" style="278" customWidth="1"/>
    <col min="4644" max="4863" width="8.85546875" style="278"/>
    <col min="4864" max="4864" width="9.5703125" style="278" bestFit="1" customWidth="1"/>
    <col min="4865" max="4865" width="48.28515625" style="278" customWidth="1"/>
    <col min="4866" max="4866" width="14.140625" style="278" customWidth="1"/>
    <col min="4867" max="4868" width="14.28515625" style="278" customWidth="1"/>
    <col min="4869" max="4870" width="13.28515625" style="278" customWidth="1"/>
    <col min="4871" max="4871" width="14.5703125" style="278" customWidth="1"/>
    <col min="4872" max="4872" width="13.28515625" style="278" customWidth="1"/>
    <col min="4873" max="4873" width="15.140625" style="278" customWidth="1"/>
    <col min="4874" max="4874" width="13.5703125" style="278" customWidth="1"/>
    <col min="4875" max="4875" width="23.5703125" style="278" customWidth="1"/>
    <col min="4876" max="4876" width="25.42578125" style="278" customWidth="1"/>
    <col min="4877" max="4877" width="19.85546875" style="278" customWidth="1"/>
    <col min="4878" max="4878" width="23" style="278" customWidth="1"/>
    <col min="4879" max="4879" width="19" style="278" customWidth="1"/>
    <col min="4880" max="4880" width="18" style="278" customWidth="1"/>
    <col min="4881" max="4881" width="18.42578125" style="278" customWidth="1"/>
    <col min="4882" max="4882" width="18.5703125" style="278" customWidth="1"/>
    <col min="4883" max="4883" width="21.5703125" style="278" customWidth="1"/>
    <col min="4884" max="4884" width="22.7109375" style="278" customWidth="1"/>
    <col min="4885" max="4885" width="22.28515625" style="278" customWidth="1"/>
    <col min="4886" max="4886" width="23.42578125" style="278" customWidth="1"/>
    <col min="4887" max="4887" width="23.5703125" style="278" customWidth="1"/>
    <col min="4888" max="4888" width="35.140625" style="278" customWidth="1"/>
    <col min="4889" max="4889" width="39.42578125" style="278" customWidth="1"/>
    <col min="4890" max="4890" width="39.7109375" style="278" customWidth="1"/>
    <col min="4891" max="4891" width="41.5703125" style="278" customWidth="1"/>
    <col min="4892" max="4892" width="37.28515625" style="278" customWidth="1"/>
    <col min="4893" max="4893" width="41.140625" style="278" customWidth="1"/>
    <col min="4894" max="4894" width="37.85546875" style="278" customWidth="1"/>
    <col min="4895" max="4895" width="30" style="278" customWidth="1"/>
    <col min="4896" max="4896" width="39.85546875" style="278" customWidth="1"/>
    <col min="4897" max="4897" width="21.85546875" style="278" customWidth="1"/>
    <col min="4898" max="4898" width="28" style="278" customWidth="1"/>
    <col min="4899" max="4899" width="42.5703125" style="278" customWidth="1"/>
    <col min="4900" max="5119" width="8.85546875" style="278"/>
    <col min="5120" max="5120" width="9.5703125" style="278" bestFit="1" customWidth="1"/>
    <col min="5121" max="5121" width="48.28515625" style="278" customWidth="1"/>
    <col min="5122" max="5122" width="14.140625" style="278" customWidth="1"/>
    <col min="5123" max="5124" width="14.28515625" style="278" customWidth="1"/>
    <col min="5125" max="5126" width="13.28515625" style="278" customWidth="1"/>
    <col min="5127" max="5127" width="14.5703125" style="278" customWidth="1"/>
    <col min="5128" max="5128" width="13.28515625" style="278" customWidth="1"/>
    <col min="5129" max="5129" width="15.140625" style="278" customWidth="1"/>
    <col min="5130" max="5130" width="13.5703125" style="278" customWidth="1"/>
    <col min="5131" max="5131" width="23.5703125" style="278" customWidth="1"/>
    <col min="5132" max="5132" width="25.42578125" style="278" customWidth="1"/>
    <col min="5133" max="5133" width="19.85546875" style="278" customWidth="1"/>
    <col min="5134" max="5134" width="23" style="278" customWidth="1"/>
    <col min="5135" max="5135" width="19" style="278" customWidth="1"/>
    <col min="5136" max="5136" width="18" style="278" customWidth="1"/>
    <col min="5137" max="5137" width="18.42578125" style="278" customWidth="1"/>
    <col min="5138" max="5138" width="18.5703125" style="278" customWidth="1"/>
    <col min="5139" max="5139" width="21.5703125" style="278" customWidth="1"/>
    <col min="5140" max="5140" width="22.7109375" style="278" customWidth="1"/>
    <col min="5141" max="5141" width="22.28515625" style="278" customWidth="1"/>
    <col min="5142" max="5142" width="23.42578125" style="278" customWidth="1"/>
    <col min="5143" max="5143" width="23.5703125" style="278" customWidth="1"/>
    <col min="5144" max="5144" width="35.140625" style="278" customWidth="1"/>
    <col min="5145" max="5145" width="39.42578125" style="278" customWidth="1"/>
    <col min="5146" max="5146" width="39.7109375" style="278" customWidth="1"/>
    <col min="5147" max="5147" width="41.5703125" style="278" customWidth="1"/>
    <col min="5148" max="5148" width="37.28515625" style="278" customWidth="1"/>
    <col min="5149" max="5149" width="41.140625" style="278" customWidth="1"/>
    <col min="5150" max="5150" width="37.85546875" style="278" customWidth="1"/>
    <col min="5151" max="5151" width="30" style="278" customWidth="1"/>
    <col min="5152" max="5152" width="39.85546875" style="278" customWidth="1"/>
    <col min="5153" max="5153" width="21.85546875" style="278" customWidth="1"/>
    <col min="5154" max="5154" width="28" style="278" customWidth="1"/>
    <col min="5155" max="5155" width="42.5703125" style="278" customWidth="1"/>
    <col min="5156" max="5375" width="8.85546875" style="278"/>
    <col min="5376" max="5376" width="9.5703125" style="278" bestFit="1" customWidth="1"/>
    <col min="5377" max="5377" width="48.28515625" style="278" customWidth="1"/>
    <col min="5378" max="5378" width="14.140625" style="278" customWidth="1"/>
    <col min="5379" max="5380" width="14.28515625" style="278" customWidth="1"/>
    <col min="5381" max="5382" width="13.28515625" style="278" customWidth="1"/>
    <col min="5383" max="5383" width="14.5703125" style="278" customWidth="1"/>
    <col min="5384" max="5384" width="13.28515625" style="278" customWidth="1"/>
    <col min="5385" max="5385" width="15.140625" style="278" customWidth="1"/>
    <col min="5386" max="5386" width="13.5703125" style="278" customWidth="1"/>
    <col min="5387" max="5387" width="23.5703125" style="278" customWidth="1"/>
    <col min="5388" max="5388" width="25.42578125" style="278" customWidth="1"/>
    <col min="5389" max="5389" width="19.85546875" style="278" customWidth="1"/>
    <col min="5390" max="5390" width="23" style="278" customWidth="1"/>
    <col min="5391" max="5391" width="19" style="278" customWidth="1"/>
    <col min="5392" max="5392" width="18" style="278" customWidth="1"/>
    <col min="5393" max="5393" width="18.42578125" style="278" customWidth="1"/>
    <col min="5394" max="5394" width="18.5703125" style="278" customWidth="1"/>
    <col min="5395" max="5395" width="21.5703125" style="278" customWidth="1"/>
    <col min="5396" max="5396" width="22.7109375" style="278" customWidth="1"/>
    <col min="5397" max="5397" width="22.28515625" style="278" customWidth="1"/>
    <col min="5398" max="5398" width="23.42578125" style="278" customWidth="1"/>
    <col min="5399" max="5399" width="23.5703125" style="278" customWidth="1"/>
    <col min="5400" max="5400" width="35.140625" style="278" customWidth="1"/>
    <col min="5401" max="5401" width="39.42578125" style="278" customWidth="1"/>
    <col min="5402" max="5402" width="39.7109375" style="278" customWidth="1"/>
    <col min="5403" max="5403" width="41.5703125" style="278" customWidth="1"/>
    <col min="5404" max="5404" width="37.28515625" style="278" customWidth="1"/>
    <col min="5405" max="5405" width="41.140625" style="278" customWidth="1"/>
    <col min="5406" max="5406" width="37.85546875" style="278" customWidth="1"/>
    <col min="5407" max="5407" width="30" style="278" customWidth="1"/>
    <col min="5408" max="5408" width="39.85546875" style="278" customWidth="1"/>
    <col min="5409" max="5409" width="21.85546875" style="278" customWidth="1"/>
    <col min="5410" max="5410" width="28" style="278" customWidth="1"/>
    <col min="5411" max="5411" width="42.5703125" style="278" customWidth="1"/>
    <col min="5412" max="5631" width="8.85546875" style="278"/>
    <col min="5632" max="5632" width="9.5703125" style="278" bestFit="1" customWidth="1"/>
    <col min="5633" max="5633" width="48.28515625" style="278" customWidth="1"/>
    <col min="5634" max="5634" width="14.140625" style="278" customWidth="1"/>
    <col min="5635" max="5636" width="14.28515625" style="278" customWidth="1"/>
    <col min="5637" max="5638" width="13.28515625" style="278" customWidth="1"/>
    <col min="5639" max="5639" width="14.5703125" style="278" customWidth="1"/>
    <col min="5640" max="5640" width="13.28515625" style="278" customWidth="1"/>
    <col min="5641" max="5641" width="15.140625" style="278" customWidth="1"/>
    <col min="5642" max="5642" width="13.5703125" style="278" customWidth="1"/>
    <col min="5643" max="5643" width="23.5703125" style="278" customWidth="1"/>
    <col min="5644" max="5644" width="25.42578125" style="278" customWidth="1"/>
    <col min="5645" max="5645" width="19.85546875" style="278" customWidth="1"/>
    <col min="5646" max="5646" width="23" style="278" customWidth="1"/>
    <col min="5647" max="5647" width="19" style="278" customWidth="1"/>
    <col min="5648" max="5648" width="18" style="278" customWidth="1"/>
    <col min="5649" max="5649" width="18.42578125" style="278" customWidth="1"/>
    <col min="5650" max="5650" width="18.5703125" style="278" customWidth="1"/>
    <col min="5651" max="5651" width="21.5703125" style="278" customWidth="1"/>
    <col min="5652" max="5652" width="22.7109375" style="278" customWidth="1"/>
    <col min="5653" max="5653" width="22.28515625" style="278" customWidth="1"/>
    <col min="5654" max="5654" width="23.42578125" style="278" customWidth="1"/>
    <col min="5655" max="5655" width="23.5703125" style="278" customWidth="1"/>
    <col min="5656" max="5656" width="35.140625" style="278" customWidth="1"/>
    <col min="5657" max="5657" width="39.42578125" style="278" customWidth="1"/>
    <col min="5658" max="5658" width="39.7109375" style="278" customWidth="1"/>
    <col min="5659" max="5659" width="41.5703125" style="278" customWidth="1"/>
    <col min="5660" max="5660" width="37.28515625" style="278" customWidth="1"/>
    <col min="5661" max="5661" width="41.140625" style="278" customWidth="1"/>
    <col min="5662" max="5662" width="37.85546875" style="278" customWidth="1"/>
    <col min="5663" max="5663" width="30" style="278" customWidth="1"/>
    <col min="5664" max="5664" width="39.85546875" style="278" customWidth="1"/>
    <col min="5665" max="5665" width="21.85546875" style="278" customWidth="1"/>
    <col min="5666" max="5666" width="28" style="278" customWidth="1"/>
    <col min="5667" max="5667" width="42.5703125" style="278" customWidth="1"/>
    <col min="5668" max="5887" width="8.85546875" style="278"/>
    <col min="5888" max="5888" width="9.5703125" style="278" bestFit="1" customWidth="1"/>
    <col min="5889" max="5889" width="48.28515625" style="278" customWidth="1"/>
    <col min="5890" max="5890" width="14.140625" style="278" customWidth="1"/>
    <col min="5891" max="5892" width="14.28515625" style="278" customWidth="1"/>
    <col min="5893" max="5894" width="13.28515625" style="278" customWidth="1"/>
    <col min="5895" max="5895" width="14.5703125" style="278" customWidth="1"/>
    <col min="5896" max="5896" width="13.28515625" style="278" customWidth="1"/>
    <col min="5897" max="5897" width="15.140625" style="278" customWidth="1"/>
    <col min="5898" max="5898" width="13.5703125" style="278" customWidth="1"/>
    <col min="5899" max="5899" width="23.5703125" style="278" customWidth="1"/>
    <col min="5900" max="5900" width="25.42578125" style="278" customWidth="1"/>
    <col min="5901" max="5901" width="19.85546875" style="278" customWidth="1"/>
    <col min="5902" max="5902" width="23" style="278" customWidth="1"/>
    <col min="5903" max="5903" width="19" style="278" customWidth="1"/>
    <col min="5904" max="5904" width="18" style="278" customWidth="1"/>
    <col min="5905" max="5905" width="18.42578125" style="278" customWidth="1"/>
    <col min="5906" max="5906" width="18.5703125" style="278" customWidth="1"/>
    <col min="5907" max="5907" width="21.5703125" style="278" customWidth="1"/>
    <col min="5908" max="5908" width="22.7109375" style="278" customWidth="1"/>
    <col min="5909" max="5909" width="22.28515625" style="278" customWidth="1"/>
    <col min="5910" max="5910" width="23.42578125" style="278" customWidth="1"/>
    <col min="5911" max="5911" width="23.5703125" style="278" customWidth="1"/>
    <col min="5912" max="5912" width="35.140625" style="278" customWidth="1"/>
    <col min="5913" max="5913" width="39.42578125" style="278" customWidth="1"/>
    <col min="5914" max="5914" width="39.7109375" style="278" customWidth="1"/>
    <col min="5915" max="5915" width="41.5703125" style="278" customWidth="1"/>
    <col min="5916" max="5916" width="37.28515625" style="278" customWidth="1"/>
    <col min="5917" max="5917" width="41.140625" style="278" customWidth="1"/>
    <col min="5918" max="5918" width="37.85546875" style="278" customWidth="1"/>
    <col min="5919" max="5919" width="30" style="278" customWidth="1"/>
    <col min="5920" max="5920" width="39.85546875" style="278" customWidth="1"/>
    <col min="5921" max="5921" width="21.85546875" style="278" customWidth="1"/>
    <col min="5922" max="5922" width="28" style="278" customWidth="1"/>
    <col min="5923" max="5923" width="42.5703125" style="278" customWidth="1"/>
    <col min="5924" max="6143" width="8.85546875" style="278"/>
    <col min="6144" max="6144" width="9.5703125" style="278" bestFit="1" customWidth="1"/>
    <col min="6145" max="6145" width="48.28515625" style="278" customWidth="1"/>
    <col min="6146" max="6146" width="14.140625" style="278" customWidth="1"/>
    <col min="6147" max="6148" width="14.28515625" style="278" customWidth="1"/>
    <col min="6149" max="6150" width="13.28515625" style="278" customWidth="1"/>
    <col min="6151" max="6151" width="14.5703125" style="278" customWidth="1"/>
    <col min="6152" max="6152" width="13.28515625" style="278" customWidth="1"/>
    <col min="6153" max="6153" width="15.140625" style="278" customWidth="1"/>
    <col min="6154" max="6154" width="13.5703125" style="278" customWidth="1"/>
    <col min="6155" max="6155" width="23.5703125" style="278" customWidth="1"/>
    <col min="6156" max="6156" width="25.42578125" style="278" customWidth="1"/>
    <col min="6157" max="6157" width="19.85546875" style="278" customWidth="1"/>
    <col min="6158" max="6158" width="23" style="278" customWidth="1"/>
    <col min="6159" max="6159" width="19" style="278" customWidth="1"/>
    <col min="6160" max="6160" width="18" style="278" customWidth="1"/>
    <col min="6161" max="6161" width="18.42578125" style="278" customWidth="1"/>
    <col min="6162" max="6162" width="18.5703125" style="278" customWidth="1"/>
    <col min="6163" max="6163" width="21.5703125" style="278" customWidth="1"/>
    <col min="6164" max="6164" width="22.7109375" style="278" customWidth="1"/>
    <col min="6165" max="6165" width="22.28515625" style="278" customWidth="1"/>
    <col min="6166" max="6166" width="23.42578125" style="278" customWidth="1"/>
    <col min="6167" max="6167" width="23.5703125" style="278" customWidth="1"/>
    <col min="6168" max="6168" width="35.140625" style="278" customWidth="1"/>
    <col min="6169" max="6169" width="39.42578125" style="278" customWidth="1"/>
    <col min="6170" max="6170" width="39.7109375" style="278" customWidth="1"/>
    <col min="6171" max="6171" width="41.5703125" style="278" customWidth="1"/>
    <col min="6172" max="6172" width="37.28515625" style="278" customWidth="1"/>
    <col min="6173" max="6173" width="41.140625" style="278" customWidth="1"/>
    <col min="6174" max="6174" width="37.85546875" style="278" customWidth="1"/>
    <col min="6175" max="6175" width="30" style="278" customWidth="1"/>
    <col min="6176" max="6176" width="39.85546875" style="278" customWidth="1"/>
    <col min="6177" max="6177" width="21.85546875" style="278" customWidth="1"/>
    <col min="6178" max="6178" width="28" style="278" customWidth="1"/>
    <col min="6179" max="6179" width="42.5703125" style="278" customWidth="1"/>
    <col min="6180" max="6399" width="8.85546875" style="278"/>
    <col min="6400" max="6400" width="9.5703125" style="278" bestFit="1" customWidth="1"/>
    <col min="6401" max="6401" width="48.28515625" style="278" customWidth="1"/>
    <col min="6402" max="6402" width="14.140625" style="278" customWidth="1"/>
    <col min="6403" max="6404" width="14.28515625" style="278" customWidth="1"/>
    <col min="6405" max="6406" width="13.28515625" style="278" customWidth="1"/>
    <col min="6407" max="6407" width="14.5703125" style="278" customWidth="1"/>
    <col min="6408" max="6408" width="13.28515625" style="278" customWidth="1"/>
    <col min="6409" max="6409" width="15.140625" style="278" customWidth="1"/>
    <col min="6410" max="6410" width="13.5703125" style="278" customWidth="1"/>
    <col min="6411" max="6411" width="23.5703125" style="278" customWidth="1"/>
    <col min="6412" max="6412" width="25.42578125" style="278" customWidth="1"/>
    <col min="6413" max="6413" width="19.85546875" style="278" customWidth="1"/>
    <col min="6414" max="6414" width="23" style="278" customWidth="1"/>
    <col min="6415" max="6415" width="19" style="278" customWidth="1"/>
    <col min="6416" max="6416" width="18" style="278" customWidth="1"/>
    <col min="6417" max="6417" width="18.42578125" style="278" customWidth="1"/>
    <col min="6418" max="6418" width="18.5703125" style="278" customWidth="1"/>
    <col min="6419" max="6419" width="21.5703125" style="278" customWidth="1"/>
    <col min="6420" max="6420" width="22.7109375" style="278" customWidth="1"/>
    <col min="6421" max="6421" width="22.28515625" style="278" customWidth="1"/>
    <col min="6422" max="6422" width="23.42578125" style="278" customWidth="1"/>
    <col min="6423" max="6423" width="23.5703125" style="278" customWidth="1"/>
    <col min="6424" max="6424" width="35.140625" style="278" customWidth="1"/>
    <col min="6425" max="6425" width="39.42578125" style="278" customWidth="1"/>
    <col min="6426" max="6426" width="39.7109375" style="278" customWidth="1"/>
    <col min="6427" max="6427" width="41.5703125" style="278" customWidth="1"/>
    <col min="6428" max="6428" width="37.28515625" style="278" customWidth="1"/>
    <col min="6429" max="6429" width="41.140625" style="278" customWidth="1"/>
    <col min="6430" max="6430" width="37.85546875" style="278" customWidth="1"/>
    <col min="6431" max="6431" width="30" style="278" customWidth="1"/>
    <col min="6432" max="6432" width="39.85546875" style="278" customWidth="1"/>
    <col min="6433" max="6433" width="21.85546875" style="278" customWidth="1"/>
    <col min="6434" max="6434" width="28" style="278" customWidth="1"/>
    <col min="6435" max="6435" width="42.5703125" style="278" customWidth="1"/>
    <col min="6436" max="6655" width="8.85546875" style="278"/>
    <col min="6656" max="6656" width="9.5703125" style="278" bestFit="1" customWidth="1"/>
    <col min="6657" max="6657" width="48.28515625" style="278" customWidth="1"/>
    <col min="6658" max="6658" width="14.140625" style="278" customWidth="1"/>
    <col min="6659" max="6660" width="14.28515625" style="278" customWidth="1"/>
    <col min="6661" max="6662" width="13.28515625" style="278" customWidth="1"/>
    <col min="6663" max="6663" width="14.5703125" style="278" customWidth="1"/>
    <col min="6664" max="6664" width="13.28515625" style="278" customWidth="1"/>
    <col min="6665" max="6665" width="15.140625" style="278" customWidth="1"/>
    <col min="6666" max="6666" width="13.5703125" style="278" customWidth="1"/>
    <col min="6667" max="6667" width="23.5703125" style="278" customWidth="1"/>
    <col min="6668" max="6668" width="25.42578125" style="278" customWidth="1"/>
    <col min="6669" max="6669" width="19.85546875" style="278" customWidth="1"/>
    <col min="6670" max="6670" width="23" style="278" customWidth="1"/>
    <col min="6671" max="6671" width="19" style="278" customWidth="1"/>
    <col min="6672" max="6672" width="18" style="278" customWidth="1"/>
    <col min="6673" max="6673" width="18.42578125" style="278" customWidth="1"/>
    <col min="6674" max="6674" width="18.5703125" style="278" customWidth="1"/>
    <col min="6675" max="6675" width="21.5703125" style="278" customWidth="1"/>
    <col min="6676" max="6676" width="22.7109375" style="278" customWidth="1"/>
    <col min="6677" max="6677" width="22.28515625" style="278" customWidth="1"/>
    <col min="6678" max="6678" width="23.42578125" style="278" customWidth="1"/>
    <col min="6679" max="6679" width="23.5703125" style="278" customWidth="1"/>
    <col min="6680" max="6680" width="35.140625" style="278" customWidth="1"/>
    <col min="6681" max="6681" width="39.42578125" style="278" customWidth="1"/>
    <col min="6682" max="6682" width="39.7109375" style="278" customWidth="1"/>
    <col min="6683" max="6683" width="41.5703125" style="278" customWidth="1"/>
    <col min="6684" max="6684" width="37.28515625" style="278" customWidth="1"/>
    <col min="6685" max="6685" width="41.140625" style="278" customWidth="1"/>
    <col min="6686" max="6686" width="37.85546875" style="278" customWidth="1"/>
    <col min="6687" max="6687" width="30" style="278" customWidth="1"/>
    <col min="6688" max="6688" width="39.85546875" style="278" customWidth="1"/>
    <col min="6689" max="6689" width="21.85546875" style="278" customWidth="1"/>
    <col min="6690" max="6690" width="28" style="278" customWidth="1"/>
    <col min="6691" max="6691" width="42.5703125" style="278" customWidth="1"/>
    <col min="6692" max="6911" width="8.85546875" style="278"/>
    <col min="6912" max="6912" width="9.5703125" style="278" bestFit="1" customWidth="1"/>
    <col min="6913" max="6913" width="48.28515625" style="278" customWidth="1"/>
    <col min="6914" max="6914" width="14.140625" style="278" customWidth="1"/>
    <col min="6915" max="6916" width="14.28515625" style="278" customWidth="1"/>
    <col min="6917" max="6918" width="13.28515625" style="278" customWidth="1"/>
    <col min="6919" max="6919" width="14.5703125" style="278" customWidth="1"/>
    <col min="6920" max="6920" width="13.28515625" style="278" customWidth="1"/>
    <col min="6921" max="6921" width="15.140625" style="278" customWidth="1"/>
    <col min="6922" max="6922" width="13.5703125" style="278" customWidth="1"/>
    <col min="6923" max="6923" width="23.5703125" style="278" customWidth="1"/>
    <col min="6924" max="6924" width="25.42578125" style="278" customWidth="1"/>
    <col min="6925" max="6925" width="19.85546875" style="278" customWidth="1"/>
    <col min="6926" max="6926" width="23" style="278" customWidth="1"/>
    <col min="6927" max="6927" width="19" style="278" customWidth="1"/>
    <col min="6928" max="6928" width="18" style="278" customWidth="1"/>
    <col min="6929" max="6929" width="18.42578125" style="278" customWidth="1"/>
    <col min="6930" max="6930" width="18.5703125" style="278" customWidth="1"/>
    <col min="6931" max="6931" width="21.5703125" style="278" customWidth="1"/>
    <col min="6932" max="6932" width="22.7109375" style="278" customWidth="1"/>
    <col min="6933" max="6933" width="22.28515625" style="278" customWidth="1"/>
    <col min="6934" max="6934" width="23.42578125" style="278" customWidth="1"/>
    <col min="6935" max="6935" width="23.5703125" style="278" customWidth="1"/>
    <col min="6936" max="6936" width="35.140625" style="278" customWidth="1"/>
    <col min="6937" max="6937" width="39.42578125" style="278" customWidth="1"/>
    <col min="6938" max="6938" width="39.7109375" style="278" customWidth="1"/>
    <col min="6939" max="6939" width="41.5703125" style="278" customWidth="1"/>
    <col min="6940" max="6940" width="37.28515625" style="278" customWidth="1"/>
    <col min="6941" max="6941" width="41.140625" style="278" customWidth="1"/>
    <col min="6942" max="6942" width="37.85546875" style="278" customWidth="1"/>
    <col min="6943" max="6943" width="30" style="278" customWidth="1"/>
    <col min="6944" max="6944" width="39.85546875" style="278" customWidth="1"/>
    <col min="6945" max="6945" width="21.85546875" style="278" customWidth="1"/>
    <col min="6946" max="6946" width="28" style="278" customWidth="1"/>
    <col min="6947" max="6947" width="42.5703125" style="278" customWidth="1"/>
    <col min="6948" max="7167" width="8.85546875" style="278"/>
    <col min="7168" max="7168" width="9.5703125" style="278" bestFit="1" customWidth="1"/>
    <col min="7169" max="7169" width="48.28515625" style="278" customWidth="1"/>
    <col min="7170" max="7170" width="14.140625" style="278" customWidth="1"/>
    <col min="7171" max="7172" width="14.28515625" style="278" customWidth="1"/>
    <col min="7173" max="7174" width="13.28515625" style="278" customWidth="1"/>
    <col min="7175" max="7175" width="14.5703125" style="278" customWidth="1"/>
    <col min="7176" max="7176" width="13.28515625" style="278" customWidth="1"/>
    <col min="7177" max="7177" width="15.140625" style="278" customWidth="1"/>
    <col min="7178" max="7178" width="13.5703125" style="278" customWidth="1"/>
    <col min="7179" max="7179" width="23.5703125" style="278" customWidth="1"/>
    <col min="7180" max="7180" width="25.42578125" style="278" customWidth="1"/>
    <col min="7181" max="7181" width="19.85546875" style="278" customWidth="1"/>
    <col min="7182" max="7182" width="23" style="278" customWidth="1"/>
    <col min="7183" max="7183" width="19" style="278" customWidth="1"/>
    <col min="7184" max="7184" width="18" style="278" customWidth="1"/>
    <col min="7185" max="7185" width="18.42578125" style="278" customWidth="1"/>
    <col min="7186" max="7186" width="18.5703125" style="278" customWidth="1"/>
    <col min="7187" max="7187" width="21.5703125" style="278" customWidth="1"/>
    <col min="7188" max="7188" width="22.7109375" style="278" customWidth="1"/>
    <col min="7189" max="7189" width="22.28515625" style="278" customWidth="1"/>
    <col min="7190" max="7190" width="23.42578125" style="278" customWidth="1"/>
    <col min="7191" max="7191" width="23.5703125" style="278" customWidth="1"/>
    <col min="7192" max="7192" width="35.140625" style="278" customWidth="1"/>
    <col min="7193" max="7193" width="39.42578125" style="278" customWidth="1"/>
    <col min="7194" max="7194" width="39.7109375" style="278" customWidth="1"/>
    <col min="7195" max="7195" width="41.5703125" style="278" customWidth="1"/>
    <col min="7196" max="7196" width="37.28515625" style="278" customWidth="1"/>
    <col min="7197" max="7197" width="41.140625" style="278" customWidth="1"/>
    <col min="7198" max="7198" width="37.85546875" style="278" customWidth="1"/>
    <col min="7199" max="7199" width="30" style="278" customWidth="1"/>
    <col min="7200" max="7200" width="39.85546875" style="278" customWidth="1"/>
    <col min="7201" max="7201" width="21.85546875" style="278" customWidth="1"/>
    <col min="7202" max="7202" width="28" style="278" customWidth="1"/>
    <col min="7203" max="7203" width="42.5703125" style="278" customWidth="1"/>
    <col min="7204" max="7423" width="8.85546875" style="278"/>
    <col min="7424" max="7424" width="9.5703125" style="278" bestFit="1" customWidth="1"/>
    <col min="7425" max="7425" width="48.28515625" style="278" customWidth="1"/>
    <col min="7426" max="7426" width="14.140625" style="278" customWidth="1"/>
    <col min="7427" max="7428" width="14.28515625" style="278" customWidth="1"/>
    <col min="7429" max="7430" width="13.28515625" style="278" customWidth="1"/>
    <col min="7431" max="7431" width="14.5703125" style="278" customWidth="1"/>
    <col min="7432" max="7432" width="13.28515625" style="278" customWidth="1"/>
    <col min="7433" max="7433" width="15.140625" style="278" customWidth="1"/>
    <col min="7434" max="7434" width="13.5703125" style="278" customWidth="1"/>
    <col min="7435" max="7435" width="23.5703125" style="278" customWidth="1"/>
    <col min="7436" max="7436" width="25.42578125" style="278" customWidth="1"/>
    <col min="7437" max="7437" width="19.85546875" style="278" customWidth="1"/>
    <col min="7438" max="7438" width="23" style="278" customWidth="1"/>
    <col min="7439" max="7439" width="19" style="278" customWidth="1"/>
    <col min="7440" max="7440" width="18" style="278" customWidth="1"/>
    <col min="7441" max="7441" width="18.42578125" style="278" customWidth="1"/>
    <col min="7442" max="7442" width="18.5703125" style="278" customWidth="1"/>
    <col min="7443" max="7443" width="21.5703125" style="278" customWidth="1"/>
    <col min="7444" max="7444" width="22.7109375" style="278" customWidth="1"/>
    <col min="7445" max="7445" width="22.28515625" style="278" customWidth="1"/>
    <col min="7446" max="7446" width="23.42578125" style="278" customWidth="1"/>
    <col min="7447" max="7447" width="23.5703125" style="278" customWidth="1"/>
    <col min="7448" max="7448" width="35.140625" style="278" customWidth="1"/>
    <col min="7449" max="7449" width="39.42578125" style="278" customWidth="1"/>
    <col min="7450" max="7450" width="39.7109375" style="278" customWidth="1"/>
    <col min="7451" max="7451" width="41.5703125" style="278" customWidth="1"/>
    <col min="7452" max="7452" width="37.28515625" style="278" customWidth="1"/>
    <col min="7453" max="7453" width="41.140625" style="278" customWidth="1"/>
    <col min="7454" max="7454" width="37.85546875" style="278" customWidth="1"/>
    <col min="7455" max="7455" width="30" style="278" customWidth="1"/>
    <col min="7456" max="7456" width="39.85546875" style="278" customWidth="1"/>
    <col min="7457" max="7457" width="21.85546875" style="278" customWidth="1"/>
    <col min="7458" max="7458" width="28" style="278" customWidth="1"/>
    <col min="7459" max="7459" width="42.5703125" style="278" customWidth="1"/>
    <col min="7460" max="7679" width="8.85546875" style="278"/>
    <col min="7680" max="7680" width="9.5703125" style="278" bestFit="1" customWidth="1"/>
    <col min="7681" max="7681" width="48.28515625" style="278" customWidth="1"/>
    <col min="7682" max="7682" width="14.140625" style="278" customWidth="1"/>
    <col min="7683" max="7684" width="14.28515625" style="278" customWidth="1"/>
    <col min="7685" max="7686" width="13.28515625" style="278" customWidth="1"/>
    <col min="7687" max="7687" width="14.5703125" style="278" customWidth="1"/>
    <col min="7688" max="7688" width="13.28515625" style="278" customWidth="1"/>
    <col min="7689" max="7689" width="15.140625" style="278" customWidth="1"/>
    <col min="7690" max="7690" width="13.5703125" style="278" customWidth="1"/>
    <col min="7691" max="7691" width="23.5703125" style="278" customWidth="1"/>
    <col min="7692" max="7692" width="25.42578125" style="278" customWidth="1"/>
    <col min="7693" max="7693" width="19.85546875" style="278" customWidth="1"/>
    <col min="7694" max="7694" width="23" style="278" customWidth="1"/>
    <col min="7695" max="7695" width="19" style="278" customWidth="1"/>
    <col min="7696" max="7696" width="18" style="278" customWidth="1"/>
    <col min="7697" max="7697" width="18.42578125" style="278" customWidth="1"/>
    <col min="7698" max="7698" width="18.5703125" style="278" customWidth="1"/>
    <col min="7699" max="7699" width="21.5703125" style="278" customWidth="1"/>
    <col min="7700" max="7700" width="22.7109375" style="278" customWidth="1"/>
    <col min="7701" max="7701" width="22.28515625" style="278" customWidth="1"/>
    <col min="7702" max="7702" width="23.42578125" style="278" customWidth="1"/>
    <col min="7703" max="7703" width="23.5703125" style="278" customWidth="1"/>
    <col min="7704" max="7704" width="35.140625" style="278" customWidth="1"/>
    <col min="7705" max="7705" width="39.42578125" style="278" customWidth="1"/>
    <col min="7706" max="7706" width="39.7109375" style="278" customWidth="1"/>
    <col min="7707" max="7707" width="41.5703125" style="278" customWidth="1"/>
    <col min="7708" max="7708" width="37.28515625" style="278" customWidth="1"/>
    <col min="7709" max="7709" width="41.140625" style="278" customWidth="1"/>
    <col min="7710" max="7710" width="37.85546875" style="278" customWidth="1"/>
    <col min="7711" max="7711" width="30" style="278" customWidth="1"/>
    <col min="7712" max="7712" width="39.85546875" style="278" customWidth="1"/>
    <col min="7713" max="7713" width="21.85546875" style="278" customWidth="1"/>
    <col min="7714" max="7714" width="28" style="278" customWidth="1"/>
    <col min="7715" max="7715" width="42.5703125" style="278" customWidth="1"/>
    <col min="7716" max="7935" width="8.85546875" style="278"/>
    <col min="7936" max="7936" width="9.5703125" style="278" bestFit="1" customWidth="1"/>
    <col min="7937" max="7937" width="48.28515625" style="278" customWidth="1"/>
    <col min="7938" max="7938" width="14.140625" style="278" customWidth="1"/>
    <col min="7939" max="7940" width="14.28515625" style="278" customWidth="1"/>
    <col min="7941" max="7942" width="13.28515625" style="278" customWidth="1"/>
    <col min="7943" max="7943" width="14.5703125" style="278" customWidth="1"/>
    <col min="7944" max="7944" width="13.28515625" style="278" customWidth="1"/>
    <col min="7945" max="7945" width="15.140625" style="278" customWidth="1"/>
    <col min="7946" max="7946" width="13.5703125" style="278" customWidth="1"/>
    <col min="7947" max="7947" width="23.5703125" style="278" customWidth="1"/>
    <col min="7948" max="7948" width="25.42578125" style="278" customWidth="1"/>
    <col min="7949" max="7949" width="19.85546875" style="278" customWidth="1"/>
    <col min="7950" max="7950" width="23" style="278" customWidth="1"/>
    <col min="7951" max="7951" width="19" style="278" customWidth="1"/>
    <col min="7952" max="7952" width="18" style="278" customWidth="1"/>
    <col min="7953" max="7953" width="18.42578125" style="278" customWidth="1"/>
    <col min="7954" max="7954" width="18.5703125" style="278" customWidth="1"/>
    <col min="7955" max="7955" width="21.5703125" style="278" customWidth="1"/>
    <col min="7956" max="7956" width="22.7109375" style="278" customWidth="1"/>
    <col min="7957" max="7957" width="22.28515625" style="278" customWidth="1"/>
    <col min="7958" max="7958" width="23.42578125" style="278" customWidth="1"/>
    <col min="7959" max="7959" width="23.5703125" style="278" customWidth="1"/>
    <col min="7960" max="7960" width="35.140625" style="278" customWidth="1"/>
    <col min="7961" max="7961" width="39.42578125" style="278" customWidth="1"/>
    <col min="7962" max="7962" width="39.7109375" style="278" customWidth="1"/>
    <col min="7963" max="7963" width="41.5703125" style="278" customWidth="1"/>
    <col min="7964" max="7964" width="37.28515625" style="278" customWidth="1"/>
    <col min="7965" max="7965" width="41.140625" style="278" customWidth="1"/>
    <col min="7966" max="7966" width="37.85546875" style="278" customWidth="1"/>
    <col min="7967" max="7967" width="30" style="278" customWidth="1"/>
    <col min="7968" max="7968" width="39.85546875" style="278" customWidth="1"/>
    <col min="7969" max="7969" width="21.85546875" style="278" customWidth="1"/>
    <col min="7970" max="7970" width="28" style="278" customWidth="1"/>
    <col min="7971" max="7971" width="42.5703125" style="278" customWidth="1"/>
    <col min="7972" max="8191" width="8.85546875" style="278"/>
    <col min="8192" max="8192" width="9.5703125" style="278" bestFit="1" customWidth="1"/>
    <col min="8193" max="8193" width="48.28515625" style="278" customWidth="1"/>
    <col min="8194" max="8194" width="14.140625" style="278" customWidth="1"/>
    <col min="8195" max="8196" width="14.28515625" style="278" customWidth="1"/>
    <col min="8197" max="8198" width="13.28515625" style="278" customWidth="1"/>
    <col min="8199" max="8199" width="14.5703125" style="278" customWidth="1"/>
    <col min="8200" max="8200" width="13.28515625" style="278" customWidth="1"/>
    <col min="8201" max="8201" width="15.140625" style="278" customWidth="1"/>
    <col min="8202" max="8202" width="13.5703125" style="278" customWidth="1"/>
    <col min="8203" max="8203" width="23.5703125" style="278" customWidth="1"/>
    <col min="8204" max="8204" width="25.42578125" style="278" customWidth="1"/>
    <col min="8205" max="8205" width="19.85546875" style="278" customWidth="1"/>
    <col min="8206" max="8206" width="23" style="278" customWidth="1"/>
    <col min="8207" max="8207" width="19" style="278" customWidth="1"/>
    <col min="8208" max="8208" width="18" style="278" customWidth="1"/>
    <col min="8209" max="8209" width="18.42578125" style="278" customWidth="1"/>
    <col min="8210" max="8210" width="18.5703125" style="278" customWidth="1"/>
    <col min="8211" max="8211" width="21.5703125" style="278" customWidth="1"/>
    <col min="8212" max="8212" width="22.7109375" style="278" customWidth="1"/>
    <col min="8213" max="8213" width="22.28515625" style="278" customWidth="1"/>
    <col min="8214" max="8214" width="23.42578125" style="278" customWidth="1"/>
    <col min="8215" max="8215" width="23.5703125" style="278" customWidth="1"/>
    <col min="8216" max="8216" width="35.140625" style="278" customWidth="1"/>
    <col min="8217" max="8217" width="39.42578125" style="278" customWidth="1"/>
    <col min="8218" max="8218" width="39.7109375" style="278" customWidth="1"/>
    <col min="8219" max="8219" width="41.5703125" style="278" customWidth="1"/>
    <col min="8220" max="8220" width="37.28515625" style="278" customWidth="1"/>
    <col min="8221" max="8221" width="41.140625" style="278" customWidth="1"/>
    <col min="8222" max="8222" width="37.85546875" style="278" customWidth="1"/>
    <col min="8223" max="8223" width="30" style="278" customWidth="1"/>
    <col min="8224" max="8224" width="39.85546875" style="278" customWidth="1"/>
    <col min="8225" max="8225" width="21.85546875" style="278" customWidth="1"/>
    <col min="8226" max="8226" width="28" style="278" customWidth="1"/>
    <col min="8227" max="8227" width="42.5703125" style="278" customWidth="1"/>
    <col min="8228" max="8447" width="8.85546875" style="278"/>
    <col min="8448" max="8448" width="9.5703125" style="278" bestFit="1" customWidth="1"/>
    <col min="8449" max="8449" width="48.28515625" style="278" customWidth="1"/>
    <col min="8450" max="8450" width="14.140625" style="278" customWidth="1"/>
    <col min="8451" max="8452" width="14.28515625" style="278" customWidth="1"/>
    <col min="8453" max="8454" width="13.28515625" style="278" customWidth="1"/>
    <col min="8455" max="8455" width="14.5703125" style="278" customWidth="1"/>
    <col min="8456" max="8456" width="13.28515625" style="278" customWidth="1"/>
    <col min="8457" max="8457" width="15.140625" style="278" customWidth="1"/>
    <col min="8458" max="8458" width="13.5703125" style="278" customWidth="1"/>
    <col min="8459" max="8459" width="23.5703125" style="278" customWidth="1"/>
    <col min="8460" max="8460" width="25.42578125" style="278" customWidth="1"/>
    <col min="8461" max="8461" width="19.85546875" style="278" customWidth="1"/>
    <col min="8462" max="8462" width="23" style="278" customWidth="1"/>
    <col min="8463" max="8463" width="19" style="278" customWidth="1"/>
    <col min="8464" max="8464" width="18" style="278" customWidth="1"/>
    <col min="8465" max="8465" width="18.42578125" style="278" customWidth="1"/>
    <col min="8466" max="8466" width="18.5703125" style="278" customWidth="1"/>
    <col min="8467" max="8467" width="21.5703125" style="278" customWidth="1"/>
    <col min="8468" max="8468" width="22.7109375" style="278" customWidth="1"/>
    <col min="8469" max="8469" width="22.28515625" style="278" customWidth="1"/>
    <col min="8470" max="8470" width="23.42578125" style="278" customWidth="1"/>
    <col min="8471" max="8471" width="23.5703125" style="278" customWidth="1"/>
    <col min="8472" max="8472" width="35.140625" style="278" customWidth="1"/>
    <col min="8473" max="8473" width="39.42578125" style="278" customWidth="1"/>
    <col min="8474" max="8474" width="39.7109375" style="278" customWidth="1"/>
    <col min="8475" max="8475" width="41.5703125" style="278" customWidth="1"/>
    <col min="8476" max="8476" width="37.28515625" style="278" customWidth="1"/>
    <col min="8477" max="8477" width="41.140625" style="278" customWidth="1"/>
    <col min="8478" max="8478" width="37.85546875" style="278" customWidth="1"/>
    <col min="8479" max="8479" width="30" style="278" customWidth="1"/>
    <col min="8480" max="8480" width="39.85546875" style="278" customWidth="1"/>
    <col min="8481" max="8481" width="21.85546875" style="278" customWidth="1"/>
    <col min="8482" max="8482" width="28" style="278" customWidth="1"/>
    <col min="8483" max="8483" width="42.5703125" style="278" customWidth="1"/>
    <col min="8484" max="8703" width="8.85546875" style="278"/>
    <col min="8704" max="8704" width="9.5703125" style="278" bestFit="1" customWidth="1"/>
    <col min="8705" max="8705" width="48.28515625" style="278" customWidth="1"/>
    <col min="8706" max="8706" width="14.140625" style="278" customWidth="1"/>
    <col min="8707" max="8708" width="14.28515625" style="278" customWidth="1"/>
    <col min="8709" max="8710" width="13.28515625" style="278" customWidth="1"/>
    <col min="8711" max="8711" width="14.5703125" style="278" customWidth="1"/>
    <col min="8712" max="8712" width="13.28515625" style="278" customWidth="1"/>
    <col min="8713" max="8713" width="15.140625" style="278" customWidth="1"/>
    <col min="8714" max="8714" width="13.5703125" style="278" customWidth="1"/>
    <col min="8715" max="8715" width="23.5703125" style="278" customWidth="1"/>
    <col min="8716" max="8716" width="25.42578125" style="278" customWidth="1"/>
    <col min="8717" max="8717" width="19.85546875" style="278" customWidth="1"/>
    <col min="8718" max="8718" width="23" style="278" customWidth="1"/>
    <col min="8719" max="8719" width="19" style="278" customWidth="1"/>
    <col min="8720" max="8720" width="18" style="278" customWidth="1"/>
    <col min="8721" max="8721" width="18.42578125" style="278" customWidth="1"/>
    <col min="8722" max="8722" width="18.5703125" style="278" customWidth="1"/>
    <col min="8723" max="8723" width="21.5703125" style="278" customWidth="1"/>
    <col min="8724" max="8724" width="22.7109375" style="278" customWidth="1"/>
    <col min="8725" max="8725" width="22.28515625" style="278" customWidth="1"/>
    <col min="8726" max="8726" width="23.42578125" style="278" customWidth="1"/>
    <col min="8727" max="8727" width="23.5703125" style="278" customWidth="1"/>
    <col min="8728" max="8728" width="35.140625" style="278" customWidth="1"/>
    <col min="8729" max="8729" width="39.42578125" style="278" customWidth="1"/>
    <col min="8730" max="8730" width="39.7109375" style="278" customWidth="1"/>
    <col min="8731" max="8731" width="41.5703125" style="278" customWidth="1"/>
    <col min="8732" max="8732" width="37.28515625" style="278" customWidth="1"/>
    <col min="8733" max="8733" width="41.140625" style="278" customWidth="1"/>
    <col min="8734" max="8734" width="37.85546875" style="278" customWidth="1"/>
    <col min="8735" max="8735" width="30" style="278" customWidth="1"/>
    <col min="8736" max="8736" width="39.85546875" style="278" customWidth="1"/>
    <col min="8737" max="8737" width="21.85546875" style="278" customWidth="1"/>
    <col min="8738" max="8738" width="28" style="278" customWidth="1"/>
    <col min="8739" max="8739" width="42.5703125" style="278" customWidth="1"/>
    <col min="8740" max="8959" width="8.85546875" style="278"/>
    <col min="8960" max="8960" width="9.5703125" style="278" bestFit="1" customWidth="1"/>
    <col min="8961" max="8961" width="48.28515625" style="278" customWidth="1"/>
    <col min="8962" max="8962" width="14.140625" style="278" customWidth="1"/>
    <col min="8963" max="8964" width="14.28515625" style="278" customWidth="1"/>
    <col min="8965" max="8966" width="13.28515625" style="278" customWidth="1"/>
    <col min="8967" max="8967" width="14.5703125" style="278" customWidth="1"/>
    <col min="8968" max="8968" width="13.28515625" style="278" customWidth="1"/>
    <col min="8969" max="8969" width="15.140625" style="278" customWidth="1"/>
    <col min="8970" max="8970" width="13.5703125" style="278" customWidth="1"/>
    <col min="8971" max="8971" width="23.5703125" style="278" customWidth="1"/>
    <col min="8972" max="8972" width="25.42578125" style="278" customWidth="1"/>
    <col min="8973" max="8973" width="19.85546875" style="278" customWidth="1"/>
    <col min="8974" max="8974" width="23" style="278" customWidth="1"/>
    <col min="8975" max="8975" width="19" style="278" customWidth="1"/>
    <col min="8976" max="8976" width="18" style="278" customWidth="1"/>
    <col min="8977" max="8977" width="18.42578125" style="278" customWidth="1"/>
    <col min="8978" max="8978" width="18.5703125" style="278" customWidth="1"/>
    <col min="8979" max="8979" width="21.5703125" style="278" customWidth="1"/>
    <col min="8980" max="8980" width="22.7109375" style="278" customWidth="1"/>
    <col min="8981" max="8981" width="22.28515625" style="278" customWidth="1"/>
    <col min="8982" max="8982" width="23.42578125" style="278" customWidth="1"/>
    <col min="8983" max="8983" width="23.5703125" style="278" customWidth="1"/>
    <col min="8984" max="8984" width="35.140625" style="278" customWidth="1"/>
    <col min="8985" max="8985" width="39.42578125" style="278" customWidth="1"/>
    <col min="8986" max="8986" width="39.7109375" style="278" customWidth="1"/>
    <col min="8987" max="8987" width="41.5703125" style="278" customWidth="1"/>
    <col min="8988" max="8988" width="37.28515625" style="278" customWidth="1"/>
    <col min="8989" max="8989" width="41.140625" style="278" customWidth="1"/>
    <col min="8990" max="8990" width="37.85546875" style="278" customWidth="1"/>
    <col min="8991" max="8991" width="30" style="278" customWidth="1"/>
    <col min="8992" max="8992" width="39.85546875" style="278" customWidth="1"/>
    <col min="8993" max="8993" width="21.85546875" style="278" customWidth="1"/>
    <col min="8994" max="8994" width="28" style="278" customWidth="1"/>
    <col min="8995" max="8995" width="42.5703125" style="278" customWidth="1"/>
    <col min="8996" max="9215" width="8.85546875" style="278"/>
    <col min="9216" max="9216" width="9.5703125" style="278" bestFit="1" customWidth="1"/>
    <col min="9217" max="9217" width="48.28515625" style="278" customWidth="1"/>
    <col min="9218" max="9218" width="14.140625" style="278" customWidth="1"/>
    <col min="9219" max="9220" width="14.28515625" style="278" customWidth="1"/>
    <col min="9221" max="9222" width="13.28515625" style="278" customWidth="1"/>
    <col min="9223" max="9223" width="14.5703125" style="278" customWidth="1"/>
    <col min="9224" max="9224" width="13.28515625" style="278" customWidth="1"/>
    <col min="9225" max="9225" width="15.140625" style="278" customWidth="1"/>
    <col min="9226" max="9226" width="13.5703125" style="278" customWidth="1"/>
    <col min="9227" max="9227" width="23.5703125" style="278" customWidth="1"/>
    <col min="9228" max="9228" width="25.42578125" style="278" customWidth="1"/>
    <col min="9229" max="9229" width="19.85546875" style="278" customWidth="1"/>
    <col min="9230" max="9230" width="23" style="278" customWidth="1"/>
    <col min="9231" max="9231" width="19" style="278" customWidth="1"/>
    <col min="9232" max="9232" width="18" style="278" customWidth="1"/>
    <col min="9233" max="9233" width="18.42578125" style="278" customWidth="1"/>
    <col min="9234" max="9234" width="18.5703125" style="278" customWidth="1"/>
    <col min="9235" max="9235" width="21.5703125" style="278" customWidth="1"/>
    <col min="9236" max="9236" width="22.7109375" style="278" customWidth="1"/>
    <col min="9237" max="9237" width="22.28515625" style="278" customWidth="1"/>
    <col min="9238" max="9238" width="23.42578125" style="278" customWidth="1"/>
    <col min="9239" max="9239" width="23.5703125" style="278" customWidth="1"/>
    <col min="9240" max="9240" width="35.140625" style="278" customWidth="1"/>
    <col min="9241" max="9241" width="39.42578125" style="278" customWidth="1"/>
    <col min="9242" max="9242" width="39.7109375" style="278" customWidth="1"/>
    <col min="9243" max="9243" width="41.5703125" style="278" customWidth="1"/>
    <col min="9244" max="9244" width="37.28515625" style="278" customWidth="1"/>
    <col min="9245" max="9245" width="41.140625" style="278" customWidth="1"/>
    <col min="9246" max="9246" width="37.85546875" style="278" customWidth="1"/>
    <col min="9247" max="9247" width="30" style="278" customWidth="1"/>
    <col min="9248" max="9248" width="39.85546875" style="278" customWidth="1"/>
    <col min="9249" max="9249" width="21.85546875" style="278" customWidth="1"/>
    <col min="9250" max="9250" width="28" style="278" customWidth="1"/>
    <col min="9251" max="9251" width="42.5703125" style="278" customWidth="1"/>
    <col min="9252" max="9471" width="8.85546875" style="278"/>
    <col min="9472" max="9472" width="9.5703125" style="278" bestFit="1" customWidth="1"/>
    <col min="9473" max="9473" width="48.28515625" style="278" customWidth="1"/>
    <col min="9474" max="9474" width="14.140625" style="278" customWidth="1"/>
    <col min="9475" max="9476" width="14.28515625" style="278" customWidth="1"/>
    <col min="9477" max="9478" width="13.28515625" style="278" customWidth="1"/>
    <col min="9479" max="9479" width="14.5703125" style="278" customWidth="1"/>
    <col min="9480" max="9480" width="13.28515625" style="278" customWidth="1"/>
    <col min="9481" max="9481" width="15.140625" style="278" customWidth="1"/>
    <col min="9482" max="9482" width="13.5703125" style="278" customWidth="1"/>
    <col min="9483" max="9483" width="23.5703125" style="278" customWidth="1"/>
    <col min="9484" max="9484" width="25.42578125" style="278" customWidth="1"/>
    <col min="9485" max="9485" width="19.85546875" style="278" customWidth="1"/>
    <col min="9486" max="9486" width="23" style="278" customWidth="1"/>
    <col min="9487" max="9487" width="19" style="278" customWidth="1"/>
    <col min="9488" max="9488" width="18" style="278" customWidth="1"/>
    <col min="9489" max="9489" width="18.42578125" style="278" customWidth="1"/>
    <col min="9490" max="9490" width="18.5703125" style="278" customWidth="1"/>
    <col min="9491" max="9491" width="21.5703125" style="278" customWidth="1"/>
    <col min="9492" max="9492" width="22.7109375" style="278" customWidth="1"/>
    <col min="9493" max="9493" width="22.28515625" style="278" customWidth="1"/>
    <col min="9494" max="9494" width="23.42578125" style="278" customWidth="1"/>
    <col min="9495" max="9495" width="23.5703125" style="278" customWidth="1"/>
    <col min="9496" max="9496" width="35.140625" style="278" customWidth="1"/>
    <col min="9497" max="9497" width="39.42578125" style="278" customWidth="1"/>
    <col min="9498" max="9498" width="39.7109375" style="278" customWidth="1"/>
    <col min="9499" max="9499" width="41.5703125" style="278" customWidth="1"/>
    <col min="9500" max="9500" width="37.28515625" style="278" customWidth="1"/>
    <col min="9501" max="9501" width="41.140625" style="278" customWidth="1"/>
    <col min="9502" max="9502" width="37.85546875" style="278" customWidth="1"/>
    <col min="9503" max="9503" width="30" style="278" customWidth="1"/>
    <col min="9504" max="9504" width="39.85546875" style="278" customWidth="1"/>
    <col min="9505" max="9505" width="21.85546875" style="278" customWidth="1"/>
    <col min="9506" max="9506" width="28" style="278" customWidth="1"/>
    <col min="9507" max="9507" width="42.5703125" style="278" customWidth="1"/>
    <col min="9508" max="9727" width="8.85546875" style="278"/>
    <col min="9728" max="9728" width="9.5703125" style="278" bestFit="1" customWidth="1"/>
    <col min="9729" max="9729" width="48.28515625" style="278" customWidth="1"/>
    <col min="9730" max="9730" width="14.140625" style="278" customWidth="1"/>
    <col min="9731" max="9732" width="14.28515625" style="278" customWidth="1"/>
    <col min="9733" max="9734" width="13.28515625" style="278" customWidth="1"/>
    <col min="9735" max="9735" width="14.5703125" style="278" customWidth="1"/>
    <col min="9736" max="9736" width="13.28515625" style="278" customWidth="1"/>
    <col min="9737" max="9737" width="15.140625" style="278" customWidth="1"/>
    <col min="9738" max="9738" width="13.5703125" style="278" customWidth="1"/>
    <col min="9739" max="9739" width="23.5703125" style="278" customWidth="1"/>
    <col min="9740" max="9740" width="25.42578125" style="278" customWidth="1"/>
    <col min="9741" max="9741" width="19.85546875" style="278" customWidth="1"/>
    <col min="9742" max="9742" width="23" style="278" customWidth="1"/>
    <col min="9743" max="9743" width="19" style="278" customWidth="1"/>
    <col min="9744" max="9744" width="18" style="278" customWidth="1"/>
    <col min="9745" max="9745" width="18.42578125" style="278" customWidth="1"/>
    <col min="9746" max="9746" width="18.5703125" style="278" customWidth="1"/>
    <col min="9747" max="9747" width="21.5703125" style="278" customWidth="1"/>
    <col min="9748" max="9748" width="22.7109375" style="278" customWidth="1"/>
    <col min="9749" max="9749" width="22.28515625" style="278" customWidth="1"/>
    <col min="9750" max="9750" width="23.42578125" style="278" customWidth="1"/>
    <col min="9751" max="9751" width="23.5703125" style="278" customWidth="1"/>
    <col min="9752" max="9752" width="35.140625" style="278" customWidth="1"/>
    <col min="9753" max="9753" width="39.42578125" style="278" customWidth="1"/>
    <col min="9754" max="9754" width="39.7109375" style="278" customWidth="1"/>
    <col min="9755" max="9755" width="41.5703125" style="278" customWidth="1"/>
    <col min="9756" max="9756" width="37.28515625" style="278" customWidth="1"/>
    <col min="9757" max="9757" width="41.140625" style="278" customWidth="1"/>
    <col min="9758" max="9758" width="37.85546875" style="278" customWidth="1"/>
    <col min="9759" max="9759" width="30" style="278" customWidth="1"/>
    <col min="9760" max="9760" width="39.85546875" style="278" customWidth="1"/>
    <col min="9761" max="9761" width="21.85546875" style="278" customWidth="1"/>
    <col min="9762" max="9762" width="28" style="278" customWidth="1"/>
    <col min="9763" max="9763" width="42.5703125" style="278" customWidth="1"/>
    <col min="9764" max="9983" width="8.85546875" style="278"/>
    <col min="9984" max="9984" width="9.5703125" style="278" bestFit="1" customWidth="1"/>
    <col min="9985" max="9985" width="48.28515625" style="278" customWidth="1"/>
    <col min="9986" max="9986" width="14.140625" style="278" customWidth="1"/>
    <col min="9987" max="9988" width="14.28515625" style="278" customWidth="1"/>
    <col min="9989" max="9990" width="13.28515625" style="278" customWidth="1"/>
    <col min="9991" max="9991" width="14.5703125" style="278" customWidth="1"/>
    <col min="9992" max="9992" width="13.28515625" style="278" customWidth="1"/>
    <col min="9993" max="9993" width="15.140625" style="278" customWidth="1"/>
    <col min="9994" max="9994" width="13.5703125" style="278" customWidth="1"/>
    <col min="9995" max="9995" width="23.5703125" style="278" customWidth="1"/>
    <col min="9996" max="9996" width="25.42578125" style="278" customWidth="1"/>
    <col min="9997" max="9997" width="19.85546875" style="278" customWidth="1"/>
    <col min="9998" max="9998" width="23" style="278" customWidth="1"/>
    <col min="9999" max="9999" width="19" style="278" customWidth="1"/>
    <col min="10000" max="10000" width="18" style="278" customWidth="1"/>
    <col min="10001" max="10001" width="18.42578125" style="278" customWidth="1"/>
    <col min="10002" max="10002" width="18.5703125" style="278" customWidth="1"/>
    <col min="10003" max="10003" width="21.5703125" style="278" customWidth="1"/>
    <col min="10004" max="10004" width="22.7109375" style="278" customWidth="1"/>
    <col min="10005" max="10005" width="22.28515625" style="278" customWidth="1"/>
    <col min="10006" max="10006" width="23.42578125" style="278" customWidth="1"/>
    <col min="10007" max="10007" width="23.5703125" style="278" customWidth="1"/>
    <col min="10008" max="10008" width="35.140625" style="278" customWidth="1"/>
    <col min="10009" max="10009" width="39.42578125" style="278" customWidth="1"/>
    <col min="10010" max="10010" width="39.7109375" style="278" customWidth="1"/>
    <col min="10011" max="10011" width="41.5703125" style="278" customWidth="1"/>
    <col min="10012" max="10012" width="37.28515625" style="278" customWidth="1"/>
    <col min="10013" max="10013" width="41.140625" style="278" customWidth="1"/>
    <col min="10014" max="10014" width="37.85546875" style="278" customWidth="1"/>
    <col min="10015" max="10015" width="30" style="278" customWidth="1"/>
    <col min="10016" max="10016" width="39.85546875" style="278" customWidth="1"/>
    <col min="10017" max="10017" width="21.85546875" style="278" customWidth="1"/>
    <col min="10018" max="10018" width="28" style="278" customWidth="1"/>
    <col min="10019" max="10019" width="42.5703125" style="278" customWidth="1"/>
    <col min="10020" max="10239" width="8.85546875" style="278"/>
    <col min="10240" max="10240" width="9.5703125" style="278" bestFit="1" customWidth="1"/>
    <col min="10241" max="10241" width="48.28515625" style="278" customWidth="1"/>
    <col min="10242" max="10242" width="14.140625" style="278" customWidth="1"/>
    <col min="10243" max="10244" width="14.28515625" style="278" customWidth="1"/>
    <col min="10245" max="10246" width="13.28515625" style="278" customWidth="1"/>
    <col min="10247" max="10247" width="14.5703125" style="278" customWidth="1"/>
    <col min="10248" max="10248" width="13.28515625" style="278" customWidth="1"/>
    <col min="10249" max="10249" width="15.140625" style="278" customWidth="1"/>
    <col min="10250" max="10250" width="13.5703125" style="278" customWidth="1"/>
    <col min="10251" max="10251" width="23.5703125" style="278" customWidth="1"/>
    <col min="10252" max="10252" width="25.42578125" style="278" customWidth="1"/>
    <col min="10253" max="10253" width="19.85546875" style="278" customWidth="1"/>
    <col min="10254" max="10254" width="23" style="278" customWidth="1"/>
    <col min="10255" max="10255" width="19" style="278" customWidth="1"/>
    <col min="10256" max="10256" width="18" style="278" customWidth="1"/>
    <col min="10257" max="10257" width="18.42578125" style="278" customWidth="1"/>
    <col min="10258" max="10258" width="18.5703125" style="278" customWidth="1"/>
    <col min="10259" max="10259" width="21.5703125" style="278" customWidth="1"/>
    <col min="10260" max="10260" width="22.7109375" style="278" customWidth="1"/>
    <col min="10261" max="10261" width="22.28515625" style="278" customWidth="1"/>
    <col min="10262" max="10262" width="23.42578125" style="278" customWidth="1"/>
    <col min="10263" max="10263" width="23.5703125" style="278" customWidth="1"/>
    <col min="10264" max="10264" width="35.140625" style="278" customWidth="1"/>
    <col min="10265" max="10265" width="39.42578125" style="278" customWidth="1"/>
    <col min="10266" max="10266" width="39.7109375" style="278" customWidth="1"/>
    <col min="10267" max="10267" width="41.5703125" style="278" customWidth="1"/>
    <col min="10268" max="10268" width="37.28515625" style="278" customWidth="1"/>
    <col min="10269" max="10269" width="41.140625" style="278" customWidth="1"/>
    <col min="10270" max="10270" width="37.85546875" style="278" customWidth="1"/>
    <col min="10271" max="10271" width="30" style="278" customWidth="1"/>
    <col min="10272" max="10272" width="39.85546875" style="278" customWidth="1"/>
    <col min="10273" max="10273" width="21.85546875" style="278" customWidth="1"/>
    <col min="10274" max="10274" width="28" style="278" customWidth="1"/>
    <col min="10275" max="10275" width="42.5703125" style="278" customWidth="1"/>
    <col min="10276" max="10495" width="8.85546875" style="278"/>
    <col min="10496" max="10496" width="9.5703125" style="278" bestFit="1" customWidth="1"/>
    <col min="10497" max="10497" width="48.28515625" style="278" customWidth="1"/>
    <col min="10498" max="10498" width="14.140625" style="278" customWidth="1"/>
    <col min="10499" max="10500" width="14.28515625" style="278" customWidth="1"/>
    <col min="10501" max="10502" width="13.28515625" style="278" customWidth="1"/>
    <col min="10503" max="10503" width="14.5703125" style="278" customWidth="1"/>
    <col min="10504" max="10504" width="13.28515625" style="278" customWidth="1"/>
    <col min="10505" max="10505" width="15.140625" style="278" customWidth="1"/>
    <col min="10506" max="10506" width="13.5703125" style="278" customWidth="1"/>
    <col min="10507" max="10507" width="23.5703125" style="278" customWidth="1"/>
    <col min="10508" max="10508" width="25.42578125" style="278" customWidth="1"/>
    <col min="10509" max="10509" width="19.85546875" style="278" customWidth="1"/>
    <col min="10510" max="10510" width="23" style="278" customWidth="1"/>
    <col min="10511" max="10511" width="19" style="278" customWidth="1"/>
    <col min="10512" max="10512" width="18" style="278" customWidth="1"/>
    <col min="10513" max="10513" width="18.42578125" style="278" customWidth="1"/>
    <col min="10514" max="10514" width="18.5703125" style="278" customWidth="1"/>
    <col min="10515" max="10515" width="21.5703125" style="278" customWidth="1"/>
    <col min="10516" max="10516" width="22.7109375" style="278" customWidth="1"/>
    <col min="10517" max="10517" width="22.28515625" style="278" customWidth="1"/>
    <col min="10518" max="10518" width="23.42578125" style="278" customWidth="1"/>
    <col min="10519" max="10519" width="23.5703125" style="278" customWidth="1"/>
    <col min="10520" max="10520" width="35.140625" style="278" customWidth="1"/>
    <col min="10521" max="10521" width="39.42578125" style="278" customWidth="1"/>
    <col min="10522" max="10522" width="39.7109375" style="278" customWidth="1"/>
    <col min="10523" max="10523" width="41.5703125" style="278" customWidth="1"/>
    <col min="10524" max="10524" width="37.28515625" style="278" customWidth="1"/>
    <col min="10525" max="10525" width="41.140625" style="278" customWidth="1"/>
    <col min="10526" max="10526" width="37.85546875" style="278" customWidth="1"/>
    <col min="10527" max="10527" width="30" style="278" customWidth="1"/>
    <col min="10528" max="10528" width="39.85546875" style="278" customWidth="1"/>
    <col min="10529" max="10529" width="21.85546875" style="278" customWidth="1"/>
    <col min="10530" max="10530" width="28" style="278" customWidth="1"/>
    <col min="10531" max="10531" width="42.5703125" style="278" customWidth="1"/>
    <col min="10532" max="10751" width="8.85546875" style="278"/>
    <col min="10752" max="10752" width="9.5703125" style="278" bestFit="1" customWidth="1"/>
    <col min="10753" max="10753" width="48.28515625" style="278" customWidth="1"/>
    <col min="10754" max="10754" width="14.140625" style="278" customWidth="1"/>
    <col min="10755" max="10756" width="14.28515625" style="278" customWidth="1"/>
    <col min="10757" max="10758" width="13.28515625" style="278" customWidth="1"/>
    <col min="10759" max="10759" width="14.5703125" style="278" customWidth="1"/>
    <col min="10760" max="10760" width="13.28515625" style="278" customWidth="1"/>
    <col min="10761" max="10761" width="15.140625" style="278" customWidth="1"/>
    <col min="10762" max="10762" width="13.5703125" style="278" customWidth="1"/>
    <col min="10763" max="10763" width="23.5703125" style="278" customWidth="1"/>
    <col min="10764" max="10764" width="25.42578125" style="278" customWidth="1"/>
    <col min="10765" max="10765" width="19.85546875" style="278" customWidth="1"/>
    <col min="10766" max="10766" width="23" style="278" customWidth="1"/>
    <col min="10767" max="10767" width="19" style="278" customWidth="1"/>
    <col min="10768" max="10768" width="18" style="278" customWidth="1"/>
    <col min="10769" max="10769" width="18.42578125" style="278" customWidth="1"/>
    <col min="10770" max="10770" width="18.5703125" style="278" customWidth="1"/>
    <col min="10771" max="10771" width="21.5703125" style="278" customWidth="1"/>
    <col min="10772" max="10772" width="22.7109375" style="278" customWidth="1"/>
    <col min="10773" max="10773" width="22.28515625" style="278" customWidth="1"/>
    <col min="10774" max="10774" width="23.42578125" style="278" customWidth="1"/>
    <col min="10775" max="10775" width="23.5703125" style="278" customWidth="1"/>
    <col min="10776" max="10776" width="35.140625" style="278" customWidth="1"/>
    <col min="10777" max="10777" width="39.42578125" style="278" customWidth="1"/>
    <col min="10778" max="10778" width="39.7109375" style="278" customWidth="1"/>
    <col min="10779" max="10779" width="41.5703125" style="278" customWidth="1"/>
    <col min="10780" max="10780" width="37.28515625" style="278" customWidth="1"/>
    <col min="10781" max="10781" width="41.140625" style="278" customWidth="1"/>
    <col min="10782" max="10782" width="37.85546875" style="278" customWidth="1"/>
    <col min="10783" max="10783" width="30" style="278" customWidth="1"/>
    <col min="10784" max="10784" width="39.85546875" style="278" customWidth="1"/>
    <col min="10785" max="10785" width="21.85546875" style="278" customWidth="1"/>
    <col min="10786" max="10786" width="28" style="278" customWidth="1"/>
    <col min="10787" max="10787" width="42.5703125" style="278" customWidth="1"/>
    <col min="10788" max="11007" width="8.85546875" style="278"/>
    <col min="11008" max="11008" width="9.5703125" style="278" bestFit="1" customWidth="1"/>
    <col min="11009" max="11009" width="48.28515625" style="278" customWidth="1"/>
    <col min="11010" max="11010" width="14.140625" style="278" customWidth="1"/>
    <col min="11011" max="11012" width="14.28515625" style="278" customWidth="1"/>
    <col min="11013" max="11014" width="13.28515625" style="278" customWidth="1"/>
    <col min="11015" max="11015" width="14.5703125" style="278" customWidth="1"/>
    <col min="11016" max="11016" width="13.28515625" style="278" customWidth="1"/>
    <col min="11017" max="11017" width="15.140625" style="278" customWidth="1"/>
    <col min="11018" max="11018" width="13.5703125" style="278" customWidth="1"/>
    <col min="11019" max="11019" width="23.5703125" style="278" customWidth="1"/>
    <col min="11020" max="11020" width="25.42578125" style="278" customWidth="1"/>
    <col min="11021" max="11021" width="19.85546875" style="278" customWidth="1"/>
    <col min="11022" max="11022" width="23" style="278" customWidth="1"/>
    <col min="11023" max="11023" width="19" style="278" customWidth="1"/>
    <col min="11024" max="11024" width="18" style="278" customWidth="1"/>
    <col min="11025" max="11025" width="18.42578125" style="278" customWidth="1"/>
    <col min="11026" max="11026" width="18.5703125" style="278" customWidth="1"/>
    <col min="11027" max="11027" width="21.5703125" style="278" customWidth="1"/>
    <col min="11028" max="11028" width="22.7109375" style="278" customWidth="1"/>
    <col min="11029" max="11029" width="22.28515625" style="278" customWidth="1"/>
    <col min="11030" max="11030" width="23.42578125" style="278" customWidth="1"/>
    <col min="11031" max="11031" width="23.5703125" style="278" customWidth="1"/>
    <col min="11032" max="11032" width="35.140625" style="278" customWidth="1"/>
    <col min="11033" max="11033" width="39.42578125" style="278" customWidth="1"/>
    <col min="11034" max="11034" width="39.7109375" style="278" customWidth="1"/>
    <col min="11035" max="11035" width="41.5703125" style="278" customWidth="1"/>
    <col min="11036" max="11036" width="37.28515625" style="278" customWidth="1"/>
    <col min="11037" max="11037" width="41.140625" style="278" customWidth="1"/>
    <col min="11038" max="11038" width="37.85546875" style="278" customWidth="1"/>
    <col min="11039" max="11039" width="30" style="278" customWidth="1"/>
    <col min="11040" max="11040" width="39.85546875" style="278" customWidth="1"/>
    <col min="11041" max="11041" width="21.85546875" style="278" customWidth="1"/>
    <col min="11042" max="11042" width="28" style="278" customWidth="1"/>
    <col min="11043" max="11043" width="42.5703125" style="278" customWidth="1"/>
    <col min="11044" max="11263" width="8.85546875" style="278"/>
    <col min="11264" max="11264" width="9.5703125" style="278" bestFit="1" customWidth="1"/>
    <col min="11265" max="11265" width="48.28515625" style="278" customWidth="1"/>
    <col min="11266" max="11266" width="14.140625" style="278" customWidth="1"/>
    <col min="11267" max="11268" width="14.28515625" style="278" customWidth="1"/>
    <col min="11269" max="11270" width="13.28515625" style="278" customWidth="1"/>
    <col min="11271" max="11271" width="14.5703125" style="278" customWidth="1"/>
    <col min="11272" max="11272" width="13.28515625" style="278" customWidth="1"/>
    <col min="11273" max="11273" width="15.140625" style="278" customWidth="1"/>
    <col min="11274" max="11274" width="13.5703125" style="278" customWidth="1"/>
    <col min="11275" max="11275" width="23.5703125" style="278" customWidth="1"/>
    <col min="11276" max="11276" width="25.42578125" style="278" customWidth="1"/>
    <col min="11277" max="11277" width="19.85546875" style="278" customWidth="1"/>
    <col min="11278" max="11278" width="23" style="278" customWidth="1"/>
    <col min="11279" max="11279" width="19" style="278" customWidth="1"/>
    <col min="11280" max="11280" width="18" style="278" customWidth="1"/>
    <col min="11281" max="11281" width="18.42578125" style="278" customWidth="1"/>
    <col min="11282" max="11282" width="18.5703125" style="278" customWidth="1"/>
    <col min="11283" max="11283" width="21.5703125" style="278" customWidth="1"/>
    <col min="11284" max="11284" width="22.7109375" style="278" customWidth="1"/>
    <col min="11285" max="11285" width="22.28515625" style="278" customWidth="1"/>
    <col min="11286" max="11286" width="23.42578125" style="278" customWidth="1"/>
    <col min="11287" max="11287" width="23.5703125" style="278" customWidth="1"/>
    <col min="11288" max="11288" width="35.140625" style="278" customWidth="1"/>
    <col min="11289" max="11289" width="39.42578125" style="278" customWidth="1"/>
    <col min="11290" max="11290" width="39.7109375" style="278" customWidth="1"/>
    <col min="11291" max="11291" width="41.5703125" style="278" customWidth="1"/>
    <col min="11292" max="11292" width="37.28515625" style="278" customWidth="1"/>
    <col min="11293" max="11293" width="41.140625" style="278" customWidth="1"/>
    <col min="11294" max="11294" width="37.85546875" style="278" customWidth="1"/>
    <col min="11295" max="11295" width="30" style="278" customWidth="1"/>
    <col min="11296" max="11296" width="39.85546875" style="278" customWidth="1"/>
    <col min="11297" max="11297" width="21.85546875" style="278" customWidth="1"/>
    <col min="11298" max="11298" width="28" style="278" customWidth="1"/>
    <col min="11299" max="11299" width="42.5703125" style="278" customWidth="1"/>
    <col min="11300" max="11519" width="8.85546875" style="278"/>
    <col min="11520" max="11520" width="9.5703125" style="278" bestFit="1" customWidth="1"/>
    <col min="11521" max="11521" width="48.28515625" style="278" customWidth="1"/>
    <col min="11522" max="11522" width="14.140625" style="278" customWidth="1"/>
    <col min="11523" max="11524" width="14.28515625" style="278" customWidth="1"/>
    <col min="11525" max="11526" width="13.28515625" style="278" customWidth="1"/>
    <col min="11527" max="11527" width="14.5703125" style="278" customWidth="1"/>
    <col min="11528" max="11528" width="13.28515625" style="278" customWidth="1"/>
    <col min="11529" max="11529" width="15.140625" style="278" customWidth="1"/>
    <col min="11530" max="11530" width="13.5703125" style="278" customWidth="1"/>
    <col min="11531" max="11531" width="23.5703125" style="278" customWidth="1"/>
    <col min="11532" max="11532" width="25.42578125" style="278" customWidth="1"/>
    <col min="11533" max="11533" width="19.85546875" style="278" customWidth="1"/>
    <col min="11534" max="11534" width="23" style="278" customWidth="1"/>
    <col min="11535" max="11535" width="19" style="278" customWidth="1"/>
    <col min="11536" max="11536" width="18" style="278" customWidth="1"/>
    <col min="11537" max="11537" width="18.42578125" style="278" customWidth="1"/>
    <col min="11538" max="11538" width="18.5703125" style="278" customWidth="1"/>
    <col min="11539" max="11539" width="21.5703125" style="278" customWidth="1"/>
    <col min="11540" max="11540" width="22.7109375" style="278" customWidth="1"/>
    <col min="11541" max="11541" width="22.28515625" style="278" customWidth="1"/>
    <col min="11542" max="11542" width="23.42578125" style="278" customWidth="1"/>
    <col min="11543" max="11543" width="23.5703125" style="278" customWidth="1"/>
    <col min="11544" max="11544" width="35.140625" style="278" customWidth="1"/>
    <col min="11545" max="11545" width="39.42578125" style="278" customWidth="1"/>
    <col min="11546" max="11546" width="39.7109375" style="278" customWidth="1"/>
    <col min="11547" max="11547" width="41.5703125" style="278" customWidth="1"/>
    <col min="11548" max="11548" width="37.28515625" style="278" customWidth="1"/>
    <col min="11549" max="11549" width="41.140625" style="278" customWidth="1"/>
    <col min="11550" max="11550" width="37.85546875" style="278" customWidth="1"/>
    <col min="11551" max="11551" width="30" style="278" customWidth="1"/>
    <col min="11552" max="11552" width="39.85546875" style="278" customWidth="1"/>
    <col min="11553" max="11553" width="21.85546875" style="278" customWidth="1"/>
    <col min="11554" max="11554" width="28" style="278" customWidth="1"/>
    <col min="11555" max="11555" width="42.5703125" style="278" customWidth="1"/>
    <col min="11556" max="11775" width="8.85546875" style="278"/>
    <col min="11776" max="11776" width="9.5703125" style="278" bestFit="1" customWidth="1"/>
    <col min="11777" max="11777" width="48.28515625" style="278" customWidth="1"/>
    <col min="11778" max="11778" width="14.140625" style="278" customWidth="1"/>
    <col min="11779" max="11780" width="14.28515625" style="278" customWidth="1"/>
    <col min="11781" max="11782" width="13.28515625" style="278" customWidth="1"/>
    <col min="11783" max="11783" width="14.5703125" style="278" customWidth="1"/>
    <col min="11784" max="11784" width="13.28515625" style="278" customWidth="1"/>
    <col min="11785" max="11785" width="15.140625" style="278" customWidth="1"/>
    <col min="11786" max="11786" width="13.5703125" style="278" customWidth="1"/>
    <col min="11787" max="11787" width="23.5703125" style="278" customWidth="1"/>
    <col min="11788" max="11788" width="25.42578125" style="278" customWidth="1"/>
    <col min="11789" max="11789" width="19.85546875" style="278" customWidth="1"/>
    <col min="11790" max="11790" width="23" style="278" customWidth="1"/>
    <col min="11791" max="11791" width="19" style="278" customWidth="1"/>
    <col min="11792" max="11792" width="18" style="278" customWidth="1"/>
    <col min="11793" max="11793" width="18.42578125" style="278" customWidth="1"/>
    <col min="11794" max="11794" width="18.5703125" style="278" customWidth="1"/>
    <col min="11795" max="11795" width="21.5703125" style="278" customWidth="1"/>
    <col min="11796" max="11796" width="22.7109375" style="278" customWidth="1"/>
    <col min="11797" max="11797" width="22.28515625" style="278" customWidth="1"/>
    <col min="11798" max="11798" width="23.42578125" style="278" customWidth="1"/>
    <col min="11799" max="11799" width="23.5703125" style="278" customWidth="1"/>
    <col min="11800" max="11800" width="35.140625" style="278" customWidth="1"/>
    <col min="11801" max="11801" width="39.42578125" style="278" customWidth="1"/>
    <col min="11802" max="11802" width="39.7109375" style="278" customWidth="1"/>
    <col min="11803" max="11803" width="41.5703125" style="278" customWidth="1"/>
    <col min="11804" max="11804" width="37.28515625" style="278" customWidth="1"/>
    <col min="11805" max="11805" width="41.140625" style="278" customWidth="1"/>
    <col min="11806" max="11806" width="37.85546875" style="278" customWidth="1"/>
    <col min="11807" max="11807" width="30" style="278" customWidth="1"/>
    <col min="11808" max="11808" width="39.85546875" style="278" customWidth="1"/>
    <col min="11809" max="11809" width="21.85546875" style="278" customWidth="1"/>
    <col min="11810" max="11810" width="28" style="278" customWidth="1"/>
    <col min="11811" max="11811" width="42.5703125" style="278" customWidth="1"/>
    <col min="11812" max="12031" width="8.85546875" style="278"/>
    <col min="12032" max="12032" width="9.5703125" style="278" bestFit="1" customWidth="1"/>
    <col min="12033" max="12033" width="48.28515625" style="278" customWidth="1"/>
    <col min="12034" max="12034" width="14.140625" style="278" customWidth="1"/>
    <col min="12035" max="12036" width="14.28515625" style="278" customWidth="1"/>
    <col min="12037" max="12038" width="13.28515625" style="278" customWidth="1"/>
    <col min="12039" max="12039" width="14.5703125" style="278" customWidth="1"/>
    <col min="12040" max="12040" width="13.28515625" style="278" customWidth="1"/>
    <col min="12041" max="12041" width="15.140625" style="278" customWidth="1"/>
    <col min="12042" max="12042" width="13.5703125" style="278" customWidth="1"/>
    <col min="12043" max="12043" width="23.5703125" style="278" customWidth="1"/>
    <col min="12044" max="12044" width="25.42578125" style="278" customWidth="1"/>
    <col min="12045" max="12045" width="19.85546875" style="278" customWidth="1"/>
    <col min="12046" max="12046" width="23" style="278" customWidth="1"/>
    <col min="12047" max="12047" width="19" style="278" customWidth="1"/>
    <col min="12048" max="12048" width="18" style="278" customWidth="1"/>
    <col min="12049" max="12049" width="18.42578125" style="278" customWidth="1"/>
    <col min="12050" max="12050" width="18.5703125" style="278" customWidth="1"/>
    <col min="12051" max="12051" width="21.5703125" style="278" customWidth="1"/>
    <col min="12052" max="12052" width="22.7109375" style="278" customWidth="1"/>
    <col min="12053" max="12053" width="22.28515625" style="278" customWidth="1"/>
    <col min="12054" max="12054" width="23.42578125" style="278" customWidth="1"/>
    <col min="12055" max="12055" width="23.5703125" style="278" customWidth="1"/>
    <col min="12056" max="12056" width="35.140625" style="278" customWidth="1"/>
    <col min="12057" max="12057" width="39.42578125" style="278" customWidth="1"/>
    <col min="12058" max="12058" width="39.7109375" style="278" customWidth="1"/>
    <col min="12059" max="12059" width="41.5703125" style="278" customWidth="1"/>
    <col min="12060" max="12060" width="37.28515625" style="278" customWidth="1"/>
    <col min="12061" max="12061" width="41.140625" style="278" customWidth="1"/>
    <col min="12062" max="12062" width="37.85546875" style="278" customWidth="1"/>
    <col min="12063" max="12063" width="30" style="278" customWidth="1"/>
    <col min="12064" max="12064" width="39.85546875" style="278" customWidth="1"/>
    <col min="12065" max="12065" width="21.85546875" style="278" customWidth="1"/>
    <col min="12066" max="12066" width="28" style="278" customWidth="1"/>
    <col min="12067" max="12067" width="42.5703125" style="278" customWidth="1"/>
    <col min="12068" max="12287" width="8.85546875" style="278"/>
    <col min="12288" max="12288" width="9.5703125" style="278" bestFit="1" customWidth="1"/>
    <col min="12289" max="12289" width="48.28515625" style="278" customWidth="1"/>
    <col min="12290" max="12290" width="14.140625" style="278" customWidth="1"/>
    <col min="12291" max="12292" width="14.28515625" style="278" customWidth="1"/>
    <col min="12293" max="12294" width="13.28515625" style="278" customWidth="1"/>
    <col min="12295" max="12295" width="14.5703125" style="278" customWidth="1"/>
    <col min="12296" max="12296" width="13.28515625" style="278" customWidth="1"/>
    <col min="12297" max="12297" width="15.140625" style="278" customWidth="1"/>
    <col min="12298" max="12298" width="13.5703125" style="278" customWidth="1"/>
    <col min="12299" max="12299" width="23.5703125" style="278" customWidth="1"/>
    <col min="12300" max="12300" width="25.42578125" style="278" customWidth="1"/>
    <col min="12301" max="12301" width="19.85546875" style="278" customWidth="1"/>
    <col min="12302" max="12302" width="23" style="278" customWidth="1"/>
    <col min="12303" max="12303" width="19" style="278" customWidth="1"/>
    <col min="12304" max="12304" width="18" style="278" customWidth="1"/>
    <col min="12305" max="12305" width="18.42578125" style="278" customWidth="1"/>
    <col min="12306" max="12306" width="18.5703125" style="278" customWidth="1"/>
    <col min="12307" max="12307" width="21.5703125" style="278" customWidth="1"/>
    <col min="12308" max="12308" width="22.7109375" style="278" customWidth="1"/>
    <col min="12309" max="12309" width="22.28515625" style="278" customWidth="1"/>
    <col min="12310" max="12310" width="23.42578125" style="278" customWidth="1"/>
    <col min="12311" max="12311" width="23.5703125" style="278" customWidth="1"/>
    <col min="12312" max="12312" width="35.140625" style="278" customWidth="1"/>
    <col min="12313" max="12313" width="39.42578125" style="278" customWidth="1"/>
    <col min="12314" max="12314" width="39.7109375" style="278" customWidth="1"/>
    <col min="12315" max="12315" width="41.5703125" style="278" customWidth="1"/>
    <col min="12316" max="12316" width="37.28515625" style="278" customWidth="1"/>
    <col min="12317" max="12317" width="41.140625" style="278" customWidth="1"/>
    <col min="12318" max="12318" width="37.85546875" style="278" customWidth="1"/>
    <col min="12319" max="12319" width="30" style="278" customWidth="1"/>
    <col min="12320" max="12320" width="39.85546875" style="278" customWidth="1"/>
    <col min="12321" max="12321" width="21.85546875" style="278" customWidth="1"/>
    <col min="12322" max="12322" width="28" style="278" customWidth="1"/>
    <col min="12323" max="12323" width="42.5703125" style="278" customWidth="1"/>
    <col min="12324" max="12543" width="8.85546875" style="278"/>
    <col min="12544" max="12544" width="9.5703125" style="278" bestFit="1" customWidth="1"/>
    <col min="12545" max="12545" width="48.28515625" style="278" customWidth="1"/>
    <col min="12546" max="12546" width="14.140625" style="278" customWidth="1"/>
    <col min="12547" max="12548" width="14.28515625" style="278" customWidth="1"/>
    <col min="12549" max="12550" width="13.28515625" style="278" customWidth="1"/>
    <col min="12551" max="12551" width="14.5703125" style="278" customWidth="1"/>
    <col min="12552" max="12552" width="13.28515625" style="278" customWidth="1"/>
    <col min="12553" max="12553" width="15.140625" style="278" customWidth="1"/>
    <col min="12554" max="12554" width="13.5703125" style="278" customWidth="1"/>
    <col min="12555" max="12555" width="23.5703125" style="278" customWidth="1"/>
    <col min="12556" max="12556" width="25.42578125" style="278" customWidth="1"/>
    <col min="12557" max="12557" width="19.85546875" style="278" customWidth="1"/>
    <col min="12558" max="12558" width="23" style="278" customWidth="1"/>
    <col min="12559" max="12559" width="19" style="278" customWidth="1"/>
    <col min="12560" max="12560" width="18" style="278" customWidth="1"/>
    <col min="12561" max="12561" width="18.42578125" style="278" customWidth="1"/>
    <col min="12562" max="12562" width="18.5703125" style="278" customWidth="1"/>
    <col min="12563" max="12563" width="21.5703125" style="278" customWidth="1"/>
    <col min="12564" max="12564" width="22.7109375" style="278" customWidth="1"/>
    <col min="12565" max="12565" width="22.28515625" style="278" customWidth="1"/>
    <col min="12566" max="12566" width="23.42578125" style="278" customWidth="1"/>
    <col min="12567" max="12567" width="23.5703125" style="278" customWidth="1"/>
    <col min="12568" max="12568" width="35.140625" style="278" customWidth="1"/>
    <col min="12569" max="12569" width="39.42578125" style="278" customWidth="1"/>
    <col min="12570" max="12570" width="39.7109375" style="278" customWidth="1"/>
    <col min="12571" max="12571" width="41.5703125" style="278" customWidth="1"/>
    <col min="12572" max="12572" width="37.28515625" style="278" customWidth="1"/>
    <col min="12573" max="12573" width="41.140625" style="278" customWidth="1"/>
    <col min="12574" max="12574" width="37.85546875" style="278" customWidth="1"/>
    <col min="12575" max="12575" width="30" style="278" customWidth="1"/>
    <col min="12576" max="12576" width="39.85546875" style="278" customWidth="1"/>
    <col min="12577" max="12577" width="21.85546875" style="278" customWidth="1"/>
    <col min="12578" max="12578" width="28" style="278" customWidth="1"/>
    <col min="12579" max="12579" width="42.5703125" style="278" customWidth="1"/>
    <col min="12580" max="12799" width="8.85546875" style="278"/>
    <col min="12800" max="12800" width="9.5703125" style="278" bestFit="1" customWidth="1"/>
    <col min="12801" max="12801" width="48.28515625" style="278" customWidth="1"/>
    <col min="12802" max="12802" width="14.140625" style="278" customWidth="1"/>
    <col min="12803" max="12804" width="14.28515625" style="278" customWidth="1"/>
    <col min="12805" max="12806" width="13.28515625" style="278" customWidth="1"/>
    <col min="12807" max="12807" width="14.5703125" style="278" customWidth="1"/>
    <col min="12808" max="12808" width="13.28515625" style="278" customWidth="1"/>
    <col min="12809" max="12809" width="15.140625" style="278" customWidth="1"/>
    <col min="12810" max="12810" width="13.5703125" style="278" customWidth="1"/>
    <col min="12811" max="12811" width="23.5703125" style="278" customWidth="1"/>
    <col min="12812" max="12812" width="25.42578125" style="278" customWidth="1"/>
    <col min="12813" max="12813" width="19.85546875" style="278" customWidth="1"/>
    <col min="12814" max="12814" width="23" style="278" customWidth="1"/>
    <col min="12815" max="12815" width="19" style="278" customWidth="1"/>
    <col min="12816" max="12816" width="18" style="278" customWidth="1"/>
    <col min="12817" max="12817" width="18.42578125" style="278" customWidth="1"/>
    <col min="12818" max="12818" width="18.5703125" style="278" customWidth="1"/>
    <col min="12819" max="12819" width="21.5703125" style="278" customWidth="1"/>
    <col min="12820" max="12820" width="22.7109375" style="278" customWidth="1"/>
    <col min="12821" max="12821" width="22.28515625" style="278" customWidth="1"/>
    <col min="12822" max="12822" width="23.42578125" style="278" customWidth="1"/>
    <col min="12823" max="12823" width="23.5703125" style="278" customWidth="1"/>
    <col min="12824" max="12824" width="35.140625" style="278" customWidth="1"/>
    <col min="12825" max="12825" width="39.42578125" style="278" customWidth="1"/>
    <col min="12826" max="12826" width="39.7109375" style="278" customWidth="1"/>
    <col min="12827" max="12827" width="41.5703125" style="278" customWidth="1"/>
    <col min="12828" max="12828" width="37.28515625" style="278" customWidth="1"/>
    <col min="12829" max="12829" width="41.140625" style="278" customWidth="1"/>
    <col min="12830" max="12830" width="37.85546875" style="278" customWidth="1"/>
    <col min="12831" max="12831" width="30" style="278" customWidth="1"/>
    <col min="12832" max="12832" width="39.85546875" style="278" customWidth="1"/>
    <col min="12833" max="12833" width="21.85546875" style="278" customWidth="1"/>
    <col min="12834" max="12834" width="28" style="278" customWidth="1"/>
    <col min="12835" max="12835" width="42.5703125" style="278" customWidth="1"/>
    <col min="12836" max="13055" width="8.85546875" style="278"/>
    <col min="13056" max="13056" width="9.5703125" style="278" bestFit="1" customWidth="1"/>
    <col min="13057" max="13057" width="48.28515625" style="278" customWidth="1"/>
    <col min="13058" max="13058" width="14.140625" style="278" customWidth="1"/>
    <col min="13059" max="13060" width="14.28515625" style="278" customWidth="1"/>
    <col min="13061" max="13062" width="13.28515625" style="278" customWidth="1"/>
    <col min="13063" max="13063" width="14.5703125" style="278" customWidth="1"/>
    <col min="13064" max="13064" width="13.28515625" style="278" customWidth="1"/>
    <col min="13065" max="13065" width="15.140625" style="278" customWidth="1"/>
    <col min="13066" max="13066" width="13.5703125" style="278" customWidth="1"/>
    <col min="13067" max="13067" width="23.5703125" style="278" customWidth="1"/>
    <col min="13068" max="13068" width="25.42578125" style="278" customWidth="1"/>
    <col min="13069" max="13069" width="19.85546875" style="278" customWidth="1"/>
    <col min="13070" max="13070" width="23" style="278" customWidth="1"/>
    <col min="13071" max="13071" width="19" style="278" customWidth="1"/>
    <col min="13072" max="13072" width="18" style="278" customWidth="1"/>
    <col min="13073" max="13073" width="18.42578125" style="278" customWidth="1"/>
    <col min="13074" max="13074" width="18.5703125" style="278" customWidth="1"/>
    <col min="13075" max="13075" width="21.5703125" style="278" customWidth="1"/>
    <col min="13076" max="13076" width="22.7109375" style="278" customWidth="1"/>
    <col min="13077" max="13077" width="22.28515625" style="278" customWidth="1"/>
    <col min="13078" max="13078" width="23.42578125" style="278" customWidth="1"/>
    <col min="13079" max="13079" width="23.5703125" style="278" customWidth="1"/>
    <col min="13080" max="13080" width="35.140625" style="278" customWidth="1"/>
    <col min="13081" max="13081" width="39.42578125" style="278" customWidth="1"/>
    <col min="13082" max="13082" width="39.7109375" style="278" customWidth="1"/>
    <col min="13083" max="13083" width="41.5703125" style="278" customWidth="1"/>
    <col min="13084" max="13084" width="37.28515625" style="278" customWidth="1"/>
    <col min="13085" max="13085" width="41.140625" style="278" customWidth="1"/>
    <col min="13086" max="13086" width="37.85546875" style="278" customWidth="1"/>
    <col min="13087" max="13087" width="30" style="278" customWidth="1"/>
    <col min="13088" max="13088" width="39.85546875" style="278" customWidth="1"/>
    <col min="13089" max="13089" width="21.85546875" style="278" customWidth="1"/>
    <col min="13090" max="13090" width="28" style="278" customWidth="1"/>
    <col min="13091" max="13091" width="42.5703125" style="278" customWidth="1"/>
    <col min="13092" max="13311" width="8.85546875" style="278"/>
    <col min="13312" max="13312" width="9.5703125" style="278" bestFit="1" customWidth="1"/>
    <col min="13313" max="13313" width="48.28515625" style="278" customWidth="1"/>
    <col min="13314" max="13314" width="14.140625" style="278" customWidth="1"/>
    <col min="13315" max="13316" width="14.28515625" style="278" customWidth="1"/>
    <col min="13317" max="13318" width="13.28515625" style="278" customWidth="1"/>
    <col min="13319" max="13319" width="14.5703125" style="278" customWidth="1"/>
    <col min="13320" max="13320" width="13.28515625" style="278" customWidth="1"/>
    <col min="13321" max="13321" width="15.140625" style="278" customWidth="1"/>
    <col min="13322" max="13322" width="13.5703125" style="278" customWidth="1"/>
    <col min="13323" max="13323" width="23.5703125" style="278" customWidth="1"/>
    <col min="13324" max="13324" width="25.42578125" style="278" customWidth="1"/>
    <col min="13325" max="13325" width="19.85546875" style="278" customWidth="1"/>
    <col min="13326" max="13326" width="23" style="278" customWidth="1"/>
    <col min="13327" max="13327" width="19" style="278" customWidth="1"/>
    <col min="13328" max="13328" width="18" style="278" customWidth="1"/>
    <col min="13329" max="13329" width="18.42578125" style="278" customWidth="1"/>
    <col min="13330" max="13330" width="18.5703125" style="278" customWidth="1"/>
    <col min="13331" max="13331" width="21.5703125" style="278" customWidth="1"/>
    <col min="13332" max="13332" width="22.7109375" style="278" customWidth="1"/>
    <col min="13333" max="13333" width="22.28515625" style="278" customWidth="1"/>
    <col min="13334" max="13334" width="23.42578125" style="278" customWidth="1"/>
    <col min="13335" max="13335" width="23.5703125" style="278" customWidth="1"/>
    <col min="13336" max="13336" width="35.140625" style="278" customWidth="1"/>
    <col min="13337" max="13337" width="39.42578125" style="278" customWidth="1"/>
    <col min="13338" max="13338" width="39.7109375" style="278" customWidth="1"/>
    <col min="13339" max="13339" width="41.5703125" style="278" customWidth="1"/>
    <col min="13340" max="13340" width="37.28515625" style="278" customWidth="1"/>
    <col min="13341" max="13341" width="41.140625" style="278" customWidth="1"/>
    <col min="13342" max="13342" width="37.85546875" style="278" customWidth="1"/>
    <col min="13343" max="13343" width="30" style="278" customWidth="1"/>
    <col min="13344" max="13344" width="39.85546875" style="278" customWidth="1"/>
    <col min="13345" max="13345" width="21.85546875" style="278" customWidth="1"/>
    <col min="13346" max="13346" width="28" style="278" customWidth="1"/>
    <col min="13347" max="13347" width="42.5703125" style="278" customWidth="1"/>
    <col min="13348" max="13567" width="8.85546875" style="278"/>
    <col min="13568" max="13568" width="9.5703125" style="278" bestFit="1" customWidth="1"/>
    <col min="13569" max="13569" width="48.28515625" style="278" customWidth="1"/>
    <col min="13570" max="13570" width="14.140625" style="278" customWidth="1"/>
    <col min="13571" max="13572" width="14.28515625" style="278" customWidth="1"/>
    <col min="13573" max="13574" width="13.28515625" style="278" customWidth="1"/>
    <col min="13575" max="13575" width="14.5703125" style="278" customWidth="1"/>
    <col min="13576" max="13576" width="13.28515625" style="278" customWidth="1"/>
    <col min="13577" max="13577" width="15.140625" style="278" customWidth="1"/>
    <col min="13578" max="13578" width="13.5703125" style="278" customWidth="1"/>
    <col min="13579" max="13579" width="23.5703125" style="278" customWidth="1"/>
    <col min="13580" max="13580" width="25.42578125" style="278" customWidth="1"/>
    <col min="13581" max="13581" width="19.85546875" style="278" customWidth="1"/>
    <col min="13582" max="13582" width="23" style="278" customWidth="1"/>
    <col min="13583" max="13583" width="19" style="278" customWidth="1"/>
    <col min="13584" max="13584" width="18" style="278" customWidth="1"/>
    <col min="13585" max="13585" width="18.42578125" style="278" customWidth="1"/>
    <col min="13586" max="13586" width="18.5703125" style="278" customWidth="1"/>
    <col min="13587" max="13587" width="21.5703125" style="278" customWidth="1"/>
    <col min="13588" max="13588" width="22.7109375" style="278" customWidth="1"/>
    <col min="13589" max="13589" width="22.28515625" style="278" customWidth="1"/>
    <col min="13590" max="13590" width="23.42578125" style="278" customWidth="1"/>
    <col min="13591" max="13591" width="23.5703125" style="278" customWidth="1"/>
    <col min="13592" max="13592" width="35.140625" style="278" customWidth="1"/>
    <col min="13593" max="13593" width="39.42578125" style="278" customWidth="1"/>
    <col min="13594" max="13594" width="39.7109375" style="278" customWidth="1"/>
    <col min="13595" max="13595" width="41.5703125" style="278" customWidth="1"/>
    <col min="13596" max="13596" width="37.28515625" style="278" customWidth="1"/>
    <col min="13597" max="13597" width="41.140625" style="278" customWidth="1"/>
    <col min="13598" max="13598" width="37.85546875" style="278" customWidth="1"/>
    <col min="13599" max="13599" width="30" style="278" customWidth="1"/>
    <col min="13600" max="13600" width="39.85546875" style="278" customWidth="1"/>
    <col min="13601" max="13601" width="21.85546875" style="278" customWidth="1"/>
    <col min="13602" max="13602" width="28" style="278" customWidth="1"/>
    <col min="13603" max="13603" width="42.5703125" style="278" customWidth="1"/>
    <col min="13604" max="13823" width="8.85546875" style="278"/>
    <col min="13824" max="13824" width="9.5703125" style="278" bestFit="1" customWidth="1"/>
    <col min="13825" max="13825" width="48.28515625" style="278" customWidth="1"/>
    <col min="13826" max="13826" width="14.140625" style="278" customWidth="1"/>
    <col min="13827" max="13828" width="14.28515625" style="278" customWidth="1"/>
    <col min="13829" max="13830" width="13.28515625" style="278" customWidth="1"/>
    <col min="13831" max="13831" width="14.5703125" style="278" customWidth="1"/>
    <col min="13832" max="13832" width="13.28515625" style="278" customWidth="1"/>
    <col min="13833" max="13833" width="15.140625" style="278" customWidth="1"/>
    <col min="13834" max="13834" width="13.5703125" style="278" customWidth="1"/>
    <col min="13835" max="13835" width="23.5703125" style="278" customWidth="1"/>
    <col min="13836" max="13836" width="25.42578125" style="278" customWidth="1"/>
    <col min="13837" max="13837" width="19.85546875" style="278" customWidth="1"/>
    <col min="13838" max="13838" width="23" style="278" customWidth="1"/>
    <col min="13839" max="13839" width="19" style="278" customWidth="1"/>
    <col min="13840" max="13840" width="18" style="278" customWidth="1"/>
    <col min="13841" max="13841" width="18.42578125" style="278" customWidth="1"/>
    <col min="13842" max="13842" width="18.5703125" style="278" customWidth="1"/>
    <col min="13843" max="13843" width="21.5703125" style="278" customWidth="1"/>
    <col min="13844" max="13844" width="22.7109375" style="278" customWidth="1"/>
    <col min="13845" max="13845" width="22.28515625" style="278" customWidth="1"/>
    <col min="13846" max="13846" width="23.42578125" style="278" customWidth="1"/>
    <col min="13847" max="13847" width="23.5703125" style="278" customWidth="1"/>
    <col min="13848" max="13848" width="35.140625" style="278" customWidth="1"/>
    <col min="13849" max="13849" width="39.42578125" style="278" customWidth="1"/>
    <col min="13850" max="13850" width="39.7109375" style="278" customWidth="1"/>
    <col min="13851" max="13851" width="41.5703125" style="278" customWidth="1"/>
    <col min="13852" max="13852" width="37.28515625" style="278" customWidth="1"/>
    <col min="13853" max="13853" width="41.140625" style="278" customWidth="1"/>
    <col min="13854" max="13854" width="37.85546875" style="278" customWidth="1"/>
    <col min="13855" max="13855" width="30" style="278" customWidth="1"/>
    <col min="13856" max="13856" width="39.85546875" style="278" customWidth="1"/>
    <col min="13857" max="13857" width="21.85546875" style="278" customWidth="1"/>
    <col min="13858" max="13858" width="28" style="278" customWidth="1"/>
    <col min="13859" max="13859" width="42.5703125" style="278" customWidth="1"/>
    <col min="13860" max="14079" width="8.85546875" style="278"/>
    <col min="14080" max="14080" width="9.5703125" style="278" bestFit="1" customWidth="1"/>
    <col min="14081" max="14081" width="48.28515625" style="278" customWidth="1"/>
    <col min="14082" max="14082" width="14.140625" style="278" customWidth="1"/>
    <col min="14083" max="14084" width="14.28515625" style="278" customWidth="1"/>
    <col min="14085" max="14086" width="13.28515625" style="278" customWidth="1"/>
    <col min="14087" max="14087" width="14.5703125" style="278" customWidth="1"/>
    <col min="14088" max="14088" width="13.28515625" style="278" customWidth="1"/>
    <col min="14089" max="14089" width="15.140625" style="278" customWidth="1"/>
    <col min="14090" max="14090" width="13.5703125" style="278" customWidth="1"/>
    <col min="14091" max="14091" width="23.5703125" style="278" customWidth="1"/>
    <col min="14092" max="14092" width="25.42578125" style="278" customWidth="1"/>
    <col min="14093" max="14093" width="19.85546875" style="278" customWidth="1"/>
    <col min="14094" max="14094" width="23" style="278" customWidth="1"/>
    <col min="14095" max="14095" width="19" style="278" customWidth="1"/>
    <col min="14096" max="14096" width="18" style="278" customWidth="1"/>
    <col min="14097" max="14097" width="18.42578125" style="278" customWidth="1"/>
    <col min="14098" max="14098" width="18.5703125" style="278" customWidth="1"/>
    <col min="14099" max="14099" width="21.5703125" style="278" customWidth="1"/>
    <col min="14100" max="14100" width="22.7109375" style="278" customWidth="1"/>
    <col min="14101" max="14101" width="22.28515625" style="278" customWidth="1"/>
    <col min="14102" max="14102" width="23.42578125" style="278" customWidth="1"/>
    <col min="14103" max="14103" width="23.5703125" style="278" customWidth="1"/>
    <col min="14104" max="14104" width="35.140625" style="278" customWidth="1"/>
    <col min="14105" max="14105" width="39.42578125" style="278" customWidth="1"/>
    <col min="14106" max="14106" width="39.7109375" style="278" customWidth="1"/>
    <col min="14107" max="14107" width="41.5703125" style="278" customWidth="1"/>
    <col min="14108" max="14108" width="37.28515625" style="278" customWidth="1"/>
    <col min="14109" max="14109" width="41.140625" style="278" customWidth="1"/>
    <col min="14110" max="14110" width="37.85546875" style="278" customWidth="1"/>
    <col min="14111" max="14111" width="30" style="278" customWidth="1"/>
    <col min="14112" max="14112" width="39.85546875" style="278" customWidth="1"/>
    <col min="14113" max="14113" width="21.85546875" style="278" customWidth="1"/>
    <col min="14114" max="14114" width="28" style="278" customWidth="1"/>
    <col min="14115" max="14115" width="42.5703125" style="278" customWidth="1"/>
    <col min="14116" max="14335" width="8.85546875" style="278"/>
    <col min="14336" max="14336" width="9.5703125" style="278" bestFit="1" customWidth="1"/>
    <col min="14337" max="14337" width="48.28515625" style="278" customWidth="1"/>
    <col min="14338" max="14338" width="14.140625" style="278" customWidth="1"/>
    <col min="14339" max="14340" width="14.28515625" style="278" customWidth="1"/>
    <col min="14341" max="14342" width="13.28515625" style="278" customWidth="1"/>
    <col min="14343" max="14343" width="14.5703125" style="278" customWidth="1"/>
    <col min="14344" max="14344" width="13.28515625" style="278" customWidth="1"/>
    <col min="14345" max="14345" width="15.140625" style="278" customWidth="1"/>
    <col min="14346" max="14346" width="13.5703125" style="278" customWidth="1"/>
    <col min="14347" max="14347" width="23.5703125" style="278" customWidth="1"/>
    <col min="14348" max="14348" width="25.42578125" style="278" customWidth="1"/>
    <col min="14349" max="14349" width="19.85546875" style="278" customWidth="1"/>
    <col min="14350" max="14350" width="23" style="278" customWidth="1"/>
    <col min="14351" max="14351" width="19" style="278" customWidth="1"/>
    <col min="14352" max="14352" width="18" style="278" customWidth="1"/>
    <col min="14353" max="14353" width="18.42578125" style="278" customWidth="1"/>
    <col min="14354" max="14354" width="18.5703125" style="278" customWidth="1"/>
    <col min="14355" max="14355" width="21.5703125" style="278" customWidth="1"/>
    <col min="14356" max="14356" width="22.7109375" style="278" customWidth="1"/>
    <col min="14357" max="14357" width="22.28515625" style="278" customWidth="1"/>
    <col min="14358" max="14358" width="23.42578125" style="278" customWidth="1"/>
    <col min="14359" max="14359" width="23.5703125" style="278" customWidth="1"/>
    <col min="14360" max="14360" width="35.140625" style="278" customWidth="1"/>
    <col min="14361" max="14361" width="39.42578125" style="278" customWidth="1"/>
    <col min="14362" max="14362" width="39.7109375" style="278" customWidth="1"/>
    <col min="14363" max="14363" width="41.5703125" style="278" customWidth="1"/>
    <col min="14364" max="14364" width="37.28515625" style="278" customWidth="1"/>
    <col min="14365" max="14365" width="41.140625" style="278" customWidth="1"/>
    <col min="14366" max="14366" width="37.85546875" style="278" customWidth="1"/>
    <col min="14367" max="14367" width="30" style="278" customWidth="1"/>
    <col min="14368" max="14368" width="39.85546875" style="278" customWidth="1"/>
    <col min="14369" max="14369" width="21.85546875" style="278" customWidth="1"/>
    <col min="14370" max="14370" width="28" style="278" customWidth="1"/>
    <col min="14371" max="14371" width="42.5703125" style="278" customWidth="1"/>
    <col min="14372" max="14591" width="8.85546875" style="278"/>
    <col min="14592" max="14592" width="9.5703125" style="278" bestFit="1" customWidth="1"/>
    <col min="14593" max="14593" width="48.28515625" style="278" customWidth="1"/>
    <col min="14594" max="14594" width="14.140625" style="278" customWidth="1"/>
    <col min="14595" max="14596" width="14.28515625" style="278" customWidth="1"/>
    <col min="14597" max="14598" width="13.28515625" style="278" customWidth="1"/>
    <col min="14599" max="14599" width="14.5703125" style="278" customWidth="1"/>
    <col min="14600" max="14600" width="13.28515625" style="278" customWidth="1"/>
    <col min="14601" max="14601" width="15.140625" style="278" customWidth="1"/>
    <col min="14602" max="14602" width="13.5703125" style="278" customWidth="1"/>
    <col min="14603" max="14603" width="23.5703125" style="278" customWidth="1"/>
    <col min="14604" max="14604" width="25.42578125" style="278" customWidth="1"/>
    <col min="14605" max="14605" width="19.85546875" style="278" customWidth="1"/>
    <col min="14606" max="14606" width="23" style="278" customWidth="1"/>
    <col min="14607" max="14607" width="19" style="278" customWidth="1"/>
    <col min="14608" max="14608" width="18" style="278" customWidth="1"/>
    <col min="14609" max="14609" width="18.42578125" style="278" customWidth="1"/>
    <col min="14610" max="14610" width="18.5703125" style="278" customWidth="1"/>
    <col min="14611" max="14611" width="21.5703125" style="278" customWidth="1"/>
    <col min="14612" max="14612" width="22.7109375" style="278" customWidth="1"/>
    <col min="14613" max="14613" width="22.28515625" style="278" customWidth="1"/>
    <col min="14614" max="14614" width="23.42578125" style="278" customWidth="1"/>
    <col min="14615" max="14615" width="23.5703125" style="278" customWidth="1"/>
    <col min="14616" max="14616" width="35.140625" style="278" customWidth="1"/>
    <col min="14617" max="14617" width="39.42578125" style="278" customWidth="1"/>
    <col min="14618" max="14618" width="39.7109375" style="278" customWidth="1"/>
    <col min="14619" max="14619" width="41.5703125" style="278" customWidth="1"/>
    <col min="14620" max="14620" width="37.28515625" style="278" customWidth="1"/>
    <col min="14621" max="14621" width="41.140625" style="278" customWidth="1"/>
    <col min="14622" max="14622" width="37.85546875" style="278" customWidth="1"/>
    <col min="14623" max="14623" width="30" style="278" customWidth="1"/>
    <col min="14624" max="14624" width="39.85546875" style="278" customWidth="1"/>
    <col min="14625" max="14625" width="21.85546875" style="278" customWidth="1"/>
    <col min="14626" max="14626" width="28" style="278" customWidth="1"/>
    <col min="14627" max="14627" width="42.5703125" style="278" customWidth="1"/>
    <col min="14628" max="14847" width="8.85546875" style="278"/>
    <col min="14848" max="14848" width="9.5703125" style="278" bestFit="1" customWidth="1"/>
    <col min="14849" max="14849" width="48.28515625" style="278" customWidth="1"/>
    <col min="14850" max="14850" width="14.140625" style="278" customWidth="1"/>
    <col min="14851" max="14852" width="14.28515625" style="278" customWidth="1"/>
    <col min="14853" max="14854" width="13.28515625" style="278" customWidth="1"/>
    <col min="14855" max="14855" width="14.5703125" style="278" customWidth="1"/>
    <col min="14856" max="14856" width="13.28515625" style="278" customWidth="1"/>
    <col min="14857" max="14857" width="15.140625" style="278" customWidth="1"/>
    <col min="14858" max="14858" width="13.5703125" style="278" customWidth="1"/>
    <col min="14859" max="14859" width="23.5703125" style="278" customWidth="1"/>
    <col min="14860" max="14860" width="25.42578125" style="278" customWidth="1"/>
    <col min="14861" max="14861" width="19.85546875" style="278" customWidth="1"/>
    <col min="14862" max="14862" width="23" style="278" customWidth="1"/>
    <col min="14863" max="14863" width="19" style="278" customWidth="1"/>
    <col min="14864" max="14864" width="18" style="278" customWidth="1"/>
    <col min="14865" max="14865" width="18.42578125" style="278" customWidth="1"/>
    <col min="14866" max="14866" width="18.5703125" style="278" customWidth="1"/>
    <col min="14867" max="14867" width="21.5703125" style="278" customWidth="1"/>
    <col min="14868" max="14868" width="22.7109375" style="278" customWidth="1"/>
    <col min="14869" max="14869" width="22.28515625" style="278" customWidth="1"/>
    <col min="14870" max="14870" width="23.42578125" style="278" customWidth="1"/>
    <col min="14871" max="14871" width="23.5703125" style="278" customWidth="1"/>
    <col min="14872" max="14872" width="35.140625" style="278" customWidth="1"/>
    <col min="14873" max="14873" width="39.42578125" style="278" customWidth="1"/>
    <col min="14874" max="14874" width="39.7109375" style="278" customWidth="1"/>
    <col min="14875" max="14875" width="41.5703125" style="278" customWidth="1"/>
    <col min="14876" max="14876" width="37.28515625" style="278" customWidth="1"/>
    <col min="14877" max="14877" width="41.140625" style="278" customWidth="1"/>
    <col min="14878" max="14878" width="37.85546875" style="278" customWidth="1"/>
    <col min="14879" max="14879" width="30" style="278" customWidth="1"/>
    <col min="14880" max="14880" width="39.85546875" style="278" customWidth="1"/>
    <col min="14881" max="14881" width="21.85546875" style="278" customWidth="1"/>
    <col min="14882" max="14882" width="28" style="278" customWidth="1"/>
    <col min="14883" max="14883" width="42.5703125" style="278" customWidth="1"/>
    <col min="14884" max="15103" width="8.85546875" style="278"/>
    <col min="15104" max="15104" width="9.5703125" style="278" bestFit="1" customWidth="1"/>
    <col min="15105" max="15105" width="48.28515625" style="278" customWidth="1"/>
    <col min="15106" max="15106" width="14.140625" style="278" customWidth="1"/>
    <col min="15107" max="15108" width="14.28515625" style="278" customWidth="1"/>
    <col min="15109" max="15110" width="13.28515625" style="278" customWidth="1"/>
    <col min="15111" max="15111" width="14.5703125" style="278" customWidth="1"/>
    <col min="15112" max="15112" width="13.28515625" style="278" customWidth="1"/>
    <col min="15113" max="15113" width="15.140625" style="278" customWidth="1"/>
    <col min="15114" max="15114" width="13.5703125" style="278" customWidth="1"/>
    <col min="15115" max="15115" width="23.5703125" style="278" customWidth="1"/>
    <col min="15116" max="15116" width="25.42578125" style="278" customWidth="1"/>
    <col min="15117" max="15117" width="19.85546875" style="278" customWidth="1"/>
    <col min="15118" max="15118" width="23" style="278" customWidth="1"/>
    <col min="15119" max="15119" width="19" style="278" customWidth="1"/>
    <col min="15120" max="15120" width="18" style="278" customWidth="1"/>
    <col min="15121" max="15121" width="18.42578125" style="278" customWidth="1"/>
    <col min="15122" max="15122" width="18.5703125" style="278" customWidth="1"/>
    <col min="15123" max="15123" width="21.5703125" style="278" customWidth="1"/>
    <col min="15124" max="15124" width="22.7109375" style="278" customWidth="1"/>
    <col min="15125" max="15125" width="22.28515625" style="278" customWidth="1"/>
    <col min="15126" max="15126" width="23.42578125" style="278" customWidth="1"/>
    <col min="15127" max="15127" width="23.5703125" style="278" customWidth="1"/>
    <col min="15128" max="15128" width="35.140625" style="278" customWidth="1"/>
    <col min="15129" max="15129" width="39.42578125" style="278" customWidth="1"/>
    <col min="15130" max="15130" width="39.7109375" style="278" customWidth="1"/>
    <col min="15131" max="15131" width="41.5703125" style="278" customWidth="1"/>
    <col min="15132" max="15132" width="37.28515625" style="278" customWidth="1"/>
    <col min="15133" max="15133" width="41.140625" style="278" customWidth="1"/>
    <col min="15134" max="15134" width="37.85546875" style="278" customWidth="1"/>
    <col min="15135" max="15135" width="30" style="278" customWidth="1"/>
    <col min="15136" max="15136" width="39.85546875" style="278" customWidth="1"/>
    <col min="15137" max="15137" width="21.85546875" style="278" customWidth="1"/>
    <col min="15138" max="15138" width="28" style="278" customWidth="1"/>
    <col min="15139" max="15139" width="42.5703125" style="278" customWidth="1"/>
    <col min="15140" max="15359" width="8.85546875" style="278"/>
    <col min="15360" max="15360" width="9.5703125" style="278" bestFit="1" customWidth="1"/>
    <col min="15361" max="15361" width="48.28515625" style="278" customWidth="1"/>
    <col min="15362" max="15362" width="14.140625" style="278" customWidth="1"/>
    <col min="15363" max="15364" width="14.28515625" style="278" customWidth="1"/>
    <col min="15365" max="15366" width="13.28515625" style="278" customWidth="1"/>
    <col min="15367" max="15367" width="14.5703125" style="278" customWidth="1"/>
    <col min="15368" max="15368" width="13.28515625" style="278" customWidth="1"/>
    <col min="15369" max="15369" width="15.140625" style="278" customWidth="1"/>
    <col min="15370" max="15370" width="13.5703125" style="278" customWidth="1"/>
    <col min="15371" max="15371" width="23.5703125" style="278" customWidth="1"/>
    <col min="15372" max="15372" width="25.42578125" style="278" customWidth="1"/>
    <col min="15373" max="15373" width="19.85546875" style="278" customWidth="1"/>
    <col min="15374" max="15374" width="23" style="278" customWidth="1"/>
    <col min="15375" max="15375" width="19" style="278" customWidth="1"/>
    <col min="15376" max="15376" width="18" style="278" customWidth="1"/>
    <col min="15377" max="15377" width="18.42578125" style="278" customWidth="1"/>
    <col min="15378" max="15378" width="18.5703125" style="278" customWidth="1"/>
    <col min="15379" max="15379" width="21.5703125" style="278" customWidth="1"/>
    <col min="15380" max="15380" width="22.7109375" style="278" customWidth="1"/>
    <col min="15381" max="15381" width="22.28515625" style="278" customWidth="1"/>
    <col min="15382" max="15382" width="23.42578125" style="278" customWidth="1"/>
    <col min="15383" max="15383" width="23.5703125" style="278" customWidth="1"/>
    <col min="15384" max="15384" width="35.140625" style="278" customWidth="1"/>
    <col min="15385" max="15385" width="39.42578125" style="278" customWidth="1"/>
    <col min="15386" max="15386" width="39.7109375" style="278" customWidth="1"/>
    <col min="15387" max="15387" width="41.5703125" style="278" customWidth="1"/>
    <col min="15388" max="15388" width="37.28515625" style="278" customWidth="1"/>
    <col min="15389" max="15389" width="41.140625" style="278" customWidth="1"/>
    <col min="15390" max="15390" width="37.85546875" style="278" customWidth="1"/>
    <col min="15391" max="15391" width="30" style="278" customWidth="1"/>
    <col min="15392" max="15392" width="39.85546875" style="278" customWidth="1"/>
    <col min="15393" max="15393" width="21.85546875" style="278" customWidth="1"/>
    <col min="15394" max="15394" width="28" style="278" customWidth="1"/>
    <col min="15395" max="15395" width="42.5703125" style="278" customWidth="1"/>
    <col min="15396" max="15615" width="8.85546875" style="278"/>
    <col min="15616" max="15616" width="9.5703125" style="278" bestFit="1" customWidth="1"/>
    <col min="15617" max="15617" width="48.28515625" style="278" customWidth="1"/>
    <col min="15618" max="15618" width="14.140625" style="278" customWidth="1"/>
    <col min="15619" max="15620" width="14.28515625" style="278" customWidth="1"/>
    <col min="15621" max="15622" width="13.28515625" style="278" customWidth="1"/>
    <col min="15623" max="15623" width="14.5703125" style="278" customWidth="1"/>
    <col min="15624" max="15624" width="13.28515625" style="278" customWidth="1"/>
    <col min="15625" max="15625" width="15.140625" style="278" customWidth="1"/>
    <col min="15626" max="15626" width="13.5703125" style="278" customWidth="1"/>
    <col min="15627" max="15627" width="23.5703125" style="278" customWidth="1"/>
    <col min="15628" max="15628" width="25.42578125" style="278" customWidth="1"/>
    <col min="15629" max="15629" width="19.85546875" style="278" customWidth="1"/>
    <col min="15630" max="15630" width="23" style="278" customWidth="1"/>
    <col min="15631" max="15631" width="19" style="278" customWidth="1"/>
    <col min="15632" max="15632" width="18" style="278" customWidth="1"/>
    <col min="15633" max="15633" width="18.42578125" style="278" customWidth="1"/>
    <col min="15634" max="15634" width="18.5703125" style="278" customWidth="1"/>
    <col min="15635" max="15635" width="21.5703125" style="278" customWidth="1"/>
    <col min="15636" max="15636" width="22.7109375" style="278" customWidth="1"/>
    <col min="15637" max="15637" width="22.28515625" style="278" customWidth="1"/>
    <col min="15638" max="15638" width="23.42578125" style="278" customWidth="1"/>
    <col min="15639" max="15639" width="23.5703125" style="278" customWidth="1"/>
    <col min="15640" max="15640" width="35.140625" style="278" customWidth="1"/>
    <col min="15641" max="15641" width="39.42578125" style="278" customWidth="1"/>
    <col min="15642" max="15642" width="39.7109375" style="278" customWidth="1"/>
    <col min="15643" max="15643" width="41.5703125" style="278" customWidth="1"/>
    <col min="15644" max="15644" width="37.28515625" style="278" customWidth="1"/>
    <col min="15645" max="15645" width="41.140625" style="278" customWidth="1"/>
    <col min="15646" max="15646" width="37.85546875" style="278" customWidth="1"/>
    <col min="15647" max="15647" width="30" style="278" customWidth="1"/>
    <col min="15648" max="15648" width="39.85546875" style="278" customWidth="1"/>
    <col min="15649" max="15649" width="21.85546875" style="278" customWidth="1"/>
    <col min="15650" max="15650" width="28" style="278" customWidth="1"/>
    <col min="15651" max="15651" width="42.5703125" style="278" customWidth="1"/>
    <col min="15652" max="15871" width="8.85546875" style="278"/>
    <col min="15872" max="15872" width="9.5703125" style="278" bestFit="1" customWidth="1"/>
    <col min="15873" max="15873" width="48.28515625" style="278" customWidth="1"/>
    <col min="15874" max="15874" width="14.140625" style="278" customWidth="1"/>
    <col min="15875" max="15876" width="14.28515625" style="278" customWidth="1"/>
    <col min="15877" max="15878" width="13.28515625" style="278" customWidth="1"/>
    <col min="15879" max="15879" width="14.5703125" style="278" customWidth="1"/>
    <col min="15880" max="15880" width="13.28515625" style="278" customWidth="1"/>
    <col min="15881" max="15881" width="15.140625" style="278" customWidth="1"/>
    <col min="15882" max="15882" width="13.5703125" style="278" customWidth="1"/>
    <col min="15883" max="15883" width="23.5703125" style="278" customWidth="1"/>
    <col min="15884" max="15884" width="25.42578125" style="278" customWidth="1"/>
    <col min="15885" max="15885" width="19.85546875" style="278" customWidth="1"/>
    <col min="15886" max="15886" width="23" style="278" customWidth="1"/>
    <col min="15887" max="15887" width="19" style="278" customWidth="1"/>
    <col min="15888" max="15888" width="18" style="278" customWidth="1"/>
    <col min="15889" max="15889" width="18.42578125" style="278" customWidth="1"/>
    <col min="15890" max="15890" width="18.5703125" style="278" customWidth="1"/>
    <col min="15891" max="15891" width="21.5703125" style="278" customWidth="1"/>
    <col min="15892" max="15892" width="22.7109375" style="278" customWidth="1"/>
    <col min="15893" max="15893" width="22.28515625" style="278" customWidth="1"/>
    <col min="15894" max="15894" width="23.42578125" style="278" customWidth="1"/>
    <col min="15895" max="15895" width="23.5703125" style="278" customWidth="1"/>
    <col min="15896" max="15896" width="35.140625" style="278" customWidth="1"/>
    <col min="15897" max="15897" width="39.42578125" style="278" customWidth="1"/>
    <col min="15898" max="15898" width="39.7109375" style="278" customWidth="1"/>
    <col min="15899" max="15899" width="41.5703125" style="278" customWidth="1"/>
    <col min="15900" max="15900" width="37.28515625" style="278" customWidth="1"/>
    <col min="15901" max="15901" width="41.140625" style="278" customWidth="1"/>
    <col min="15902" max="15902" width="37.85546875" style="278" customWidth="1"/>
    <col min="15903" max="15903" width="30" style="278" customWidth="1"/>
    <col min="15904" max="15904" width="39.85546875" style="278" customWidth="1"/>
    <col min="15905" max="15905" width="21.85546875" style="278" customWidth="1"/>
    <col min="15906" max="15906" width="28" style="278" customWidth="1"/>
    <col min="15907" max="15907" width="42.5703125" style="278" customWidth="1"/>
    <col min="15908" max="16127" width="8.85546875" style="278"/>
    <col min="16128" max="16128" width="9.5703125" style="278" bestFit="1" customWidth="1"/>
    <col min="16129" max="16129" width="48.28515625" style="278" customWidth="1"/>
    <col min="16130" max="16130" width="14.140625" style="278" customWidth="1"/>
    <col min="16131" max="16132" width="14.28515625" style="278" customWidth="1"/>
    <col min="16133" max="16134" width="13.28515625" style="278" customWidth="1"/>
    <col min="16135" max="16135" width="14.5703125" style="278" customWidth="1"/>
    <col min="16136" max="16136" width="13.28515625" style="278" customWidth="1"/>
    <col min="16137" max="16137" width="15.140625" style="278" customWidth="1"/>
    <col min="16138" max="16138" width="13.5703125" style="278" customWidth="1"/>
    <col min="16139" max="16139" width="23.5703125" style="278" customWidth="1"/>
    <col min="16140" max="16140" width="25.42578125" style="278" customWidth="1"/>
    <col min="16141" max="16141" width="19.85546875" style="278" customWidth="1"/>
    <col min="16142" max="16142" width="23" style="278" customWidth="1"/>
    <col min="16143" max="16143" width="19" style="278" customWidth="1"/>
    <col min="16144" max="16144" width="18" style="278" customWidth="1"/>
    <col min="16145" max="16145" width="18.42578125" style="278" customWidth="1"/>
    <col min="16146" max="16146" width="18.5703125" style="278" customWidth="1"/>
    <col min="16147" max="16147" width="21.5703125" style="278" customWidth="1"/>
    <col min="16148" max="16148" width="22.7109375" style="278" customWidth="1"/>
    <col min="16149" max="16149" width="22.28515625" style="278" customWidth="1"/>
    <col min="16150" max="16150" width="23.42578125" style="278" customWidth="1"/>
    <col min="16151" max="16151" width="23.5703125" style="278" customWidth="1"/>
    <col min="16152" max="16152" width="35.140625" style="278" customWidth="1"/>
    <col min="16153" max="16153" width="39.42578125" style="278" customWidth="1"/>
    <col min="16154" max="16154" width="39.7109375" style="278" customWidth="1"/>
    <col min="16155" max="16155" width="41.5703125" style="278" customWidth="1"/>
    <col min="16156" max="16156" width="37.28515625" style="278" customWidth="1"/>
    <col min="16157" max="16157" width="41.140625" style="278" customWidth="1"/>
    <col min="16158" max="16158" width="37.85546875" style="278" customWidth="1"/>
    <col min="16159" max="16159" width="30" style="278" customWidth="1"/>
    <col min="16160" max="16160" width="39.85546875" style="278" customWidth="1"/>
    <col min="16161" max="16161" width="21.85546875" style="278" customWidth="1"/>
    <col min="16162" max="16162" width="28" style="278" customWidth="1"/>
    <col min="16163" max="16163" width="42.5703125" style="278" customWidth="1"/>
    <col min="16164" max="16384" width="8.85546875" style="278"/>
  </cols>
  <sheetData>
    <row r="2" spans="1:24">
      <c r="A2" s="247"/>
      <c r="B2" s="213"/>
      <c r="C2" s="213"/>
      <c r="D2" s="213"/>
      <c r="E2" s="213"/>
      <c r="F2" s="213"/>
      <c r="G2" s="213"/>
      <c r="H2" s="213"/>
      <c r="I2" s="213"/>
      <c r="J2" s="213"/>
      <c r="K2" s="213"/>
    </row>
    <row r="3" spans="1:24" ht="15.75">
      <c r="A3" s="1" t="s">
        <v>45</v>
      </c>
      <c r="B3" s="212"/>
      <c r="C3" s="212"/>
      <c r="D3" s="212"/>
      <c r="E3" s="212"/>
      <c r="F3" s="212"/>
      <c r="G3" s="212"/>
      <c r="H3" s="212"/>
      <c r="I3" s="212"/>
      <c r="J3" s="212"/>
      <c r="K3" s="212"/>
      <c r="X3" s="35" t="s">
        <v>942</v>
      </c>
    </row>
    <row r="4" spans="1:24">
      <c r="A4" s="2" t="s">
        <v>814</v>
      </c>
      <c r="B4" s="212"/>
      <c r="C4" s="212"/>
      <c r="D4" s="212"/>
      <c r="E4" s="212"/>
      <c r="F4" s="212"/>
      <c r="G4" s="212"/>
      <c r="H4" s="212"/>
      <c r="I4" s="212"/>
      <c r="J4" s="212"/>
      <c r="K4" s="214"/>
      <c r="L4" s="214"/>
      <c r="M4" s="214"/>
      <c r="N4" s="214"/>
      <c r="O4" s="214"/>
      <c r="P4" s="214"/>
      <c r="Q4" s="214"/>
      <c r="R4" s="214"/>
      <c r="S4" s="214"/>
      <c r="T4" s="214"/>
      <c r="U4" s="214"/>
      <c r="V4" s="214"/>
      <c r="W4" s="214"/>
      <c r="X4" s="214" t="s">
        <v>633</v>
      </c>
    </row>
    <row r="5" spans="1:24">
      <c r="A5" s="212"/>
      <c r="B5" s="212"/>
      <c r="C5" s="212"/>
      <c r="D5" s="3"/>
      <c r="E5" s="212"/>
      <c r="F5" s="212"/>
      <c r="G5" s="212"/>
      <c r="H5" s="212"/>
      <c r="I5" s="212"/>
      <c r="J5" s="212"/>
      <c r="K5" s="212"/>
    </row>
    <row r="6" spans="1:24" ht="15.75">
      <c r="A6" s="2411" t="s">
        <v>632</v>
      </c>
      <c r="B6" s="2411"/>
      <c r="C6" s="2411"/>
      <c r="D6" s="2411"/>
      <c r="E6" s="2411"/>
      <c r="F6" s="2411"/>
      <c r="G6" s="2411"/>
      <c r="H6" s="2411"/>
      <c r="I6" s="2411"/>
      <c r="J6" s="2411"/>
      <c r="K6" s="2411"/>
      <c r="L6" s="2411"/>
      <c r="M6" s="2411"/>
      <c r="N6" s="2411"/>
      <c r="O6" s="2411"/>
      <c r="P6" s="2411"/>
      <c r="Q6" s="2411"/>
      <c r="R6" s="2411"/>
      <c r="S6" s="2411"/>
      <c r="T6" s="2411"/>
      <c r="U6" s="2411"/>
      <c r="V6" s="2411"/>
      <c r="W6" s="2411"/>
      <c r="X6" s="2411"/>
    </row>
    <row r="7" spans="1:24">
      <c r="A7" s="2412" t="s">
        <v>834</v>
      </c>
      <c r="B7" s="2412"/>
      <c r="C7" s="2412"/>
      <c r="D7" s="2412"/>
      <c r="E7" s="2412"/>
      <c r="F7" s="2412"/>
      <c r="G7" s="2412"/>
      <c r="H7" s="2412"/>
      <c r="I7" s="2412"/>
      <c r="J7" s="2412"/>
      <c r="K7" s="2412"/>
      <c r="L7" s="2412"/>
      <c r="M7" s="2412"/>
      <c r="N7" s="2412"/>
      <c r="O7" s="2412"/>
      <c r="P7" s="2412"/>
      <c r="Q7" s="2412"/>
      <c r="R7" s="2412"/>
      <c r="S7" s="2412"/>
      <c r="T7" s="2412"/>
      <c r="U7" s="2412"/>
      <c r="V7" s="2412"/>
      <c r="W7" s="2412"/>
      <c r="X7" s="2412"/>
    </row>
    <row r="8" spans="1:24">
      <c r="A8" s="34"/>
      <c r="B8" s="215"/>
      <c r="C8" s="34"/>
      <c r="D8" s="34"/>
      <c r="E8" s="212"/>
      <c r="F8" s="212"/>
      <c r="G8" s="212"/>
      <c r="H8" s="212"/>
      <c r="I8" s="212"/>
      <c r="J8" s="212"/>
      <c r="K8" s="212"/>
    </row>
    <row r="12" spans="1:24" ht="15.75" thickBot="1">
      <c r="A12" s="279"/>
      <c r="B12" s="279"/>
      <c r="C12" s="279"/>
      <c r="D12" s="279"/>
      <c r="E12" s="279"/>
      <c r="F12" s="279"/>
      <c r="G12" s="279"/>
      <c r="H12" s="279"/>
      <c r="I12" s="279"/>
      <c r="J12" s="279"/>
      <c r="K12" s="279"/>
      <c r="L12" s="279"/>
      <c r="M12" s="280"/>
      <c r="N12" s="280"/>
      <c r="O12" s="280"/>
      <c r="P12" s="280"/>
      <c r="Q12" s="280"/>
      <c r="R12" s="280"/>
      <c r="S12" s="280"/>
      <c r="T12" s="280"/>
      <c r="U12" s="280"/>
      <c r="V12" s="280"/>
      <c r="W12" s="280"/>
      <c r="X12" s="577" t="s">
        <v>424</v>
      </c>
    </row>
    <row r="13" spans="1:24" ht="15.75" thickBot="1">
      <c r="A13" s="281"/>
      <c r="B13" s="281"/>
      <c r="C13" s="2419" t="s">
        <v>455</v>
      </c>
      <c r="D13" s="2420"/>
      <c r="E13" s="2420"/>
      <c r="F13" s="2420"/>
      <c r="G13" s="2420"/>
      <c r="H13" s="2420"/>
      <c r="I13" s="2420"/>
      <c r="J13" s="2420"/>
      <c r="K13" s="2420"/>
      <c r="L13" s="2420"/>
      <c r="M13" s="2420"/>
      <c r="N13" s="2419" t="s">
        <v>454</v>
      </c>
      <c r="O13" s="2420"/>
      <c r="P13" s="2420"/>
      <c r="Q13" s="2420"/>
      <c r="R13" s="2420"/>
      <c r="S13" s="2420"/>
      <c r="T13" s="2420"/>
      <c r="U13" s="2420"/>
      <c r="V13" s="2420"/>
      <c r="W13" s="2420"/>
      <c r="X13" s="2420"/>
    </row>
    <row r="14" spans="1:24" ht="90" customHeight="1">
      <c r="A14" s="2421"/>
      <c r="B14" s="2422"/>
      <c r="C14" s="2425" t="s">
        <v>427</v>
      </c>
      <c r="D14" s="2426"/>
      <c r="E14" s="2425" t="s">
        <v>634</v>
      </c>
      <c r="F14" s="2426"/>
      <c r="G14" s="2427" t="s">
        <v>635</v>
      </c>
      <c r="H14" s="2425" t="s">
        <v>636</v>
      </c>
      <c r="I14" s="2426"/>
      <c r="J14" s="2425" t="s">
        <v>637</v>
      </c>
      <c r="K14" s="2426"/>
      <c r="L14" s="2425" t="s">
        <v>638</v>
      </c>
      <c r="M14" s="2426"/>
      <c r="N14" s="2425" t="s">
        <v>427</v>
      </c>
      <c r="O14" s="2426"/>
      <c r="P14" s="2425" t="s">
        <v>634</v>
      </c>
      <c r="Q14" s="2426"/>
      <c r="R14" s="2427" t="s">
        <v>635</v>
      </c>
      <c r="S14" s="2425" t="s">
        <v>636</v>
      </c>
      <c r="T14" s="2426"/>
      <c r="U14" s="2425" t="s">
        <v>639</v>
      </c>
      <c r="V14" s="2426"/>
      <c r="W14" s="2425" t="s">
        <v>638</v>
      </c>
      <c r="X14" s="2426"/>
    </row>
    <row r="15" spans="1:24" ht="45">
      <c r="A15" s="2423"/>
      <c r="B15" s="2424"/>
      <c r="C15" s="563" t="s">
        <v>640</v>
      </c>
      <c r="D15" s="563" t="s">
        <v>641</v>
      </c>
      <c r="E15" s="563" t="s">
        <v>640</v>
      </c>
      <c r="F15" s="563" t="s">
        <v>641</v>
      </c>
      <c r="G15" s="2428"/>
      <c r="H15" s="563" t="s">
        <v>640</v>
      </c>
      <c r="I15" s="563" t="s">
        <v>641</v>
      </c>
      <c r="J15" s="563" t="s">
        <v>640</v>
      </c>
      <c r="K15" s="563" t="s">
        <v>641</v>
      </c>
      <c r="L15" s="563" t="s">
        <v>640</v>
      </c>
      <c r="M15" s="563" t="s">
        <v>641</v>
      </c>
      <c r="N15" s="563" t="s">
        <v>640</v>
      </c>
      <c r="O15" s="563" t="s">
        <v>641</v>
      </c>
      <c r="P15" s="563" t="s">
        <v>640</v>
      </c>
      <c r="Q15" s="563" t="s">
        <v>641</v>
      </c>
      <c r="R15" s="2428"/>
      <c r="S15" s="563" t="s">
        <v>640</v>
      </c>
      <c r="T15" s="563" t="s">
        <v>641</v>
      </c>
      <c r="U15" s="563" t="s">
        <v>640</v>
      </c>
      <c r="V15" s="563" t="s">
        <v>641</v>
      </c>
      <c r="W15" s="563" t="s">
        <v>640</v>
      </c>
      <c r="X15" s="563" t="s">
        <v>641</v>
      </c>
    </row>
    <row r="16" spans="1:24" ht="106.5" customHeight="1">
      <c r="A16" s="282" t="s">
        <v>426</v>
      </c>
      <c r="B16" s="282" t="s">
        <v>461</v>
      </c>
      <c r="C16" s="283" t="s">
        <v>0</v>
      </c>
      <c r="D16" s="283" t="s">
        <v>1</v>
      </c>
      <c r="E16" s="283" t="s">
        <v>2</v>
      </c>
      <c r="F16" s="283" t="s">
        <v>3</v>
      </c>
      <c r="G16" s="283" t="s">
        <v>4</v>
      </c>
      <c r="H16" s="283" t="s">
        <v>5</v>
      </c>
      <c r="I16" s="283" t="s">
        <v>6</v>
      </c>
      <c r="J16" s="283" t="s">
        <v>7</v>
      </c>
      <c r="K16" s="283" t="s">
        <v>8</v>
      </c>
      <c r="L16" s="284" t="s">
        <v>393</v>
      </c>
      <c r="M16" s="284" t="s">
        <v>394</v>
      </c>
      <c r="N16" s="283" t="s">
        <v>48</v>
      </c>
      <c r="O16" s="283" t="s">
        <v>49</v>
      </c>
      <c r="P16" s="283" t="s">
        <v>50</v>
      </c>
      <c r="Q16" s="283" t="s">
        <v>51</v>
      </c>
      <c r="R16" s="283" t="s">
        <v>52</v>
      </c>
      <c r="S16" s="283" t="s">
        <v>53</v>
      </c>
      <c r="T16" s="283" t="s">
        <v>54</v>
      </c>
      <c r="U16" s="283" t="s">
        <v>55</v>
      </c>
      <c r="V16" s="283" t="s">
        <v>56</v>
      </c>
      <c r="W16" s="284" t="s">
        <v>395</v>
      </c>
      <c r="X16" s="284" t="s">
        <v>396</v>
      </c>
    </row>
    <row r="17" spans="1:24" ht="33" customHeight="1">
      <c r="A17" s="426">
        <v>1</v>
      </c>
      <c r="B17" s="285" t="s">
        <v>642</v>
      </c>
      <c r="C17" s="488">
        <f>SUM(C18,C41)</f>
        <v>0</v>
      </c>
      <c r="D17" s="488">
        <f>SUM(D18,D41)</f>
        <v>0</v>
      </c>
      <c r="E17" s="329"/>
      <c r="F17" s="329"/>
      <c r="G17" s="344"/>
      <c r="H17" s="345"/>
      <c r="I17" s="345"/>
      <c r="J17" s="345"/>
      <c r="K17" s="345"/>
      <c r="L17" s="488">
        <f>SUM(L18,L41,L83)-L84</f>
        <v>0</v>
      </c>
      <c r="M17" s="488">
        <f>SUM(M18,M41,M83)-M84</f>
        <v>0</v>
      </c>
      <c r="N17" s="488">
        <f>SUM(N18,N41)</f>
        <v>0</v>
      </c>
      <c r="O17" s="488">
        <f>SUM(O18,O41)</f>
        <v>0</v>
      </c>
      <c r="P17" s="329"/>
      <c r="Q17" s="329"/>
      <c r="R17" s="344"/>
      <c r="S17" s="345"/>
      <c r="T17" s="345"/>
      <c r="U17" s="345"/>
      <c r="V17" s="345"/>
      <c r="W17" s="488">
        <f>SUM(W18,W41,W83)-W84</f>
        <v>0</v>
      </c>
      <c r="X17" s="488">
        <f>SUM(X18,X41,X83)-X84</f>
        <v>0</v>
      </c>
    </row>
    <row r="18" spans="1:24" ht="103.5" customHeight="1">
      <c r="A18" s="427" t="s">
        <v>10</v>
      </c>
      <c r="B18" s="597" t="s">
        <v>934</v>
      </c>
      <c r="C18" s="488">
        <f>SUM(C19,C26,C33:C40)</f>
        <v>0</v>
      </c>
      <c r="D18" s="488">
        <f>SUM(D19,D26,D33:D40)</f>
        <v>0</v>
      </c>
      <c r="E18" s="329"/>
      <c r="F18" s="329"/>
      <c r="G18" s="344"/>
      <c r="H18" s="346"/>
      <c r="I18" s="346"/>
      <c r="J18" s="347"/>
      <c r="K18" s="347"/>
      <c r="L18" s="488">
        <f>SUM(L19,L26,L33:L40)</f>
        <v>0</v>
      </c>
      <c r="M18" s="488">
        <f>SUM(M19,M26,M33:M40)</f>
        <v>0</v>
      </c>
      <c r="N18" s="488">
        <f>SUM(N19,N26,N33:N40)</f>
        <v>0</v>
      </c>
      <c r="O18" s="488">
        <f>SUM(O19,O26,O33:O40)</f>
        <v>0</v>
      </c>
      <c r="P18" s="329"/>
      <c r="Q18" s="329"/>
      <c r="R18" s="344"/>
      <c r="S18" s="346"/>
      <c r="T18" s="346"/>
      <c r="U18" s="347"/>
      <c r="V18" s="347"/>
      <c r="W18" s="488">
        <f>SUM(W19,W26,W33:W40)</f>
        <v>0</v>
      </c>
      <c r="X18" s="488">
        <f>SUM(X19,X26,X33:X40)</f>
        <v>0</v>
      </c>
    </row>
    <row r="19" spans="1:24" s="288" customFormat="1" ht="30" customHeight="1" thickBot="1">
      <c r="A19" s="428" t="s">
        <v>11</v>
      </c>
      <c r="B19" s="581" t="s">
        <v>643</v>
      </c>
      <c r="C19" s="489">
        <f>SUM(C20,C21)</f>
        <v>0</v>
      </c>
      <c r="D19" s="489">
        <f>SUM(D20,D21)</f>
        <v>0</v>
      </c>
      <c r="E19" s="330"/>
      <c r="F19" s="330"/>
      <c r="G19" s="348"/>
      <c r="H19" s="349"/>
      <c r="I19" s="349"/>
      <c r="J19" s="350"/>
      <c r="K19" s="350"/>
      <c r="L19" s="489">
        <f>SUM(L20,L21)</f>
        <v>0</v>
      </c>
      <c r="M19" s="489">
        <f>SUM(M20,M21)</f>
        <v>0</v>
      </c>
      <c r="N19" s="489">
        <f>SUM(N20,N21)</f>
        <v>0</v>
      </c>
      <c r="O19" s="489">
        <f>SUM(O20,O21)</f>
        <v>0</v>
      </c>
      <c r="P19" s="330"/>
      <c r="Q19" s="330"/>
      <c r="R19" s="348"/>
      <c r="S19" s="349"/>
      <c r="T19" s="349"/>
      <c r="U19" s="350"/>
      <c r="V19" s="350"/>
      <c r="W19" s="489">
        <f>SUM(W20,W21)</f>
        <v>0</v>
      </c>
      <c r="X19" s="489">
        <f>SUM(X20,X21)</f>
        <v>0</v>
      </c>
    </row>
    <row r="20" spans="1:24" ht="45" customHeight="1">
      <c r="A20" s="429" t="s">
        <v>280</v>
      </c>
      <c r="B20" s="599" t="s">
        <v>835</v>
      </c>
      <c r="C20" s="490"/>
      <c r="D20" s="490"/>
      <c r="E20" s="331"/>
      <c r="F20" s="331"/>
      <c r="G20" s="289">
        <v>1</v>
      </c>
      <c r="H20" s="491"/>
      <c r="I20" s="491"/>
      <c r="J20" s="352"/>
      <c r="K20" s="352"/>
      <c r="L20" s="492">
        <f>C20*H20</f>
        <v>0</v>
      </c>
      <c r="M20" s="492">
        <f>D20*I20</f>
        <v>0</v>
      </c>
      <c r="N20" s="490"/>
      <c r="O20" s="490"/>
      <c r="P20" s="331"/>
      <c r="Q20" s="331"/>
      <c r="R20" s="289">
        <v>1</v>
      </c>
      <c r="S20" s="491"/>
      <c r="T20" s="491"/>
      <c r="U20" s="352"/>
      <c r="V20" s="352"/>
      <c r="W20" s="492">
        <f>N20*S20</f>
        <v>0</v>
      </c>
      <c r="X20" s="492">
        <f>O20*T20</f>
        <v>0</v>
      </c>
    </row>
    <row r="21" spans="1:24" ht="30" customHeight="1" thickBot="1">
      <c r="A21" s="430" t="s">
        <v>281</v>
      </c>
      <c r="B21" s="578" t="s">
        <v>644</v>
      </c>
      <c r="C21" s="493">
        <f>SUM(C22:C25)</f>
        <v>0</v>
      </c>
      <c r="D21" s="493">
        <f>SUM(D22:D25)</f>
        <v>0</v>
      </c>
      <c r="E21" s="329"/>
      <c r="F21" s="329"/>
      <c r="G21" s="351"/>
      <c r="H21" s="346"/>
      <c r="I21" s="346"/>
      <c r="J21" s="347"/>
      <c r="K21" s="347"/>
      <c r="L21" s="493">
        <f>SUM(L22:L25)</f>
        <v>0</v>
      </c>
      <c r="M21" s="493">
        <f>SUM(M22:M25)</f>
        <v>0</v>
      </c>
      <c r="N21" s="493">
        <f>SUM(N22:N25)</f>
        <v>0</v>
      </c>
      <c r="O21" s="493">
        <f>SUM(O22:O25)</f>
        <v>0</v>
      </c>
      <c r="P21" s="329"/>
      <c r="Q21" s="329"/>
      <c r="R21" s="351"/>
      <c r="S21" s="346"/>
      <c r="T21" s="346"/>
      <c r="U21" s="347"/>
      <c r="V21" s="347"/>
      <c r="W21" s="493">
        <f>SUM(W22:W25)</f>
        <v>0</v>
      </c>
      <c r="X21" s="493">
        <f>SUM(X22:X25)</f>
        <v>0</v>
      </c>
    </row>
    <row r="22" spans="1:24" s="288" customFormat="1" ht="15" customHeight="1" thickBot="1">
      <c r="A22" s="431" t="s">
        <v>282</v>
      </c>
      <c r="B22" s="579" t="s">
        <v>645</v>
      </c>
      <c r="C22" s="385"/>
      <c r="D22" s="385"/>
      <c r="E22" s="332"/>
      <c r="F22" s="332"/>
      <c r="G22" s="253">
        <v>0.5</v>
      </c>
      <c r="H22" s="401"/>
      <c r="I22" s="401"/>
      <c r="J22" s="353"/>
      <c r="K22" s="353"/>
      <c r="L22" s="492">
        <f>C22*H22</f>
        <v>0</v>
      </c>
      <c r="M22" s="492">
        <f>D22*I22</f>
        <v>0</v>
      </c>
      <c r="N22" s="385"/>
      <c r="O22" s="385"/>
      <c r="P22" s="332"/>
      <c r="Q22" s="332"/>
      <c r="R22" s="253">
        <v>0.5</v>
      </c>
      <c r="S22" s="401"/>
      <c r="T22" s="401"/>
      <c r="U22" s="353"/>
      <c r="V22" s="353"/>
      <c r="W22" s="492">
        <f t="shared" ref="W22:W25" si="0">N22*S22</f>
        <v>0</v>
      </c>
      <c r="X22" s="492">
        <f t="shared" ref="X22:X25" si="1">O22*T22</f>
        <v>0</v>
      </c>
    </row>
    <row r="23" spans="1:24" s="288" customFormat="1" ht="30" customHeight="1" thickBot="1">
      <c r="A23" s="431" t="s">
        <v>283</v>
      </c>
      <c r="B23" s="579" t="s">
        <v>646</v>
      </c>
      <c r="C23" s="385"/>
      <c r="D23" s="385"/>
      <c r="E23" s="332"/>
      <c r="F23" s="332"/>
      <c r="G23" s="253">
        <v>0.5</v>
      </c>
      <c r="H23" s="401"/>
      <c r="I23" s="401"/>
      <c r="J23" s="353"/>
      <c r="K23" s="353"/>
      <c r="L23" s="492">
        <f t="shared" ref="L23:M25" si="2">C23*H23</f>
        <v>0</v>
      </c>
      <c r="M23" s="492">
        <f t="shared" si="2"/>
        <v>0</v>
      </c>
      <c r="N23" s="385"/>
      <c r="O23" s="385"/>
      <c r="P23" s="332"/>
      <c r="Q23" s="332"/>
      <c r="R23" s="253">
        <v>0.5</v>
      </c>
      <c r="S23" s="401"/>
      <c r="T23" s="401"/>
      <c r="U23" s="353"/>
      <c r="V23" s="353"/>
      <c r="W23" s="492">
        <f t="shared" si="0"/>
        <v>0</v>
      </c>
      <c r="X23" s="492">
        <f t="shared" si="1"/>
        <v>0</v>
      </c>
    </row>
    <row r="24" spans="1:24" s="288" customFormat="1" ht="60" customHeight="1" thickBot="1">
      <c r="A24" s="431" t="s">
        <v>284</v>
      </c>
      <c r="B24" s="579" t="s">
        <v>647</v>
      </c>
      <c r="C24" s="385"/>
      <c r="D24" s="385"/>
      <c r="E24" s="332"/>
      <c r="F24" s="332"/>
      <c r="G24" s="253">
        <v>0.5</v>
      </c>
      <c r="H24" s="401"/>
      <c r="I24" s="401"/>
      <c r="J24" s="353"/>
      <c r="K24" s="353"/>
      <c r="L24" s="492">
        <f t="shared" si="2"/>
        <v>0</v>
      </c>
      <c r="M24" s="492">
        <f t="shared" si="2"/>
        <v>0</v>
      </c>
      <c r="N24" s="385"/>
      <c r="O24" s="385"/>
      <c r="P24" s="332"/>
      <c r="Q24" s="332"/>
      <c r="R24" s="253">
        <v>0.5</v>
      </c>
      <c r="S24" s="401"/>
      <c r="T24" s="401"/>
      <c r="U24" s="353"/>
      <c r="V24" s="353"/>
      <c r="W24" s="492">
        <f t="shared" si="0"/>
        <v>0</v>
      </c>
      <c r="X24" s="492">
        <f t="shared" si="1"/>
        <v>0</v>
      </c>
    </row>
    <row r="25" spans="1:24" s="288" customFormat="1" ht="30" customHeight="1" thickBot="1">
      <c r="A25" s="431" t="s">
        <v>285</v>
      </c>
      <c r="B25" s="580" t="s">
        <v>648</v>
      </c>
      <c r="C25" s="385"/>
      <c r="D25" s="385"/>
      <c r="E25" s="332"/>
      <c r="F25" s="332"/>
      <c r="G25" s="253">
        <v>0.5</v>
      </c>
      <c r="H25" s="401"/>
      <c r="I25" s="401"/>
      <c r="J25" s="353"/>
      <c r="K25" s="353"/>
      <c r="L25" s="492">
        <f t="shared" si="2"/>
        <v>0</v>
      </c>
      <c r="M25" s="492">
        <f t="shared" si="2"/>
        <v>0</v>
      </c>
      <c r="N25" s="385"/>
      <c r="O25" s="385"/>
      <c r="P25" s="332"/>
      <c r="Q25" s="332"/>
      <c r="R25" s="253">
        <v>0.5</v>
      </c>
      <c r="S25" s="401"/>
      <c r="T25" s="401"/>
      <c r="U25" s="353"/>
      <c r="V25" s="353"/>
      <c r="W25" s="492">
        <f t="shared" si="0"/>
        <v>0</v>
      </c>
      <c r="X25" s="492">
        <f t="shared" si="1"/>
        <v>0</v>
      </c>
    </row>
    <row r="26" spans="1:24" s="288" customFormat="1" ht="30" customHeight="1" thickBot="1">
      <c r="A26" s="432" t="s">
        <v>12</v>
      </c>
      <c r="B26" s="581" t="s">
        <v>649</v>
      </c>
      <c r="C26" s="489">
        <f>SUM(C27,C30)</f>
        <v>0</v>
      </c>
      <c r="D26" s="489">
        <f>SUM(D27,D30)</f>
        <v>0</v>
      </c>
      <c r="E26" s="332"/>
      <c r="F26" s="332"/>
      <c r="G26" s="354"/>
      <c r="H26" s="336"/>
      <c r="I26" s="336"/>
      <c r="J26" s="336"/>
      <c r="K26" s="336"/>
      <c r="L26" s="489">
        <f>SUM(L27,L30)</f>
        <v>0</v>
      </c>
      <c r="M26" s="489">
        <f>SUM(M27,M30)</f>
        <v>0</v>
      </c>
      <c r="N26" s="489">
        <f>SUM(N27,N30)</f>
        <v>0</v>
      </c>
      <c r="O26" s="489">
        <f>SUM(O27,O30)</f>
        <v>0</v>
      </c>
      <c r="P26" s="332"/>
      <c r="Q26" s="332"/>
      <c r="R26" s="354"/>
      <c r="S26" s="336"/>
      <c r="T26" s="336"/>
      <c r="U26" s="336"/>
      <c r="V26" s="336"/>
      <c r="W26" s="489">
        <f>SUM(W27,W30)</f>
        <v>0</v>
      </c>
      <c r="X26" s="489">
        <f>SUM(X27,X30)</f>
        <v>0</v>
      </c>
    </row>
    <row r="27" spans="1:24" ht="45" customHeight="1" thickBot="1">
      <c r="A27" s="433" t="s">
        <v>286</v>
      </c>
      <c r="B27" s="598" t="s">
        <v>650</v>
      </c>
      <c r="C27" s="493">
        <f>SUM(C28,C29)</f>
        <v>0</v>
      </c>
      <c r="D27" s="493">
        <f>SUM(D28,D29)</f>
        <v>0</v>
      </c>
      <c r="E27" s="331"/>
      <c r="F27" s="331"/>
      <c r="G27" s="355"/>
      <c r="H27" s="356"/>
      <c r="I27" s="356"/>
      <c r="J27" s="356"/>
      <c r="K27" s="356"/>
      <c r="L27" s="493">
        <f>SUM(L28,L29)</f>
        <v>0</v>
      </c>
      <c r="M27" s="493">
        <f>SUM(M28,M29)</f>
        <v>0</v>
      </c>
      <c r="N27" s="493">
        <f>SUM(N28,N29)</f>
        <v>0</v>
      </c>
      <c r="O27" s="493">
        <f>SUM(O28,O29)</f>
        <v>0</v>
      </c>
      <c r="P27" s="331"/>
      <c r="Q27" s="331"/>
      <c r="R27" s="355"/>
      <c r="S27" s="356"/>
      <c r="T27" s="356"/>
      <c r="U27" s="356"/>
      <c r="V27" s="356"/>
      <c r="W27" s="493">
        <f>SUM(W28,W29)</f>
        <v>0</v>
      </c>
      <c r="X27" s="493">
        <f>SUM(X28,X29)</f>
        <v>0</v>
      </c>
    </row>
    <row r="28" spans="1:24" s="288" customFormat="1" ht="75" customHeight="1" thickBot="1">
      <c r="A28" s="434" t="s">
        <v>287</v>
      </c>
      <c r="B28" s="583" t="s">
        <v>836</v>
      </c>
      <c r="C28" s="385"/>
      <c r="D28" s="385"/>
      <c r="E28" s="332"/>
      <c r="F28" s="332"/>
      <c r="G28" s="354"/>
      <c r="H28" s="386"/>
      <c r="I28" s="386"/>
      <c r="J28" s="353"/>
      <c r="K28" s="353"/>
      <c r="L28" s="493">
        <f>C28*H28</f>
        <v>0</v>
      </c>
      <c r="M28" s="493">
        <f>D28*I28</f>
        <v>0</v>
      </c>
      <c r="N28" s="385"/>
      <c r="O28" s="385"/>
      <c r="P28" s="332"/>
      <c r="Q28" s="332"/>
      <c r="R28" s="354"/>
      <c r="S28" s="386"/>
      <c r="T28" s="386"/>
      <c r="U28" s="353"/>
      <c r="V28" s="353"/>
      <c r="W28" s="493">
        <f>N28*S28</f>
        <v>0</v>
      </c>
      <c r="X28" s="493">
        <f>O28*T28</f>
        <v>0</v>
      </c>
    </row>
    <row r="29" spans="1:24" s="288" customFormat="1" ht="75" customHeight="1" thickBot="1">
      <c r="A29" s="434" t="s">
        <v>288</v>
      </c>
      <c r="B29" s="583" t="s">
        <v>837</v>
      </c>
      <c r="C29" s="385"/>
      <c r="D29" s="385"/>
      <c r="E29" s="332"/>
      <c r="F29" s="332"/>
      <c r="G29" s="253">
        <v>0.05</v>
      </c>
      <c r="H29" s="386"/>
      <c r="I29" s="386"/>
      <c r="J29" s="353"/>
      <c r="K29" s="353"/>
      <c r="L29" s="493">
        <f>C29*H29</f>
        <v>0</v>
      </c>
      <c r="M29" s="493">
        <f>D29*I29</f>
        <v>0</v>
      </c>
      <c r="N29" s="385"/>
      <c r="O29" s="385"/>
      <c r="P29" s="332"/>
      <c r="Q29" s="332"/>
      <c r="R29" s="253">
        <v>0.05</v>
      </c>
      <c r="S29" s="386"/>
      <c r="T29" s="386"/>
      <c r="U29" s="353"/>
      <c r="V29" s="353"/>
      <c r="W29" s="493">
        <f>N29*S29</f>
        <v>0</v>
      </c>
      <c r="X29" s="493">
        <f>O29*T29</f>
        <v>0</v>
      </c>
    </row>
    <row r="30" spans="1:24" ht="45" customHeight="1" thickBot="1">
      <c r="A30" s="433" t="s">
        <v>289</v>
      </c>
      <c r="B30" s="600" t="s">
        <v>838</v>
      </c>
      <c r="C30" s="493">
        <f>SUM(C31,C32)</f>
        <v>0</v>
      </c>
      <c r="D30" s="493">
        <f>SUM(D31,D32)</f>
        <v>0</v>
      </c>
      <c r="E30" s="331"/>
      <c r="F30" s="331"/>
      <c r="G30" s="355"/>
      <c r="H30" s="356"/>
      <c r="I30" s="356"/>
      <c r="J30" s="356"/>
      <c r="K30" s="356"/>
      <c r="L30" s="493">
        <f>SUM(L31,L32)</f>
        <v>0</v>
      </c>
      <c r="M30" s="493">
        <f>SUM(M31,M32)</f>
        <v>0</v>
      </c>
      <c r="N30" s="493">
        <f>SUM(N31,N32)</f>
        <v>0</v>
      </c>
      <c r="O30" s="493">
        <f>SUM(O31,O32)</f>
        <v>0</v>
      </c>
      <c r="P30" s="331"/>
      <c r="Q30" s="331"/>
      <c r="R30" s="355"/>
      <c r="S30" s="356"/>
      <c r="T30" s="356"/>
      <c r="U30" s="356"/>
      <c r="V30" s="356"/>
      <c r="W30" s="493">
        <f>SUM(W31,W32)</f>
        <v>0</v>
      </c>
      <c r="X30" s="493">
        <f>SUM(X31,X32)</f>
        <v>0</v>
      </c>
    </row>
    <row r="31" spans="1:24" s="288" customFormat="1" ht="15" customHeight="1" thickBot="1">
      <c r="A31" s="434" t="s">
        <v>290</v>
      </c>
      <c r="B31" s="583" t="s">
        <v>651</v>
      </c>
      <c r="C31" s="388"/>
      <c r="D31" s="388"/>
      <c r="E31" s="332"/>
      <c r="F31" s="332"/>
      <c r="G31" s="253">
        <v>1</v>
      </c>
      <c r="H31" s="387"/>
      <c r="I31" s="387"/>
      <c r="J31" s="353"/>
      <c r="K31" s="353"/>
      <c r="L31" s="493">
        <f>C31*H31</f>
        <v>0</v>
      </c>
      <c r="M31" s="493">
        <f t="shared" ref="L31:M40" si="3">D31*I31</f>
        <v>0</v>
      </c>
      <c r="N31" s="388"/>
      <c r="O31" s="388"/>
      <c r="P31" s="332"/>
      <c r="Q31" s="332"/>
      <c r="R31" s="253">
        <v>1</v>
      </c>
      <c r="S31" s="387"/>
      <c r="T31" s="387"/>
      <c r="U31" s="353"/>
      <c r="V31" s="353"/>
      <c r="W31" s="493">
        <f>N31*S31</f>
        <v>0</v>
      </c>
      <c r="X31" s="493">
        <f t="shared" ref="X31:X34" si="4">O31*T31</f>
        <v>0</v>
      </c>
    </row>
    <row r="32" spans="1:24" s="288" customFormat="1" ht="15" customHeight="1" thickBot="1">
      <c r="A32" s="434" t="s">
        <v>291</v>
      </c>
      <c r="B32" s="583" t="s">
        <v>652</v>
      </c>
      <c r="C32" s="388"/>
      <c r="D32" s="388"/>
      <c r="E32" s="332"/>
      <c r="F32" s="332"/>
      <c r="G32" s="253">
        <v>1</v>
      </c>
      <c r="H32" s="387"/>
      <c r="I32" s="387"/>
      <c r="J32" s="353"/>
      <c r="K32" s="353"/>
      <c r="L32" s="493">
        <f>C32*H32</f>
        <v>0</v>
      </c>
      <c r="M32" s="493">
        <f t="shared" si="3"/>
        <v>0</v>
      </c>
      <c r="N32" s="388"/>
      <c r="O32" s="388"/>
      <c r="P32" s="332"/>
      <c r="Q32" s="332"/>
      <c r="R32" s="253">
        <v>1</v>
      </c>
      <c r="S32" s="387"/>
      <c r="T32" s="387"/>
      <c r="U32" s="353"/>
      <c r="V32" s="353"/>
      <c r="W32" s="493">
        <f>N32*S32</f>
        <v>0</v>
      </c>
      <c r="X32" s="493">
        <f t="shared" si="4"/>
        <v>0</v>
      </c>
    </row>
    <row r="33" spans="1:24" s="288" customFormat="1" ht="30" customHeight="1" thickBot="1">
      <c r="A33" s="432" t="s">
        <v>13</v>
      </c>
      <c r="B33" s="581" t="s">
        <v>653</v>
      </c>
      <c r="C33" s="389"/>
      <c r="D33" s="389"/>
      <c r="E33" s="332"/>
      <c r="F33" s="332"/>
      <c r="G33" s="253">
        <v>1</v>
      </c>
      <c r="H33" s="387"/>
      <c r="I33" s="387"/>
      <c r="J33" s="353"/>
      <c r="K33" s="353"/>
      <c r="L33" s="493">
        <f t="shared" si="3"/>
        <v>0</v>
      </c>
      <c r="M33" s="493">
        <f t="shared" si="3"/>
        <v>0</v>
      </c>
      <c r="N33" s="389"/>
      <c r="O33" s="389"/>
      <c r="P33" s="332"/>
      <c r="Q33" s="332"/>
      <c r="R33" s="253">
        <v>1</v>
      </c>
      <c r="S33" s="387"/>
      <c r="T33" s="387"/>
      <c r="U33" s="353"/>
      <c r="V33" s="353"/>
      <c r="W33" s="493">
        <f t="shared" ref="W33:W34" si="5">N33*S33</f>
        <v>0</v>
      </c>
      <c r="X33" s="493">
        <f t="shared" si="4"/>
        <v>0</v>
      </c>
    </row>
    <row r="34" spans="1:24" s="288" customFormat="1" ht="30" customHeight="1" thickBot="1">
      <c r="A34" s="432" t="s">
        <v>14</v>
      </c>
      <c r="B34" s="584" t="s">
        <v>654</v>
      </c>
      <c r="C34" s="389"/>
      <c r="D34" s="389"/>
      <c r="E34" s="332"/>
      <c r="F34" s="332"/>
      <c r="G34" s="253">
        <v>1</v>
      </c>
      <c r="H34" s="387"/>
      <c r="I34" s="387"/>
      <c r="J34" s="353"/>
      <c r="K34" s="353"/>
      <c r="L34" s="493">
        <f t="shared" si="3"/>
        <v>0</v>
      </c>
      <c r="M34" s="493">
        <f t="shared" si="3"/>
        <v>0</v>
      </c>
      <c r="N34" s="389"/>
      <c r="O34" s="389"/>
      <c r="P34" s="332"/>
      <c r="Q34" s="332"/>
      <c r="R34" s="253">
        <v>1</v>
      </c>
      <c r="S34" s="387"/>
      <c r="T34" s="387"/>
      <c r="U34" s="353"/>
      <c r="V34" s="353"/>
      <c r="W34" s="493">
        <f t="shared" si="5"/>
        <v>0</v>
      </c>
      <c r="X34" s="493">
        <f t="shared" si="4"/>
        <v>0</v>
      </c>
    </row>
    <row r="35" spans="1:24" s="288" customFormat="1" ht="30" customHeight="1">
      <c r="A35" s="432" t="s">
        <v>185</v>
      </c>
      <c r="B35" s="287" t="s">
        <v>655</v>
      </c>
      <c r="C35" s="389"/>
      <c r="D35" s="389"/>
      <c r="E35" s="332"/>
      <c r="F35" s="332"/>
      <c r="G35" s="253">
        <v>0.2</v>
      </c>
      <c r="H35" s="387"/>
      <c r="I35" s="387"/>
      <c r="J35" s="353"/>
      <c r="K35" s="353"/>
      <c r="L35" s="493">
        <f>C35*H35</f>
        <v>0</v>
      </c>
      <c r="M35" s="493">
        <f>D35*I35</f>
        <v>0</v>
      </c>
      <c r="N35" s="389"/>
      <c r="O35" s="389"/>
      <c r="P35" s="332"/>
      <c r="Q35" s="332"/>
      <c r="R35" s="253">
        <v>0.2</v>
      </c>
      <c r="S35" s="387"/>
      <c r="T35" s="387"/>
      <c r="U35" s="353"/>
      <c r="V35" s="353"/>
      <c r="W35" s="493">
        <f>N35*S35</f>
        <v>0</v>
      </c>
      <c r="X35" s="493">
        <f>O35*T35</f>
        <v>0</v>
      </c>
    </row>
    <row r="36" spans="1:24" s="288" customFormat="1" ht="45.75" thickBot="1">
      <c r="A36" s="432" t="s">
        <v>187</v>
      </c>
      <c r="B36" s="581" t="s">
        <v>656</v>
      </c>
      <c r="C36" s="389"/>
      <c r="D36" s="389"/>
      <c r="E36" s="332"/>
      <c r="F36" s="332"/>
      <c r="G36" s="253">
        <v>1</v>
      </c>
      <c r="H36" s="387"/>
      <c r="I36" s="387"/>
      <c r="J36" s="353"/>
      <c r="K36" s="353"/>
      <c r="L36" s="493">
        <f t="shared" si="3"/>
        <v>0</v>
      </c>
      <c r="M36" s="493">
        <f t="shared" si="3"/>
        <v>0</v>
      </c>
      <c r="N36" s="389"/>
      <c r="O36" s="389"/>
      <c r="P36" s="332"/>
      <c r="Q36" s="332"/>
      <c r="R36" s="253">
        <v>1</v>
      </c>
      <c r="S36" s="387"/>
      <c r="T36" s="387"/>
      <c r="U36" s="353"/>
      <c r="V36" s="353"/>
      <c r="W36" s="493">
        <f t="shared" ref="W36:W37" si="6">N36*S36</f>
        <v>0</v>
      </c>
      <c r="X36" s="493">
        <f t="shared" ref="X36:X37" si="7">O36*T36</f>
        <v>0</v>
      </c>
    </row>
    <row r="37" spans="1:24" s="288" customFormat="1" ht="15" customHeight="1" thickBot="1">
      <c r="A37" s="435" t="s">
        <v>188</v>
      </c>
      <c r="B37" s="581" t="s">
        <v>657</v>
      </c>
      <c r="C37" s="389"/>
      <c r="D37" s="389"/>
      <c r="E37" s="333"/>
      <c r="F37" s="333"/>
      <c r="G37" s="253">
        <v>1</v>
      </c>
      <c r="H37" s="387"/>
      <c r="I37" s="387"/>
      <c r="J37" s="357"/>
      <c r="K37" s="357"/>
      <c r="L37" s="493">
        <f t="shared" si="3"/>
        <v>0</v>
      </c>
      <c r="M37" s="493">
        <f t="shared" si="3"/>
        <v>0</v>
      </c>
      <c r="N37" s="389"/>
      <c r="O37" s="389"/>
      <c r="P37" s="333"/>
      <c r="Q37" s="333"/>
      <c r="R37" s="253">
        <v>1</v>
      </c>
      <c r="S37" s="387"/>
      <c r="T37" s="387"/>
      <c r="U37" s="357"/>
      <c r="V37" s="357"/>
      <c r="W37" s="493">
        <f t="shared" si="6"/>
        <v>0</v>
      </c>
      <c r="X37" s="493">
        <f t="shared" si="7"/>
        <v>0</v>
      </c>
    </row>
    <row r="38" spans="1:24" s="288" customFormat="1" ht="105.75" thickBot="1">
      <c r="A38" s="435" t="s">
        <v>189</v>
      </c>
      <c r="B38" s="581" t="s">
        <v>947</v>
      </c>
      <c r="C38" s="389"/>
      <c r="D38" s="389"/>
      <c r="E38" s="332"/>
      <c r="F38" s="332"/>
      <c r="G38" s="354"/>
      <c r="H38" s="387"/>
      <c r="I38" s="387"/>
      <c r="J38" s="353"/>
      <c r="K38" s="353"/>
      <c r="L38" s="493">
        <f>C38*H38</f>
        <v>0</v>
      </c>
      <c r="M38" s="493">
        <f>D38*I38</f>
        <v>0</v>
      </c>
      <c r="N38" s="389"/>
      <c r="O38" s="389"/>
      <c r="P38" s="332"/>
      <c r="Q38" s="332"/>
      <c r="R38" s="354"/>
      <c r="S38" s="387"/>
      <c r="T38" s="387"/>
      <c r="U38" s="353"/>
      <c r="V38" s="353"/>
      <c r="W38" s="493">
        <f>N38*S38</f>
        <v>0</v>
      </c>
      <c r="X38" s="493">
        <f>O38*T38</f>
        <v>0</v>
      </c>
    </row>
    <row r="39" spans="1:24" s="288" customFormat="1" ht="30">
      <c r="A39" s="436" t="s">
        <v>191</v>
      </c>
      <c r="B39" s="378" t="s">
        <v>658</v>
      </c>
      <c r="C39" s="389"/>
      <c r="D39" s="389"/>
      <c r="E39" s="332"/>
      <c r="F39" s="332"/>
      <c r="G39" s="253">
        <v>1</v>
      </c>
      <c r="H39" s="387"/>
      <c r="I39" s="387"/>
      <c r="J39" s="353"/>
      <c r="K39" s="353"/>
      <c r="L39" s="493">
        <f>C39*H39</f>
        <v>0</v>
      </c>
      <c r="M39" s="493">
        <f>D39*I39</f>
        <v>0</v>
      </c>
      <c r="N39" s="389"/>
      <c r="O39" s="389"/>
      <c r="P39" s="332"/>
      <c r="Q39" s="332"/>
      <c r="R39" s="253">
        <v>1</v>
      </c>
      <c r="S39" s="387"/>
      <c r="T39" s="387"/>
      <c r="U39" s="353"/>
      <c r="V39" s="353"/>
      <c r="W39" s="493">
        <f>N39*S39</f>
        <v>0</v>
      </c>
      <c r="X39" s="493">
        <f>O39*T39</f>
        <v>0</v>
      </c>
    </row>
    <row r="40" spans="1:24" s="288" customFormat="1" ht="15" customHeight="1" thickBot="1">
      <c r="A40" s="437" t="s">
        <v>193</v>
      </c>
      <c r="B40" s="584" t="s">
        <v>659</v>
      </c>
      <c r="C40" s="389"/>
      <c r="D40" s="389"/>
      <c r="E40" s="332"/>
      <c r="F40" s="332"/>
      <c r="G40" s="253">
        <v>1</v>
      </c>
      <c r="H40" s="387"/>
      <c r="I40" s="387"/>
      <c r="J40" s="353"/>
      <c r="K40" s="353"/>
      <c r="L40" s="493">
        <f t="shared" si="3"/>
        <v>0</v>
      </c>
      <c r="M40" s="493">
        <f t="shared" si="3"/>
        <v>0</v>
      </c>
      <c r="N40" s="389"/>
      <c r="O40" s="389"/>
      <c r="P40" s="332"/>
      <c r="Q40" s="332"/>
      <c r="R40" s="253">
        <v>1</v>
      </c>
      <c r="S40" s="387"/>
      <c r="T40" s="387"/>
      <c r="U40" s="353"/>
      <c r="V40" s="353"/>
      <c r="W40" s="493">
        <f t="shared" ref="W40" si="8">N40*S40</f>
        <v>0</v>
      </c>
      <c r="X40" s="493">
        <f t="shared" ref="X40" si="9">O40*T40</f>
        <v>0</v>
      </c>
    </row>
    <row r="41" spans="1:24" ht="60">
      <c r="A41" s="438" t="s">
        <v>15</v>
      </c>
      <c r="B41" s="286" t="s">
        <v>935</v>
      </c>
      <c r="C41" s="488">
        <f>+C42+C62</f>
        <v>0</v>
      </c>
      <c r="D41" s="488">
        <f>+D42+D62</f>
        <v>0</v>
      </c>
      <c r="E41" s="331"/>
      <c r="F41" s="331"/>
      <c r="G41" s="358"/>
      <c r="H41" s="356"/>
      <c r="I41" s="356"/>
      <c r="J41" s="356"/>
      <c r="K41" s="356"/>
      <c r="L41" s="488">
        <f>+L42+L62</f>
        <v>0</v>
      </c>
      <c r="M41" s="488">
        <f>+M42+M62</f>
        <v>0</v>
      </c>
      <c r="N41" s="488">
        <f>+N42+N62</f>
        <v>0</v>
      </c>
      <c r="O41" s="488">
        <f>+O42+O62</f>
        <v>0</v>
      </c>
      <c r="P41" s="331"/>
      <c r="Q41" s="331"/>
      <c r="R41" s="358"/>
      <c r="S41" s="356"/>
      <c r="T41" s="356"/>
      <c r="U41" s="356"/>
      <c r="V41" s="356"/>
      <c r="W41" s="488">
        <f>+W42+W62</f>
        <v>0</v>
      </c>
      <c r="X41" s="488">
        <f>+X42+X62</f>
        <v>0</v>
      </c>
    </row>
    <row r="42" spans="1:24">
      <c r="A42" s="439" t="s">
        <v>17</v>
      </c>
      <c r="B42" s="251" t="s">
        <v>660</v>
      </c>
      <c r="C42" s="488">
        <f>+C43+C58+C59</f>
        <v>0</v>
      </c>
      <c r="D42" s="488">
        <f>+D43+D58+D59</f>
        <v>0</v>
      </c>
      <c r="E42" s="331"/>
      <c r="F42" s="331"/>
      <c r="G42" s="358"/>
      <c r="H42" s="356"/>
      <c r="I42" s="356"/>
      <c r="J42" s="356"/>
      <c r="K42" s="356"/>
      <c r="L42" s="488">
        <f>+L43+L58+L59</f>
        <v>0</v>
      </c>
      <c r="M42" s="488">
        <f t="shared" ref="M42" si="10">+M43+M58+M59</f>
        <v>0</v>
      </c>
      <c r="N42" s="488">
        <f>+N43+N58+N59</f>
        <v>0</v>
      </c>
      <c r="O42" s="488">
        <f>+O43+O58+O59</f>
        <v>0</v>
      </c>
      <c r="P42" s="331"/>
      <c r="Q42" s="331"/>
      <c r="R42" s="358"/>
      <c r="S42" s="356"/>
      <c r="T42" s="356"/>
      <c r="U42" s="356"/>
      <c r="V42" s="356"/>
      <c r="W42" s="488">
        <f>+W43+W58+W59</f>
        <v>0</v>
      </c>
      <c r="X42" s="488">
        <f t="shared" ref="X42" si="11">+X43+X58+X59</f>
        <v>0</v>
      </c>
    </row>
    <row r="43" spans="1:24">
      <c r="A43" s="440" t="s">
        <v>67</v>
      </c>
      <c r="B43" s="601" t="s">
        <v>936</v>
      </c>
      <c r="C43" s="493">
        <f>+C44+C46+C48+C50+C52+C54+C56</f>
        <v>0</v>
      </c>
      <c r="D43" s="493">
        <f t="shared" ref="D43:F43" si="12">+D44+D46+D48+D50+D52+D54+D56</f>
        <v>0</v>
      </c>
      <c r="E43" s="493">
        <f>+E44+E46+E48+E50+E52+E54+E56</f>
        <v>0</v>
      </c>
      <c r="F43" s="493">
        <f t="shared" si="12"/>
        <v>0</v>
      </c>
      <c r="G43" s="358"/>
      <c r="H43" s="356"/>
      <c r="I43" s="356"/>
      <c r="J43" s="356"/>
      <c r="K43" s="356"/>
      <c r="L43" s="493">
        <f>+L44+L46+L48+L50+L52+L54+L56</f>
        <v>0</v>
      </c>
      <c r="M43" s="493">
        <f t="shared" ref="M43" si="13">+M44+M46+M48+M50+M52+M54+M56</f>
        <v>0</v>
      </c>
      <c r="N43" s="493">
        <f>+N44+N46+N48+N50+N52+N54+N56</f>
        <v>0</v>
      </c>
      <c r="O43" s="493">
        <f t="shared" ref="O43" si="14">+O44+O46+O48+O50+O52+O54+O56</f>
        <v>0</v>
      </c>
      <c r="P43" s="493">
        <f>+P44+P46+P48+P50+P52+P54+P56</f>
        <v>0</v>
      </c>
      <c r="Q43" s="493">
        <f t="shared" ref="Q43" si="15">+Q44+Q46+Q48+Q50+Q52+Q54+Q56</f>
        <v>0</v>
      </c>
      <c r="R43" s="358"/>
      <c r="S43" s="356"/>
      <c r="T43" s="356"/>
      <c r="U43" s="356"/>
      <c r="V43" s="356"/>
      <c r="W43" s="493">
        <f>+W44+W46+W48+W50+W52+W54+W56</f>
        <v>0</v>
      </c>
      <c r="X43" s="493">
        <f t="shared" ref="X43" si="16">+X44+X46+X48+X50+X52+X54+X56</f>
        <v>0</v>
      </c>
    </row>
    <row r="44" spans="1:24" s="288" customFormat="1" ht="30.75" thickBot="1">
      <c r="A44" s="441" t="s">
        <v>397</v>
      </c>
      <c r="B44" s="584" t="s">
        <v>593</v>
      </c>
      <c r="C44" s="339"/>
      <c r="D44" s="339"/>
      <c r="E44" s="340"/>
      <c r="F44" s="340"/>
      <c r="G44" s="391">
        <v>0</v>
      </c>
      <c r="H44" s="343"/>
      <c r="I44" s="343"/>
      <c r="J44" s="335"/>
      <c r="K44" s="335"/>
      <c r="L44" s="493">
        <f>+C44*H44</f>
        <v>0</v>
      </c>
      <c r="M44" s="493">
        <f>+D44*I44</f>
        <v>0</v>
      </c>
      <c r="N44" s="339"/>
      <c r="O44" s="339"/>
      <c r="P44" s="340"/>
      <c r="Q44" s="340"/>
      <c r="R44" s="391">
        <v>0</v>
      </c>
      <c r="S44" s="343"/>
      <c r="T44" s="343"/>
      <c r="U44" s="335"/>
      <c r="V44" s="335"/>
      <c r="W44" s="493">
        <f>+N44*S44</f>
        <v>0</v>
      </c>
      <c r="X44" s="493">
        <f>+O44*T44</f>
        <v>0</v>
      </c>
    </row>
    <row r="45" spans="1:24" s="342" customFormat="1" ht="30">
      <c r="A45" s="442" t="s">
        <v>292</v>
      </c>
      <c r="B45" s="585" t="s">
        <v>839</v>
      </c>
      <c r="C45" s="339"/>
      <c r="D45" s="339"/>
      <c r="E45" s="340"/>
      <c r="F45" s="340"/>
      <c r="G45" s="359"/>
      <c r="H45" s="359"/>
      <c r="I45" s="359"/>
      <c r="J45" s="341"/>
      <c r="K45" s="341"/>
      <c r="L45" s="359"/>
      <c r="M45" s="359"/>
      <c r="N45" s="339"/>
      <c r="O45" s="339"/>
      <c r="P45" s="340"/>
      <c r="Q45" s="340"/>
      <c r="R45" s="359"/>
      <c r="S45" s="359"/>
      <c r="T45" s="359"/>
      <c r="U45" s="341"/>
      <c r="V45" s="341"/>
      <c r="W45" s="359"/>
      <c r="X45" s="359"/>
    </row>
    <row r="46" spans="1:24" s="288" customFormat="1" ht="50.25" customHeight="1">
      <c r="A46" s="443" t="s">
        <v>398</v>
      </c>
      <c r="B46" s="261" t="s">
        <v>594</v>
      </c>
      <c r="C46" s="339"/>
      <c r="D46" s="339"/>
      <c r="E46" s="340"/>
      <c r="F46" s="340"/>
      <c r="G46" s="391">
        <v>7.0000000000000007E-2</v>
      </c>
      <c r="H46" s="343"/>
      <c r="I46" s="343"/>
      <c r="J46" s="335"/>
      <c r="K46" s="335"/>
      <c r="L46" s="493">
        <f>+C46*H46</f>
        <v>0</v>
      </c>
      <c r="M46" s="493">
        <f>+D46*I46</f>
        <v>0</v>
      </c>
      <c r="N46" s="339"/>
      <c r="O46" s="339"/>
      <c r="P46" s="340"/>
      <c r="Q46" s="340"/>
      <c r="R46" s="391">
        <v>7.0000000000000007E-2</v>
      </c>
      <c r="S46" s="343"/>
      <c r="T46" s="343"/>
      <c r="U46" s="335"/>
      <c r="V46" s="335"/>
      <c r="W46" s="493">
        <f>+N46*S46</f>
        <v>0</v>
      </c>
      <c r="X46" s="493">
        <f>+O46*T46</f>
        <v>0</v>
      </c>
    </row>
    <row r="47" spans="1:24" s="342" customFormat="1" ht="30">
      <c r="A47" s="442" t="s">
        <v>293</v>
      </c>
      <c r="B47" s="585" t="s">
        <v>826</v>
      </c>
      <c r="C47" s="339"/>
      <c r="D47" s="339"/>
      <c r="E47" s="340"/>
      <c r="F47" s="340"/>
      <c r="G47" s="359"/>
      <c r="H47" s="359"/>
      <c r="I47" s="359"/>
      <c r="J47" s="341"/>
      <c r="K47" s="341"/>
      <c r="L47" s="359"/>
      <c r="M47" s="359"/>
      <c r="N47" s="339"/>
      <c r="O47" s="339"/>
      <c r="P47" s="340"/>
      <c r="Q47" s="340"/>
      <c r="R47" s="359"/>
      <c r="S47" s="359"/>
      <c r="T47" s="359"/>
      <c r="U47" s="341"/>
      <c r="V47" s="341"/>
      <c r="W47" s="359"/>
      <c r="X47" s="359"/>
    </row>
    <row r="48" spans="1:24" s="288" customFormat="1" ht="33" customHeight="1">
      <c r="A48" s="443" t="s">
        <v>399</v>
      </c>
      <c r="B48" s="290" t="s">
        <v>663</v>
      </c>
      <c r="C48" s="339"/>
      <c r="D48" s="339"/>
      <c r="E48" s="340"/>
      <c r="F48" s="340"/>
      <c r="G48" s="391">
        <v>0.15</v>
      </c>
      <c r="H48" s="343"/>
      <c r="I48" s="343"/>
      <c r="J48" s="335"/>
      <c r="K48" s="335"/>
      <c r="L48" s="493">
        <f>+C48*H48</f>
        <v>0</v>
      </c>
      <c r="M48" s="493">
        <f>+D48*I48</f>
        <v>0</v>
      </c>
      <c r="N48" s="339"/>
      <c r="O48" s="339"/>
      <c r="P48" s="340"/>
      <c r="Q48" s="340"/>
      <c r="R48" s="391">
        <v>0.15</v>
      </c>
      <c r="S48" s="343"/>
      <c r="T48" s="343"/>
      <c r="U48" s="335"/>
      <c r="V48" s="335"/>
      <c r="W48" s="493">
        <f>+N48*S48</f>
        <v>0</v>
      </c>
      <c r="X48" s="493">
        <f>+O48*T48</f>
        <v>0</v>
      </c>
    </row>
    <row r="49" spans="1:24" s="342" customFormat="1" ht="30">
      <c r="A49" s="442" t="s">
        <v>294</v>
      </c>
      <c r="B49" s="585" t="s">
        <v>826</v>
      </c>
      <c r="C49" s="339"/>
      <c r="D49" s="339"/>
      <c r="E49" s="340"/>
      <c r="F49" s="340"/>
      <c r="G49" s="359"/>
      <c r="H49" s="359"/>
      <c r="I49" s="359"/>
      <c r="J49" s="341"/>
      <c r="K49" s="341"/>
      <c r="L49" s="359"/>
      <c r="M49" s="359"/>
      <c r="N49" s="339"/>
      <c r="O49" s="339"/>
      <c r="P49" s="340"/>
      <c r="Q49" s="340"/>
      <c r="R49" s="359"/>
      <c r="S49" s="359"/>
      <c r="T49" s="359"/>
      <c r="U49" s="341"/>
      <c r="V49" s="341"/>
      <c r="W49" s="359"/>
      <c r="X49" s="359"/>
    </row>
    <row r="50" spans="1:24" s="288" customFormat="1" ht="30">
      <c r="A50" s="443" t="s">
        <v>400</v>
      </c>
      <c r="B50" s="261" t="s">
        <v>600</v>
      </c>
      <c r="C50" s="339"/>
      <c r="D50" s="339"/>
      <c r="E50" s="340"/>
      <c r="F50" s="340"/>
      <c r="G50" s="391">
        <v>0.25</v>
      </c>
      <c r="H50" s="343"/>
      <c r="I50" s="343"/>
      <c r="J50" s="335"/>
      <c r="K50" s="335"/>
      <c r="L50" s="493">
        <f>+C50*H50</f>
        <v>0</v>
      </c>
      <c r="M50" s="493">
        <f>+D50*I50</f>
        <v>0</v>
      </c>
      <c r="N50" s="339"/>
      <c r="O50" s="339"/>
      <c r="P50" s="340"/>
      <c r="Q50" s="340"/>
      <c r="R50" s="391">
        <v>0.25</v>
      </c>
      <c r="S50" s="343"/>
      <c r="T50" s="343"/>
      <c r="U50" s="335"/>
      <c r="V50" s="335"/>
      <c r="W50" s="493">
        <f>+N50*S50</f>
        <v>0</v>
      </c>
      <c r="X50" s="493">
        <f>+O50*T50</f>
        <v>0</v>
      </c>
    </row>
    <row r="51" spans="1:24" s="379" customFormat="1" ht="30">
      <c r="A51" s="442" t="s">
        <v>295</v>
      </c>
      <c r="B51" s="585" t="s">
        <v>595</v>
      </c>
      <c r="C51" s="339"/>
      <c r="D51" s="339"/>
      <c r="E51" s="340"/>
      <c r="F51" s="340"/>
      <c r="G51" s="256"/>
      <c r="H51" s="256"/>
      <c r="I51" s="256"/>
      <c r="J51" s="341"/>
      <c r="K51" s="341"/>
      <c r="L51" s="256"/>
      <c r="M51" s="256"/>
      <c r="N51" s="339"/>
      <c r="O51" s="339"/>
      <c r="P51" s="340"/>
      <c r="Q51" s="340"/>
      <c r="R51" s="256"/>
      <c r="S51" s="256"/>
      <c r="T51" s="256"/>
      <c r="U51" s="341"/>
      <c r="V51" s="341"/>
      <c r="W51" s="256"/>
      <c r="X51" s="256"/>
    </row>
    <row r="52" spans="1:24" s="288" customFormat="1" ht="30">
      <c r="A52" s="443" t="s">
        <v>401</v>
      </c>
      <c r="B52" s="251" t="s">
        <v>664</v>
      </c>
      <c r="C52" s="339"/>
      <c r="D52" s="339"/>
      <c r="E52" s="340"/>
      <c r="F52" s="340"/>
      <c r="G52" s="391">
        <v>0.3</v>
      </c>
      <c r="H52" s="343"/>
      <c r="I52" s="343"/>
      <c r="J52" s="335"/>
      <c r="K52" s="335"/>
      <c r="L52" s="493">
        <f>+C52*H52</f>
        <v>0</v>
      </c>
      <c r="M52" s="493">
        <f>+D52*I52</f>
        <v>0</v>
      </c>
      <c r="N52" s="339"/>
      <c r="O52" s="339"/>
      <c r="P52" s="340"/>
      <c r="Q52" s="340"/>
      <c r="R52" s="391">
        <v>0.3</v>
      </c>
      <c r="S52" s="343"/>
      <c r="T52" s="343"/>
      <c r="U52" s="335"/>
      <c r="V52" s="335"/>
      <c r="W52" s="493">
        <f>+N52*S52</f>
        <v>0</v>
      </c>
      <c r="X52" s="493">
        <f>+O52*T52</f>
        <v>0</v>
      </c>
    </row>
    <row r="53" spans="1:24" s="342" customFormat="1" ht="30">
      <c r="A53" s="442" t="s">
        <v>296</v>
      </c>
      <c r="B53" s="585" t="s">
        <v>826</v>
      </c>
      <c r="C53" s="339"/>
      <c r="D53" s="339"/>
      <c r="E53" s="340"/>
      <c r="F53" s="340"/>
      <c r="G53" s="359"/>
      <c r="H53" s="359"/>
      <c r="I53" s="359"/>
      <c r="J53" s="341"/>
      <c r="K53" s="341"/>
      <c r="L53" s="359"/>
      <c r="M53" s="359"/>
      <c r="N53" s="339"/>
      <c r="O53" s="339"/>
      <c r="P53" s="340"/>
      <c r="Q53" s="340"/>
      <c r="R53" s="359"/>
      <c r="S53" s="359"/>
      <c r="T53" s="359"/>
      <c r="U53" s="341"/>
      <c r="V53" s="341"/>
      <c r="W53" s="359"/>
      <c r="X53" s="359"/>
    </row>
    <row r="54" spans="1:24" s="288" customFormat="1" ht="60">
      <c r="A54" s="443" t="s">
        <v>402</v>
      </c>
      <c r="B54" s="251" t="s">
        <v>665</v>
      </c>
      <c r="C54" s="339"/>
      <c r="D54" s="339"/>
      <c r="E54" s="340"/>
      <c r="F54" s="340"/>
      <c r="G54" s="391">
        <v>0.35</v>
      </c>
      <c r="H54" s="343"/>
      <c r="I54" s="343"/>
      <c r="J54" s="335"/>
      <c r="K54" s="335"/>
      <c r="L54" s="493">
        <f>+C54*H54</f>
        <v>0</v>
      </c>
      <c r="M54" s="493">
        <f>+D54*I54</f>
        <v>0</v>
      </c>
      <c r="N54" s="339"/>
      <c r="O54" s="339"/>
      <c r="P54" s="340"/>
      <c r="Q54" s="340"/>
      <c r="R54" s="391">
        <v>0.35</v>
      </c>
      <c r="S54" s="343"/>
      <c r="T54" s="343"/>
      <c r="U54" s="335"/>
      <c r="V54" s="335"/>
      <c r="W54" s="493">
        <f>+N54*S54</f>
        <v>0</v>
      </c>
      <c r="X54" s="493">
        <f>+O54*T54</f>
        <v>0</v>
      </c>
    </row>
    <row r="55" spans="1:24" s="342" customFormat="1" ht="30">
      <c r="A55" s="442" t="s">
        <v>297</v>
      </c>
      <c r="B55" s="585" t="s">
        <v>826</v>
      </c>
      <c r="C55" s="339"/>
      <c r="D55" s="339"/>
      <c r="E55" s="340"/>
      <c r="F55" s="340"/>
      <c r="G55" s="359"/>
      <c r="H55" s="359"/>
      <c r="I55" s="359"/>
      <c r="J55" s="341"/>
      <c r="K55" s="341"/>
      <c r="L55" s="359"/>
      <c r="M55" s="359"/>
      <c r="N55" s="339"/>
      <c r="O55" s="339"/>
      <c r="P55" s="340"/>
      <c r="Q55" s="340"/>
      <c r="R55" s="359"/>
      <c r="S55" s="359"/>
      <c r="T55" s="359"/>
      <c r="U55" s="341"/>
      <c r="V55" s="341"/>
      <c r="W55" s="359"/>
      <c r="X55" s="359"/>
    </row>
    <row r="56" spans="1:24" s="288" customFormat="1" ht="15.75" thickBot="1">
      <c r="A56" s="443" t="s">
        <v>403</v>
      </c>
      <c r="B56" s="586" t="s">
        <v>668</v>
      </c>
      <c r="C56" s="339"/>
      <c r="D56" s="339"/>
      <c r="E56" s="340"/>
      <c r="F56" s="340"/>
      <c r="G56" s="391">
        <v>0.5</v>
      </c>
      <c r="H56" s="343"/>
      <c r="I56" s="343"/>
      <c r="J56" s="335"/>
      <c r="K56" s="335"/>
      <c r="L56" s="493">
        <f>+C56*H56</f>
        <v>0</v>
      </c>
      <c r="M56" s="493">
        <f>+D56*I56</f>
        <v>0</v>
      </c>
      <c r="N56" s="339"/>
      <c r="O56" s="339"/>
      <c r="P56" s="340"/>
      <c r="Q56" s="340"/>
      <c r="R56" s="391">
        <v>0.5</v>
      </c>
      <c r="S56" s="343"/>
      <c r="T56" s="343"/>
      <c r="U56" s="335"/>
      <c r="V56" s="335"/>
      <c r="W56" s="493">
        <f>+N56*S56</f>
        <v>0</v>
      </c>
      <c r="X56" s="493">
        <f>+O56*T56</f>
        <v>0</v>
      </c>
    </row>
    <row r="57" spans="1:24" s="342" customFormat="1" ht="30">
      <c r="A57" s="442" t="s">
        <v>298</v>
      </c>
      <c r="B57" s="585" t="s">
        <v>824</v>
      </c>
      <c r="C57" s="390"/>
      <c r="D57" s="390"/>
      <c r="E57" s="388"/>
      <c r="F57" s="388"/>
      <c r="G57" s="359"/>
      <c r="H57" s="359"/>
      <c r="I57" s="359"/>
      <c r="J57" s="393"/>
      <c r="K57" s="393"/>
      <c r="L57" s="359"/>
      <c r="M57" s="359"/>
      <c r="N57" s="390"/>
      <c r="O57" s="390"/>
      <c r="P57" s="388"/>
      <c r="Q57" s="388"/>
      <c r="R57" s="359"/>
      <c r="S57" s="359"/>
      <c r="T57" s="359"/>
      <c r="U57" s="393"/>
      <c r="V57" s="393"/>
      <c r="W57" s="359"/>
      <c r="X57" s="359"/>
    </row>
    <row r="58" spans="1:24" ht="15.75" thickBot="1">
      <c r="A58" s="440" t="s">
        <v>68</v>
      </c>
      <c r="B58" s="578" t="s">
        <v>667</v>
      </c>
      <c r="C58" s="392"/>
      <c r="D58" s="392"/>
      <c r="E58" s="331"/>
      <c r="F58" s="331"/>
      <c r="G58" s="494"/>
      <c r="H58" s="356"/>
      <c r="I58" s="356"/>
      <c r="J58" s="356"/>
      <c r="K58" s="356"/>
      <c r="L58" s="331"/>
      <c r="M58" s="331"/>
      <c r="N58" s="392"/>
      <c r="O58" s="392"/>
      <c r="P58" s="331"/>
      <c r="Q58" s="331"/>
      <c r="R58" s="494"/>
      <c r="S58" s="356"/>
      <c r="T58" s="356"/>
      <c r="U58" s="356"/>
      <c r="V58" s="356"/>
      <c r="W58" s="331"/>
      <c r="X58" s="331"/>
    </row>
    <row r="59" spans="1:24" ht="30.75" thickBot="1">
      <c r="A59" s="440" t="s">
        <v>69</v>
      </c>
      <c r="B59" s="578" t="s">
        <v>666</v>
      </c>
      <c r="C59" s="493">
        <f>SUM(C60:C61)</f>
        <v>0</v>
      </c>
      <c r="D59" s="493">
        <f>SUM(D60:D61)</f>
        <v>0</v>
      </c>
      <c r="E59" s="331"/>
      <c r="F59" s="331"/>
      <c r="G59" s="358"/>
      <c r="H59" s="356"/>
      <c r="I59" s="356"/>
      <c r="J59" s="356"/>
      <c r="K59" s="356"/>
      <c r="L59" s="493">
        <f>SUM(L60:L61)</f>
        <v>0</v>
      </c>
      <c r="M59" s="493">
        <f>SUM(M60:M61)</f>
        <v>0</v>
      </c>
      <c r="N59" s="493">
        <f>SUM(N60:N61)</f>
        <v>0</v>
      </c>
      <c r="O59" s="493">
        <f>SUM(O60:O61)</f>
        <v>0</v>
      </c>
      <c r="P59" s="331"/>
      <c r="Q59" s="331"/>
      <c r="R59" s="358"/>
      <c r="S59" s="356"/>
      <c r="T59" s="356"/>
      <c r="U59" s="356"/>
      <c r="V59" s="356"/>
      <c r="W59" s="493">
        <f>SUM(W60:W61)</f>
        <v>0</v>
      </c>
      <c r="X59" s="493">
        <f>SUM(X60:X61)</f>
        <v>0</v>
      </c>
    </row>
    <row r="60" spans="1:24" s="288" customFormat="1" ht="45">
      <c r="A60" s="443" t="s">
        <v>243</v>
      </c>
      <c r="B60" s="292" t="s">
        <v>669</v>
      </c>
      <c r="C60" s="388"/>
      <c r="D60" s="388"/>
      <c r="E60" s="332"/>
      <c r="F60" s="332"/>
      <c r="G60" s="391">
        <v>1</v>
      </c>
      <c r="H60" s="393"/>
      <c r="I60" s="393"/>
      <c r="J60" s="336"/>
      <c r="K60" s="336"/>
      <c r="L60" s="493">
        <f t="shared" ref="L60:M61" si="17">C60*H60</f>
        <v>0</v>
      </c>
      <c r="M60" s="493">
        <f t="shared" si="17"/>
        <v>0</v>
      </c>
      <c r="N60" s="388"/>
      <c r="O60" s="388"/>
      <c r="P60" s="332"/>
      <c r="Q60" s="332"/>
      <c r="R60" s="391">
        <v>1</v>
      </c>
      <c r="S60" s="393"/>
      <c r="T60" s="393"/>
      <c r="U60" s="336"/>
      <c r="V60" s="336"/>
      <c r="W60" s="493">
        <f t="shared" ref="W60:W61" si="18">N60*S60</f>
        <v>0</v>
      </c>
      <c r="X60" s="493">
        <f t="shared" ref="X60:X61" si="19">O60*T60</f>
        <v>0</v>
      </c>
    </row>
    <row r="61" spans="1:24" s="288" customFormat="1" ht="54" customHeight="1" thickBot="1">
      <c r="A61" s="443" t="s">
        <v>404</v>
      </c>
      <c r="B61" s="582" t="s">
        <v>670</v>
      </c>
      <c r="C61" s="388"/>
      <c r="D61" s="388"/>
      <c r="E61" s="332"/>
      <c r="F61" s="332"/>
      <c r="G61" s="391">
        <v>1</v>
      </c>
      <c r="H61" s="393"/>
      <c r="I61" s="393"/>
      <c r="J61" s="336"/>
      <c r="K61" s="336"/>
      <c r="L61" s="493">
        <f t="shared" si="17"/>
        <v>0</v>
      </c>
      <c r="M61" s="493">
        <f t="shared" si="17"/>
        <v>0</v>
      </c>
      <c r="N61" s="388"/>
      <c r="O61" s="388"/>
      <c r="P61" s="332"/>
      <c r="Q61" s="332"/>
      <c r="R61" s="391">
        <v>1</v>
      </c>
      <c r="S61" s="393"/>
      <c r="T61" s="393"/>
      <c r="U61" s="336"/>
      <c r="V61" s="336"/>
      <c r="W61" s="493">
        <f t="shared" si="18"/>
        <v>0</v>
      </c>
      <c r="X61" s="493">
        <f t="shared" si="19"/>
        <v>0</v>
      </c>
    </row>
    <row r="62" spans="1:24" s="268" customFormat="1">
      <c r="A62" s="444" t="s">
        <v>19</v>
      </c>
      <c r="B62" s="251" t="s">
        <v>671</v>
      </c>
      <c r="C62" s="489">
        <f>+C63+C78+C79</f>
        <v>0</v>
      </c>
      <c r="D62" s="489">
        <f>+D63+D78+D79</f>
        <v>0</v>
      </c>
      <c r="E62" s="381"/>
      <c r="F62" s="381"/>
      <c r="G62" s="259"/>
      <c r="H62" s="360"/>
      <c r="I62" s="360"/>
      <c r="J62" s="360"/>
      <c r="K62" s="360"/>
      <c r="L62" s="489">
        <f>+L63+L78+L79</f>
        <v>0</v>
      </c>
      <c r="M62" s="489">
        <f>+M63+M78+M79</f>
        <v>0</v>
      </c>
      <c r="N62" s="489">
        <f>+N63+N78+N79</f>
        <v>0</v>
      </c>
      <c r="O62" s="489">
        <f>+O63+O78+O79</f>
        <v>0</v>
      </c>
      <c r="P62" s="381"/>
      <c r="Q62" s="381"/>
      <c r="R62" s="259"/>
      <c r="S62" s="360"/>
      <c r="T62" s="360"/>
      <c r="U62" s="360"/>
      <c r="V62" s="360"/>
      <c r="W62" s="489">
        <f>+W63+W78+W79</f>
        <v>0</v>
      </c>
      <c r="X62" s="489">
        <f>+X63+X78+X79</f>
        <v>0</v>
      </c>
    </row>
    <row r="63" spans="1:24" s="268" customFormat="1" ht="30.75" thickBot="1">
      <c r="A63" s="440" t="s">
        <v>70</v>
      </c>
      <c r="B63" s="587" t="s">
        <v>672</v>
      </c>
      <c r="C63" s="493">
        <f>+C64+C66+C68+C70+C72+C74+C76</f>
        <v>0</v>
      </c>
      <c r="D63" s="493">
        <f t="shared" ref="D63:F63" si="20">+D64+D66+D68+D70+D72+D74+D76</f>
        <v>0</v>
      </c>
      <c r="E63" s="493">
        <f t="shared" si="20"/>
        <v>0</v>
      </c>
      <c r="F63" s="493">
        <f t="shared" si="20"/>
        <v>0</v>
      </c>
      <c r="G63" s="259"/>
      <c r="H63" s="360"/>
      <c r="I63" s="360"/>
      <c r="J63" s="360"/>
      <c r="K63" s="360"/>
      <c r="L63" s="493">
        <f t="shared" ref="L63:M63" si="21">+L64+L66+L68+L70+L72+L74+L76</f>
        <v>0</v>
      </c>
      <c r="M63" s="493">
        <f t="shared" si="21"/>
        <v>0</v>
      </c>
      <c r="N63" s="493">
        <f>+N64+N66+N68+N70+N72+N74+N76</f>
        <v>0</v>
      </c>
      <c r="O63" s="493">
        <f t="shared" ref="O63:Q63" si="22">+O64+O66+O68+O70+O72+O74+O76</f>
        <v>0</v>
      </c>
      <c r="P63" s="493">
        <f t="shared" si="22"/>
        <v>0</v>
      </c>
      <c r="Q63" s="493">
        <f t="shared" si="22"/>
        <v>0</v>
      </c>
      <c r="R63" s="259"/>
      <c r="S63" s="360"/>
      <c r="T63" s="360"/>
      <c r="U63" s="360"/>
      <c r="V63" s="360"/>
      <c r="W63" s="493">
        <f t="shared" ref="W63:X63" si="23">+W64+W66+W68+W70+W72+W74+W76</f>
        <v>0</v>
      </c>
      <c r="X63" s="493">
        <f t="shared" si="23"/>
        <v>0</v>
      </c>
    </row>
    <row r="64" spans="1:24" s="337" customFormat="1" ht="30">
      <c r="A64" s="445" t="s">
        <v>299</v>
      </c>
      <c r="B64" s="261" t="s">
        <v>594</v>
      </c>
      <c r="C64" s="297"/>
      <c r="D64" s="297"/>
      <c r="E64" s="383"/>
      <c r="F64" s="383"/>
      <c r="G64" s="253">
        <v>0</v>
      </c>
      <c r="H64" s="338"/>
      <c r="I64" s="338"/>
      <c r="J64" s="361"/>
      <c r="K64" s="361"/>
      <c r="L64" s="493">
        <f>+C64*H64</f>
        <v>0</v>
      </c>
      <c r="M64" s="493">
        <f>+D64*I64</f>
        <v>0</v>
      </c>
      <c r="N64" s="297"/>
      <c r="O64" s="297"/>
      <c r="P64" s="383"/>
      <c r="Q64" s="383"/>
      <c r="R64" s="253">
        <v>0</v>
      </c>
      <c r="S64" s="338"/>
      <c r="T64" s="338"/>
      <c r="U64" s="361"/>
      <c r="V64" s="361"/>
      <c r="W64" s="493">
        <f>+N64*S64</f>
        <v>0</v>
      </c>
      <c r="X64" s="493">
        <f>+O64*T64</f>
        <v>0</v>
      </c>
    </row>
    <row r="65" spans="1:24" s="296" customFormat="1" ht="30.75" thickBot="1">
      <c r="A65" s="446" t="s">
        <v>300</v>
      </c>
      <c r="B65" s="587" t="s">
        <v>718</v>
      </c>
      <c r="C65" s="293"/>
      <c r="D65" s="293"/>
      <c r="E65" s="294"/>
      <c r="F65" s="294"/>
      <c r="G65" s="382"/>
      <c r="H65" s="362"/>
      <c r="I65" s="362"/>
      <c r="J65" s="295"/>
      <c r="K65" s="295"/>
      <c r="L65" s="382"/>
      <c r="M65" s="382"/>
      <c r="N65" s="293"/>
      <c r="O65" s="293"/>
      <c r="P65" s="294"/>
      <c r="Q65" s="294"/>
      <c r="R65" s="382"/>
      <c r="S65" s="362"/>
      <c r="T65" s="362"/>
      <c r="U65" s="295"/>
      <c r="V65" s="295"/>
      <c r="W65" s="382"/>
      <c r="X65" s="382"/>
    </row>
    <row r="66" spans="1:24" s="337" customFormat="1" ht="30">
      <c r="A66" s="443" t="s">
        <v>301</v>
      </c>
      <c r="B66" s="261" t="s">
        <v>594</v>
      </c>
      <c r="C66" s="297"/>
      <c r="D66" s="297"/>
      <c r="E66" s="383"/>
      <c r="F66" s="383"/>
      <c r="G66" s="253">
        <v>7.0000000000000007E-2</v>
      </c>
      <c r="H66" s="338"/>
      <c r="I66" s="338"/>
      <c r="J66" s="361"/>
      <c r="K66" s="361"/>
      <c r="L66" s="493">
        <f>+C66*H66</f>
        <v>0</v>
      </c>
      <c r="M66" s="493">
        <f>+D66*I66</f>
        <v>0</v>
      </c>
      <c r="N66" s="297"/>
      <c r="O66" s="297"/>
      <c r="P66" s="383"/>
      <c r="Q66" s="383"/>
      <c r="R66" s="253">
        <v>7.0000000000000007E-2</v>
      </c>
      <c r="S66" s="338"/>
      <c r="T66" s="338"/>
      <c r="U66" s="361"/>
      <c r="V66" s="361"/>
      <c r="W66" s="493">
        <f>+N66*S66</f>
        <v>0</v>
      </c>
      <c r="X66" s="493">
        <f>+O66*T66</f>
        <v>0</v>
      </c>
    </row>
    <row r="67" spans="1:24" s="296" customFormat="1" ht="30.75" thickBot="1">
      <c r="A67" s="442" t="s">
        <v>302</v>
      </c>
      <c r="B67" s="587" t="s">
        <v>840</v>
      </c>
      <c r="C67" s="293"/>
      <c r="D67" s="293"/>
      <c r="E67" s="294"/>
      <c r="F67" s="294"/>
      <c r="G67" s="382"/>
      <c r="H67" s="362"/>
      <c r="I67" s="362"/>
      <c r="J67" s="295"/>
      <c r="K67" s="295"/>
      <c r="L67" s="382"/>
      <c r="M67" s="382"/>
      <c r="N67" s="293"/>
      <c r="O67" s="293"/>
      <c r="P67" s="294"/>
      <c r="Q67" s="294"/>
      <c r="R67" s="382"/>
      <c r="S67" s="362"/>
      <c r="T67" s="362"/>
      <c r="U67" s="295"/>
      <c r="V67" s="295"/>
      <c r="W67" s="382"/>
      <c r="X67" s="382"/>
    </row>
    <row r="68" spans="1:24" s="337" customFormat="1">
      <c r="A68" s="443" t="s">
        <v>303</v>
      </c>
      <c r="B68" s="290" t="s">
        <v>663</v>
      </c>
      <c r="C68" s="297"/>
      <c r="D68" s="297"/>
      <c r="E68" s="383"/>
      <c r="F68" s="383"/>
      <c r="G68" s="253">
        <v>0.15</v>
      </c>
      <c r="H68" s="338"/>
      <c r="I68" s="338"/>
      <c r="J68" s="361"/>
      <c r="K68" s="361"/>
      <c r="L68" s="493">
        <f>+C68*H68</f>
        <v>0</v>
      </c>
      <c r="M68" s="493">
        <f>+D68*I68</f>
        <v>0</v>
      </c>
      <c r="N68" s="297"/>
      <c r="O68" s="297"/>
      <c r="P68" s="383"/>
      <c r="Q68" s="383"/>
      <c r="R68" s="253">
        <v>0.15</v>
      </c>
      <c r="S68" s="338"/>
      <c r="T68" s="338"/>
      <c r="U68" s="361"/>
      <c r="V68" s="361"/>
      <c r="W68" s="493">
        <f>+N68*S68</f>
        <v>0</v>
      </c>
      <c r="X68" s="493">
        <f>+O68*T68</f>
        <v>0</v>
      </c>
    </row>
    <row r="69" spans="1:24" s="296" customFormat="1" ht="30.75" thickBot="1">
      <c r="A69" s="442" t="s">
        <v>304</v>
      </c>
      <c r="B69" s="587" t="s">
        <v>718</v>
      </c>
      <c r="C69" s="293"/>
      <c r="D69" s="293"/>
      <c r="E69" s="294"/>
      <c r="F69" s="294"/>
      <c r="G69" s="362"/>
      <c r="H69" s="362"/>
      <c r="I69" s="362"/>
      <c r="J69" s="295"/>
      <c r="K69" s="295"/>
      <c r="L69" s="382"/>
      <c r="M69" s="382"/>
      <c r="N69" s="293"/>
      <c r="O69" s="293"/>
      <c r="P69" s="294"/>
      <c r="Q69" s="294"/>
      <c r="R69" s="362"/>
      <c r="S69" s="362"/>
      <c r="T69" s="362"/>
      <c r="U69" s="295"/>
      <c r="V69" s="295"/>
      <c r="W69" s="382"/>
      <c r="X69" s="382"/>
    </row>
    <row r="70" spans="1:24" s="337" customFormat="1" ht="60" customHeight="1">
      <c r="A70" s="443" t="s">
        <v>305</v>
      </c>
      <c r="B70" s="291" t="s">
        <v>600</v>
      </c>
      <c r="C70" s="297"/>
      <c r="D70" s="297"/>
      <c r="E70" s="383"/>
      <c r="F70" s="383"/>
      <c r="G70" s="253">
        <v>0.25</v>
      </c>
      <c r="H70" s="338"/>
      <c r="I70" s="338"/>
      <c r="J70" s="361"/>
      <c r="K70" s="361"/>
      <c r="L70" s="493">
        <f>+C70*H70</f>
        <v>0</v>
      </c>
      <c r="M70" s="493">
        <f>+D70*I70</f>
        <v>0</v>
      </c>
      <c r="N70" s="297"/>
      <c r="O70" s="297"/>
      <c r="P70" s="383"/>
      <c r="Q70" s="383"/>
      <c r="R70" s="253">
        <v>0.25</v>
      </c>
      <c r="S70" s="338"/>
      <c r="T70" s="338"/>
      <c r="U70" s="361"/>
      <c r="V70" s="361"/>
      <c r="W70" s="493">
        <f>+N70*S70</f>
        <v>0</v>
      </c>
      <c r="X70" s="493">
        <f>+O70*T70</f>
        <v>0</v>
      </c>
    </row>
    <row r="71" spans="1:24" s="296" customFormat="1" ht="30.75" thickBot="1">
      <c r="A71" s="442" t="s">
        <v>306</v>
      </c>
      <c r="B71" s="587" t="s">
        <v>718</v>
      </c>
      <c r="C71" s="293"/>
      <c r="D71" s="293"/>
      <c r="E71" s="294"/>
      <c r="F71" s="294"/>
      <c r="G71" s="382"/>
      <c r="H71" s="362"/>
      <c r="I71" s="362"/>
      <c r="J71" s="295"/>
      <c r="K71" s="295"/>
      <c r="L71" s="382"/>
      <c r="M71" s="382"/>
      <c r="N71" s="293"/>
      <c r="O71" s="293"/>
      <c r="P71" s="294"/>
      <c r="Q71" s="294"/>
      <c r="R71" s="382"/>
      <c r="S71" s="362"/>
      <c r="T71" s="362"/>
      <c r="U71" s="295"/>
      <c r="V71" s="295"/>
      <c r="W71" s="382"/>
      <c r="X71" s="382"/>
    </row>
    <row r="72" spans="1:24" s="337" customFormat="1" ht="30">
      <c r="A72" s="443" t="s">
        <v>307</v>
      </c>
      <c r="B72" s="261" t="s">
        <v>664</v>
      </c>
      <c r="C72" s="297"/>
      <c r="D72" s="297"/>
      <c r="E72" s="383"/>
      <c r="F72" s="383"/>
      <c r="G72" s="253">
        <v>0.3</v>
      </c>
      <c r="H72" s="338"/>
      <c r="I72" s="338"/>
      <c r="J72" s="361"/>
      <c r="K72" s="361"/>
      <c r="L72" s="493">
        <f>+C72*H72</f>
        <v>0</v>
      </c>
      <c r="M72" s="493">
        <f>+D72*I72</f>
        <v>0</v>
      </c>
      <c r="N72" s="297"/>
      <c r="O72" s="297"/>
      <c r="P72" s="383"/>
      <c r="Q72" s="383"/>
      <c r="R72" s="253">
        <v>0.3</v>
      </c>
      <c r="S72" s="338"/>
      <c r="T72" s="338"/>
      <c r="U72" s="361"/>
      <c r="V72" s="361"/>
      <c r="W72" s="493">
        <f>+N72*S72</f>
        <v>0</v>
      </c>
      <c r="X72" s="493">
        <f>+O72*T72</f>
        <v>0</v>
      </c>
    </row>
    <row r="73" spans="1:24" s="296" customFormat="1" ht="30.75" thickBot="1">
      <c r="A73" s="442" t="s">
        <v>308</v>
      </c>
      <c r="B73" s="587" t="s">
        <v>718</v>
      </c>
      <c r="C73" s="293"/>
      <c r="D73" s="293"/>
      <c r="E73" s="294"/>
      <c r="F73" s="294"/>
      <c r="G73" s="382"/>
      <c r="H73" s="362"/>
      <c r="I73" s="362"/>
      <c r="J73" s="295"/>
      <c r="K73" s="295"/>
      <c r="L73" s="382"/>
      <c r="M73" s="382"/>
      <c r="N73" s="293"/>
      <c r="O73" s="293"/>
      <c r="P73" s="294"/>
      <c r="Q73" s="294"/>
      <c r="R73" s="382"/>
      <c r="S73" s="362"/>
      <c r="T73" s="362"/>
      <c r="U73" s="295"/>
      <c r="V73" s="295"/>
      <c r="W73" s="382"/>
      <c r="X73" s="382"/>
    </row>
    <row r="74" spans="1:24" s="337" customFormat="1" ht="60">
      <c r="A74" s="443" t="s">
        <v>309</v>
      </c>
      <c r="B74" s="602" t="s">
        <v>665</v>
      </c>
      <c r="C74" s="297"/>
      <c r="D74" s="297"/>
      <c r="E74" s="383"/>
      <c r="F74" s="383"/>
      <c r="G74" s="253">
        <v>0.35</v>
      </c>
      <c r="H74" s="338"/>
      <c r="I74" s="338"/>
      <c r="J74" s="361"/>
      <c r="K74" s="361"/>
      <c r="L74" s="493">
        <f>+C74*H74</f>
        <v>0</v>
      </c>
      <c r="M74" s="493">
        <f>+D74*I74</f>
        <v>0</v>
      </c>
      <c r="N74" s="297"/>
      <c r="O74" s="297"/>
      <c r="P74" s="383"/>
      <c r="Q74" s="383"/>
      <c r="R74" s="253">
        <v>0.35</v>
      </c>
      <c r="S74" s="338"/>
      <c r="T74" s="338"/>
      <c r="U74" s="361"/>
      <c r="V74" s="361"/>
      <c r="W74" s="493">
        <f>+N74*S74</f>
        <v>0</v>
      </c>
      <c r="X74" s="493">
        <f>+O74*T74</f>
        <v>0</v>
      </c>
    </row>
    <row r="75" spans="1:24" s="296" customFormat="1" ht="30.75" thickBot="1">
      <c r="A75" s="442" t="s">
        <v>310</v>
      </c>
      <c r="B75" s="587" t="s">
        <v>718</v>
      </c>
      <c r="C75" s="293"/>
      <c r="D75" s="293"/>
      <c r="E75" s="294"/>
      <c r="F75" s="294"/>
      <c r="G75" s="362"/>
      <c r="H75" s="362"/>
      <c r="I75" s="362"/>
      <c r="J75" s="295"/>
      <c r="K75" s="295"/>
      <c r="L75" s="382"/>
      <c r="M75" s="382"/>
      <c r="N75" s="293"/>
      <c r="O75" s="293"/>
      <c r="P75" s="294"/>
      <c r="Q75" s="294"/>
      <c r="R75" s="362"/>
      <c r="S75" s="362"/>
      <c r="T75" s="362"/>
      <c r="U75" s="295"/>
      <c r="V75" s="295"/>
      <c r="W75" s="382"/>
      <c r="X75" s="382"/>
    </row>
    <row r="76" spans="1:24" s="337" customFormat="1">
      <c r="A76" s="443" t="s">
        <v>311</v>
      </c>
      <c r="B76" s="261" t="s">
        <v>601</v>
      </c>
      <c r="C76" s="297"/>
      <c r="D76" s="297"/>
      <c r="E76" s="383"/>
      <c r="F76" s="383"/>
      <c r="G76" s="253">
        <v>0.5</v>
      </c>
      <c r="H76" s="338"/>
      <c r="I76" s="338"/>
      <c r="J76" s="361"/>
      <c r="K76" s="361"/>
      <c r="L76" s="493">
        <f>+C76*H76</f>
        <v>0</v>
      </c>
      <c r="M76" s="493">
        <f>+D76*I76</f>
        <v>0</v>
      </c>
      <c r="N76" s="297"/>
      <c r="O76" s="297"/>
      <c r="P76" s="383"/>
      <c r="Q76" s="383"/>
      <c r="R76" s="253">
        <v>0.5</v>
      </c>
      <c r="S76" s="338"/>
      <c r="T76" s="338"/>
      <c r="U76" s="361"/>
      <c r="V76" s="361"/>
      <c r="W76" s="493">
        <f>+N76*S76</f>
        <v>0</v>
      </c>
      <c r="X76" s="493">
        <f>+O76*T76</f>
        <v>0</v>
      </c>
    </row>
    <row r="77" spans="1:24" s="296" customFormat="1" ht="30.75" thickBot="1">
      <c r="A77" s="442" t="s">
        <v>312</v>
      </c>
      <c r="B77" s="587" t="s">
        <v>718</v>
      </c>
      <c r="C77" s="293"/>
      <c r="D77" s="293"/>
      <c r="E77" s="294"/>
      <c r="F77" s="294"/>
      <c r="G77" s="362"/>
      <c r="H77" s="362"/>
      <c r="I77" s="362"/>
      <c r="J77" s="295"/>
      <c r="K77" s="295"/>
      <c r="L77" s="382"/>
      <c r="M77" s="382"/>
      <c r="N77" s="293"/>
      <c r="O77" s="293"/>
      <c r="P77" s="294"/>
      <c r="Q77" s="294"/>
      <c r="R77" s="362"/>
      <c r="S77" s="362"/>
      <c r="T77" s="362"/>
      <c r="U77" s="295"/>
      <c r="V77" s="295"/>
      <c r="W77" s="382"/>
      <c r="X77" s="382"/>
    </row>
    <row r="78" spans="1:24" s="268" customFormat="1" ht="33" customHeight="1" thickBot="1">
      <c r="A78" s="440" t="s">
        <v>71</v>
      </c>
      <c r="B78" s="578" t="s">
        <v>667</v>
      </c>
      <c r="C78" s="395"/>
      <c r="D78" s="395"/>
      <c r="E78" s="334"/>
      <c r="F78" s="334"/>
      <c r="G78" s="259"/>
      <c r="H78" s="360"/>
      <c r="I78" s="360"/>
      <c r="J78" s="360"/>
      <c r="K78" s="360"/>
      <c r="L78" s="334"/>
      <c r="M78" s="334"/>
      <c r="N78" s="395"/>
      <c r="O78" s="395"/>
      <c r="P78" s="334"/>
      <c r="Q78" s="334"/>
      <c r="R78" s="259"/>
      <c r="S78" s="360"/>
      <c r="T78" s="360"/>
      <c r="U78" s="360"/>
      <c r="V78" s="360"/>
      <c r="W78" s="334"/>
      <c r="X78" s="334"/>
    </row>
    <row r="79" spans="1:24" s="268" customFormat="1" ht="30.75" thickBot="1">
      <c r="A79" s="440" t="s">
        <v>72</v>
      </c>
      <c r="B79" s="587" t="s">
        <v>842</v>
      </c>
      <c r="C79" s="493">
        <f>SUM(C80:C82)</f>
        <v>0</v>
      </c>
      <c r="D79" s="493">
        <f>SUM(D80:D82)</f>
        <v>0</v>
      </c>
      <c r="E79" s="334"/>
      <c r="F79" s="334"/>
      <c r="G79" s="259"/>
      <c r="H79" s="360"/>
      <c r="I79" s="360"/>
      <c r="J79" s="360"/>
      <c r="K79" s="360"/>
      <c r="L79" s="493">
        <f>SUM(L80:L82)</f>
        <v>0</v>
      </c>
      <c r="M79" s="493">
        <f>SUM(M80:M82)</f>
        <v>0</v>
      </c>
      <c r="N79" s="493">
        <f>SUM(N80:N82)</f>
        <v>0</v>
      </c>
      <c r="O79" s="493">
        <f>SUM(O80:O82)</f>
        <v>0</v>
      </c>
      <c r="P79" s="334"/>
      <c r="Q79" s="334"/>
      <c r="R79" s="259"/>
      <c r="S79" s="360"/>
      <c r="T79" s="360"/>
      <c r="U79" s="360"/>
      <c r="V79" s="360"/>
      <c r="W79" s="493">
        <f>SUM(W80:W82)</f>
        <v>0</v>
      </c>
      <c r="X79" s="493">
        <f>SUM(X80:X82)</f>
        <v>0</v>
      </c>
    </row>
    <row r="80" spans="1:24" s="337" customFormat="1" ht="50.25" customHeight="1">
      <c r="A80" s="443" t="s">
        <v>313</v>
      </c>
      <c r="B80" s="380" t="s">
        <v>841</v>
      </c>
      <c r="C80" s="394"/>
      <c r="D80" s="394"/>
      <c r="E80" s="333"/>
      <c r="F80" s="333"/>
      <c r="G80" s="253">
        <v>0.5</v>
      </c>
      <c r="H80" s="384"/>
      <c r="I80" s="384"/>
      <c r="J80" s="357"/>
      <c r="K80" s="357"/>
      <c r="L80" s="493">
        <f>C80*H80</f>
        <v>0</v>
      </c>
      <c r="M80" s="493">
        <f>D80*I80</f>
        <v>0</v>
      </c>
      <c r="N80" s="394"/>
      <c r="O80" s="394"/>
      <c r="P80" s="333"/>
      <c r="Q80" s="333"/>
      <c r="R80" s="253">
        <v>0.5</v>
      </c>
      <c r="S80" s="384"/>
      <c r="T80" s="384"/>
      <c r="U80" s="357"/>
      <c r="V80" s="357"/>
      <c r="W80" s="493">
        <f>N80*S80</f>
        <v>0</v>
      </c>
      <c r="X80" s="493">
        <f>O80*T80</f>
        <v>0</v>
      </c>
    </row>
    <row r="81" spans="1:24" s="337" customFormat="1" ht="45">
      <c r="A81" s="443" t="s">
        <v>314</v>
      </c>
      <c r="B81" s="291" t="s">
        <v>719</v>
      </c>
      <c r="C81" s="394"/>
      <c r="D81" s="394"/>
      <c r="E81" s="333"/>
      <c r="F81" s="333"/>
      <c r="G81" s="253">
        <v>1</v>
      </c>
      <c r="H81" s="384"/>
      <c r="I81" s="384"/>
      <c r="J81" s="357"/>
      <c r="K81" s="357"/>
      <c r="L81" s="493">
        <f t="shared" ref="L81:M82" si="24">C81*H81</f>
        <v>0</v>
      </c>
      <c r="M81" s="493">
        <f t="shared" si="24"/>
        <v>0</v>
      </c>
      <c r="N81" s="394"/>
      <c r="O81" s="394"/>
      <c r="P81" s="333"/>
      <c r="Q81" s="333"/>
      <c r="R81" s="253">
        <v>1</v>
      </c>
      <c r="S81" s="384"/>
      <c r="T81" s="384"/>
      <c r="U81" s="357"/>
      <c r="V81" s="357"/>
      <c r="W81" s="493">
        <f t="shared" ref="W81:W82" si="25">N81*S81</f>
        <v>0</v>
      </c>
      <c r="X81" s="493">
        <f t="shared" ref="X81:X82" si="26">O81*T81</f>
        <v>0</v>
      </c>
    </row>
    <row r="82" spans="1:24" s="337" customFormat="1" ht="30">
      <c r="A82" s="443" t="s">
        <v>315</v>
      </c>
      <c r="B82" s="291" t="s">
        <v>720</v>
      </c>
      <c r="C82" s="394"/>
      <c r="D82" s="394"/>
      <c r="E82" s="333"/>
      <c r="F82" s="333"/>
      <c r="G82" s="253">
        <v>1</v>
      </c>
      <c r="H82" s="384"/>
      <c r="I82" s="384"/>
      <c r="J82" s="357"/>
      <c r="K82" s="357"/>
      <c r="L82" s="493">
        <f t="shared" si="24"/>
        <v>0</v>
      </c>
      <c r="M82" s="493">
        <f t="shared" si="24"/>
        <v>0</v>
      </c>
      <c r="N82" s="394"/>
      <c r="O82" s="394"/>
      <c r="P82" s="333"/>
      <c r="Q82" s="333"/>
      <c r="R82" s="253">
        <v>1</v>
      </c>
      <c r="S82" s="384"/>
      <c r="T82" s="384"/>
      <c r="U82" s="357"/>
      <c r="V82" s="357"/>
      <c r="W82" s="493">
        <f t="shared" si="25"/>
        <v>0</v>
      </c>
      <c r="X82" s="493">
        <f t="shared" si="26"/>
        <v>0</v>
      </c>
    </row>
    <row r="83" spans="1:24" s="288" customFormat="1">
      <c r="A83" s="447" t="s">
        <v>21</v>
      </c>
      <c r="B83" s="298" t="s">
        <v>721</v>
      </c>
      <c r="C83" s="332"/>
      <c r="D83" s="332"/>
      <c r="E83" s="332"/>
      <c r="F83" s="332"/>
      <c r="G83" s="335"/>
      <c r="H83" s="336"/>
      <c r="I83" s="336"/>
      <c r="J83" s="336"/>
      <c r="K83" s="336"/>
      <c r="L83" s="385"/>
      <c r="M83" s="385"/>
      <c r="N83" s="332"/>
      <c r="O83" s="332"/>
      <c r="P83" s="332"/>
      <c r="Q83" s="332"/>
      <c r="R83" s="335"/>
      <c r="S83" s="336"/>
      <c r="T83" s="336"/>
      <c r="U83" s="336"/>
      <c r="V83" s="336"/>
      <c r="W83" s="385"/>
      <c r="X83" s="385"/>
    </row>
    <row r="84" spans="1:24" s="288" customFormat="1" ht="90" customHeight="1">
      <c r="A84" s="448" t="s">
        <v>29</v>
      </c>
      <c r="B84" s="298" t="s">
        <v>722</v>
      </c>
      <c r="C84" s="332"/>
      <c r="D84" s="332"/>
      <c r="E84" s="332"/>
      <c r="F84" s="332"/>
      <c r="G84" s="335"/>
      <c r="H84" s="336"/>
      <c r="I84" s="336"/>
      <c r="J84" s="336"/>
      <c r="K84" s="336"/>
      <c r="L84" s="385"/>
      <c r="M84" s="385"/>
      <c r="N84" s="332"/>
      <c r="O84" s="332"/>
      <c r="P84" s="332"/>
      <c r="Q84" s="332"/>
      <c r="R84" s="335"/>
      <c r="S84" s="336"/>
      <c r="T84" s="336"/>
      <c r="U84" s="336"/>
      <c r="V84" s="336"/>
      <c r="W84" s="385"/>
      <c r="X84" s="385"/>
    </row>
    <row r="85" spans="1:24">
      <c r="A85" s="449"/>
      <c r="C85" s="497"/>
      <c r="D85" s="497"/>
      <c r="E85" s="497"/>
      <c r="F85" s="497"/>
      <c r="G85" s="497"/>
      <c r="H85" s="497"/>
      <c r="I85" s="497"/>
      <c r="J85" s="497"/>
      <c r="K85" s="497"/>
      <c r="L85" s="497"/>
      <c r="M85" s="497"/>
      <c r="N85" s="497"/>
      <c r="O85" s="497"/>
      <c r="P85" s="497"/>
      <c r="Q85" s="497"/>
      <c r="R85" s="497"/>
      <c r="S85" s="497"/>
      <c r="T85" s="497"/>
      <c r="U85" s="497"/>
      <c r="V85" s="497"/>
      <c r="W85" s="497"/>
      <c r="X85" s="497"/>
    </row>
    <row r="86" spans="1:24" ht="45">
      <c r="A86" s="450" t="s">
        <v>316</v>
      </c>
      <c r="B86" s="299" t="s">
        <v>843</v>
      </c>
      <c r="C86" s="396"/>
      <c r="D86" s="396"/>
      <c r="E86" s="498"/>
      <c r="F86" s="499"/>
      <c r="G86" s="499"/>
      <c r="H86" s="499"/>
      <c r="I86" s="499"/>
      <c r="J86" s="499"/>
      <c r="K86" s="499"/>
      <c r="L86" s="500"/>
      <c r="M86" s="500"/>
      <c r="N86" s="396"/>
      <c r="O86" s="396"/>
      <c r="P86" s="498"/>
      <c r="Q86" s="499"/>
      <c r="R86" s="499"/>
      <c r="S86" s="499"/>
      <c r="T86" s="499"/>
      <c r="U86" s="499"/>
      <c r="V86" s="499"/>
      <c r="W86" s="500"/>
      <c r="X86" s="500"/>
    </row>
    <row r="87" spans="1:24" ht="60">
      <c r="A87" s="450" t="s">
        <v>317</v>
      </c>
      <c r="B87" s="300" t="s">
        <v>844</v>
      </c>
      <c r="C87" s="495">
        <f>SUM(C88:C93)</f>
        <v>0</v>
      </c>
      <c r="D87" s="495">
        <f>SUM(D88:D93)</f>
        <v>0</v>
      </c>
      <c r="E87" s="498"/>
      <c r="F87" s="498"/>
      <c r="G87" s="498"/>
      <c r="H87" s="498"/>
      <c r="I87" s="498"/>
      <c r="J87" s="498"/>
      <c r="K87" s="498"/>
      <c r="L87" s="495">
        <f>SUM(L88:L92)</f>
        <v>0</v>
      </c>
      <c r="M87" s="495">
        <f>SUM(M88:M92)</f>
        <v>0</v>
      </c>
      <c r="N87" s="495">
        <f>SUM(N88:N93)</f>
        <v>0</v>
      </c>
      <c r="O87" s="495">
        <f>SUM(O88:O93)</f>
        <v>0</v>
      </c>
      <c r="P87" s="498"/>
      <c r="Q87" s="498"/>
      <c r="R87" s="498"/>
      <c r="S87" s="498"/>
      <c r="T87" s="498"/>
      <c r="U87" s="498"/>
      <c r="V87" s="498"/>
      <c r="W87" s="495">
        <f>SUM(W88:W92)</f>
        <v>0</v>
      </c>
      <c r="X87" s="495">
        <f>SUM(X88:X92)</f>
        <v>0</v>
      </c>
    </row>
    <row r="88" spans="1:24">
      <c r="A88" s="450" t="s">
        <v>166</v>
      </c>
      <c r="B88" s="301" t="s">
        <v>845</v>
      </c>
      <c r="C88" s="496"/>
      <c r="D88" s="496"/>
      <c r="E88" s="498"/>
      <c r="F88" s="498"/>
      <c r="G88" s="498"/>
      <c r="H88" s="496"/>
      <c r="I88" s="496"/>
      <c r="J88" s="498"/>
      <c r="K88" s="498"/>
      <c r="L88" s="496"/>
      <c r="M88" s="496"/>
      <c r="N88" s="496"/>
      <c r="O88" s="496"/>
      <c r="P88" s="498"/>
      <c r="Q88" s="498"/>
      <c r="R88" s="498"/>
      <c r="S88" s="496"/>
      <c r="T88" s="496"/>
      <c r="U88" s="498"/>
      <c r="V88" s="498"/>
      <c r="W88" s="496"/>
      <c r="X88" s="496"/>
    </row>
    <row r="89" spans="1:24">
      <c r="A89" s="450" t="s">
        <v>167</v>
      </c>
      <c r="B89" s="302" t="s">
        <v>846</v>
      </c>
      <c r="C89" s="496"/>
      <c r="D89" s="496"/>
      <c r="E89" s="498"/>
      <c r="F89" s="498"/>
      <c r="G89" s="498"/>
      <c r="H89" s="496"/>
      <c r="I89" s="496"/>
      <c r="J89" s="498"/>
      <c r="K89" s="498"/>
      <c r="L89" s="496"/>
      <c r="M89" s="496"/>
      <c r="N89" s="496"/>
      <c r="O89" s="496"/>
      <c r="P89" s="498"/>
      <c r="Q89" s="498"/>
      <c r="R89" s="498"/>
      <c r="S89" s="496"/>
      <c r="T89" s="496"/>
      <c r="U89" s="498"/>
      <c r="V89" s="498"/>
      <c r="W89" s="496"/>
      <c r="X89" s="496"/>
    </row>
    <row r="90" spans="1:24" ht="60">
      <c r="A90" s="450" t="s">
        <v>168</v>
      </c>
      <c r="B90" s="303" t="s">
        <v>937</v>
      </c>
      <c r="C90" s="496"/>
      <c r="D90" s="496"/>
      <c r="E90" s="496"/>
      <c r="F90" s="496"/>
      <c r="G90" s="498"/>
      <c r="H90" s="496"/>
      <c r="I90" s="496"/>
      <c r="J90" s="498"/>
      <c r="K90" s="498"/>
      <c r="L90" s="496"/>
      <c r="M90" s="496"/>
      <c r="N90" s="496"/>
      <c r="O90" s="496"/>
      <c r="P90" s="496"/>
      <c r="Q90" s="496"/>
      <c r="R90" s="498"/>
      <c r="S90" s="496"/>
      <c r="T90" s="496"/>
      <c r="U90" s="498"/>
      <c r="V90" s="498"/>
      <c r="W90" s="496"/>
      <c r="X90" s="496"/>
    </row>
    <row r="91" spans="1:24" ht="43.5" customHeight="1">
      <c r="A91" s="450" t="s">
        <v>169</v>
      </c>
      <c r="B91" s="304" t="s">
        <v>847</v>
      </c>
      <c r="C91" s="496"/>
      <c r="D91" s="496"/>
      <c r="E91" s="498"/>
      <c r="F91" s="498"/>
      <c r="G91" s="498"/>
      <c r="H91" s="496"/>
      <c r="I91" s="496"/>
      <c r="J91" s="498"/>
      <c r="K91" s="498"/>
      <c r="L91" s="496"/>
      <c r="M91" s="496"/>
      <c r="N91" s="496"/>
      <c r="O91" s="496"/>
      <c r="P91" s="498"/>
      <c r="Q91" s="498"/>
      <c r="R91" s="498"/>
      <c r="S91" s="496"/>
      <c r="T91" s="496"/>
      <c r="U91" s="498"/>
      <c r="V91" s="498"/>
      <c r="W91" s="496"/>
      <c r="X91" s="496"/>
    </row>
    <row r="92" spans="1:24">
      <c r="A92" s="450" t="s">
        <v>318</v>
      </c>
      <c r="B92" s="305" t="s">
        <v>723</v>
      </c>
      <c r="C92" s="496"/>
      <c r="D92" s="496"/>
      <c r="E92" s="498"/>
      <c r="F92" s="498"/>
      <c r="G92" s="498"/>
      <c r="H92" s="496"/>
      <c r="I92" s="496"/>
      <c r="J92" s="498"/>
      <c r="K92" s="498"/>
      <c r="L92" s="496"/>
      <c r="M92" s="496"/>
      <c r="N92" s="496"/>
      <c r="O92" s="496"/>
      <c r="P92" s="498"/>
      <c r="Q92" s="498"/>
      <c r="R92" s="498"/>
      <c r="S92" s="496"/>
      <c r="T92" s="496"/>
      <c r="U92" s="498"/>
      <c r="V92" s="498"/>
      <c r="W92" s="496"/>
      <c r="X92" s="496"/>
    </row>
    <row r="93" spans="1:24" ht="105">
      <c r="A93" s="450" t="s">
        <v>319</v>
      </c>
      <c r="B93" s="304" t="s">
        <v>945</v>
      </c>
      <c r="C93" s="496"/>
      <c r="D93" s="496"/>
      <c r="E93" s="498"/>
      <c r="F93" s="498"/>
      <c r="G93" s="498"/>
      <c r="H93" s="498"/>
      <c r="I93" s="498"/>
      <c r="J93" s="498"/>
      <c r="K93" s="498"/>
      <c r="L93" s="498"/>
      <c r="M93" s="498"/>
      <c r="N93" s="496"/>
      <c r="O93" s="496"/>
      <c r="P93" s="498"/>
      <c r="Q93" s="498"/>
      <c r="R93" s="498"/>
      <c r="S93" s="498"/>
      <c r="T93" s="498"/>
      <c r="U93" s="498"/>
      <c r="V93" s="498"/>
      <c r="W93" s="498"/>
      <c r="X93" s="498"/>
    </row>
    <row r="94" spans="1:24" ht="90">
      <c r="A94" s="423" t="s">
        <v>171</v>
      </c>
      <c r="B94" s="261" t="s">
        <v>848</v>
      </c>
      <c r="C94" s="498"/>
      <c r="D94" s="498"/>
      <c r="E94" s="498"/>
      <c r="F94" s="498"/>
      <c r="G94" s="498"/>
      <c r="H94" s="498"/>
      <c r="I94" s="498"/>
      <c r="J94" s="498"/>
      <c r="K94" s="498"/>
      <c r="L94" s="498"/>
      <c r="M94" s="498"/>
      <c r="N94" s="498"/>
      <c r="O94" s="498"/>
      <c r="P94" s="498"/>
      <c r="Q94" s="498"/>
      <c r="R94" s="498"/>
      <c r="S94" s="498"/>
      <c r="T94" s="498"/>
      <c r="U94" s="498"/>
      <c r="V94" s="498"/>
      <c r="W94" s="498"/>
      <c r="X94" s="498"/>
    </row>
    <row r="95" spans="1:24" ht="30">
      <c r="A95" s="425" t="s">
        <v>320</v>
      </c>
      <c r="B95" s="275" t="s">
        <v>627</v>
      </c>
      <c r="C95" s="496"/>
      <c r="D95" s="496"/>
      <c r="E95" s="498"/>
      <c r="F95" s="498"/>
      <c r="G95" s="498"/>
      <c r="H95" s="498"/>
      <c r="I95" s="498"/>
      <c r="J95" s="496"/>
      <c r="K95" s="496"/>
      <c r="L95" s="498"/>
      <c r="M95" s="498"/>
      <c r="N95" s="496"/>
      <c r="O95" s="496"/>
      <c r="P95" s="498"/>
      <c r="Q95" s="498"/>
      <c r="R95" s="498"/>
      <c r="S95" s="498"/>
      <c r="T95" s="498"/>
      <c r="U95" s="496"/>
      <c r="V95" s="496"/>
      <c r="W95" s="498"/>
      <c r="X95" s="498"/>
    </row>
    <row r="96" spans="1:24" ht="30">
      <c r="A96" s="425" t="s">
        <v>321</v>
      </c>
      <c r="B96" s="275" t="s">
        <v>628</v>
      </c>
      <c r="C96" s="496"/>
      <c r="D96" s="496"/>
      <c r="E96" s="498"/>
      <c r="F96" s="498"/>
      <c r="G96" s="498"/>
      <c r="H96" s="498"/>
      <c r="I96" s="498"/>
      <c r="J96" s="496"/>
      <c r="K96" s="496"/>
      <c r="L96" s="498"/>
      <c r="M96" s="498"/>
      <c r="N96" s="496"/>
      <c r="O96" s="496"/>
      <c r="P96" s="498"/>
      <c r="Q96" s="498"/>
      <c r="R96" s="498"/>
      <c r="S96" s="498"/>
      <c r="T96" s="498"/>
      <c r="U96" s="496"/>
      <c r="V96" s="496"/>
      <c r="W96" s="498"/>
      <c r="X96" s="498"/>
    </row>
    <row r="97" spans="1:24">
      <c r="A97" s="425" t="s">
        <v>322</v>
      </c>
      <c r="B97" s="275" t="s">
        <v>849</v>
      </c>
      <c r="C97" s="496"/>
      <c r="D97" s="496"/>
      <c r="E97" s="498"/>
      <c r="F97" s="498"/>
      <c r="G97" s="498"/>
      <c r="H97" s="498"/>
      <c r="I97" s="498"/>
      <c r="J97" s="496"/>
      <c r="K97" s="496"/>
      <c r="L97" s="498"/>
      <c r="M97" s="498"/>
      <c r="N97" s="496"/>
      <c r="O97" s="496"/>
      <c r="P97" s="498"/>
      <c r="Q97" s="498"/>
      <c r="R97" s="498"/>
      <c r="S97" s="498"/>
      <c r="T97" s="498"/>
      <c r="U97" s="496"/>
      <c r="V97" s="496"/>
      <c r="W97" s="498"/>
      <c r="X97" s="498"/>
    </row>
    <row r="98" spans="1:24">
      <c r="A98" s="425" t="s">
        <v>323</v>
      </c>
      <c r="B98" s="275" t="s">
        <v>629</v>
      </c>
      <c r="C98" s="496"/>
      <c r="D98" s="496"/>
      <c r="E98" s="498"/>
      <c r="F98" s="498"/>
      <c r="G98" s="498"/>
      <c r="H98" s="498"/>
      <c r="I98" s="498"/>
      <c r="J98" s="496"/>
      <c r="K98" s="496"/>
      <c r="L98" s="498"/>
      <c r="M98" s="498"/>
      <c r="N98" s="496"/>
      <c r="O98" s="496"/>
      <c r="P98" s="498"/>
      <c r="Q98" s="498"/>
      <c r="R98" s="498"/>
      <c r="S98" s="498"/>
      <c r="T98" s="498"/>
      <c r="U98" s="496"/>
      <c r="V98" s="496"/>
      <c r="W98" s="498"/>
      <c r="X98" s="498"/>
    </row>
    <row r="99" spans="1:24">
      <c r="A99" s="425" t="s">
        <v>324</v>
      </c>
      <c r="B99" s="275" t="s">
        <v>630</v>
      </c>
      <c r="C99" s="496"/>
      <c r="D99" s="496"/>
      <c r="E99" s="498"/>
      <c r="F99" s="498"/>
      <c r="G99" s="498"/>
      <c r="H99" s="498"/>
      <c r="I99" s="498"/>
      <c r="J99" s="498"/>
      <c r="K99" s="498"/>
      <c r="L99" s="498"/>
      <c r="M99" s="498"/>
      <c r="N99" s="496"/>
      <c r="O99" s="496"/>
      <c r="P99" s="498"/>
      <c r="Q99" s="498"/>
      <c r="R99" s="498"/>
      <c r="S99" s="498"/>
      <c r="T99" s="498"/>
      <c r="U99" s="498"/>
      <c r="V99" s="498"/>
      <c r="W99" s="498"/>
      <c r="X99" s="498"/>
    </row>
    <row r="101" spans="1:24">
      <c r="A101" s="245" t="s">
        <v>519</v>
      </c>
      <c r="B101" s="245"/>
    </row>
    <row r="102" spans="1:24">
      <c r="A102" s="245"/>
      <c r="B102" s="245"/>
    </row>
    <row r="103" spans="1:24">
      <c r="A103" s="246" t="s">
        <v>520</v>
      </c>
      <c r="B103" s="245"/>
    </row>
    <row r="104" spans="1:24">
      <c r="A104" s="246" t="s">
        <v>63</v>
      </c>
      <c r="B104" s="245"/>
    </row>
    <row r="105" spans="1:24">
      <c r="A105" s="246" t="s">
        <v>521</v>
      </c>
      <c r="B105" s="245"/>
    </row>
    <row r="106" spans="1:24">
      <c r="A106" s="246" t="s">
        <v>63</v>
      </c>
      <c r="B106" s="245"/>
    </row>
    <row r="107" spans="1:24">
      <c r="A107" s="246" t="s">
        <v>522</v>
      </c>
      <c r="B107" s="245"/>
    </row>
    <row r="108" spans="1:24">
      <c r="A108" s="246" t="s">
        <v>63</v>
      </c>
      <c r="B108" s="245"/>
    </row>
    <row r="109" spans="1:24">
      <c r="A109" s="246" t="s">
        <v>724</v>
      </c>
      <c r="B109" s="245"/>
    </row>
  </sheetData>
  <mergeCells count="17">
    <mergeCell ref="U14:V14"/>
    <mergeCell ref="A6:X6"/>
    <mergeCell ref="A7:X7"/>
    <mergeCell ref="C13:M13"/>
    <mergeCell ref="N13:X13"/>
    <mergeCell ref="A14:B15"/>
    <mergeCell ref="C14:D14"/>
    <mergeCell ref="E14:F14"/>
    <mergeCell ref="G14:G15"/>
    <mergeCell ref="H14:I14"/>
    <mergeCell ref="J14:K14"/>
    <mergeCell ref="W14:X14"/>
    <mergeCell ref="L14:M14"/>
    <mergeCell ref="N14:O14"/>
    <mergeCell ref="P14:Q14"/>
    <mergeCell ref="R14:R15"/>
    <mergeCell ref="S14:T14"/>
  </mergeCells>
  <pageMargins left="0.70866141732283472" right="0.70866141732283472" top="0" bottom="0" header="0.31496062992125984" footer="0.31496062992125984"/>
  <pageSetup scale="34" fitToHeight="0" orientation="landscape" r:id="rId1"/>
  <rowBreaks count="1" manualBreakCount="1">
    <brk id="5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60DB-5626-47B4-915E-A9A8047BE078}">
  <sheetPr>
    <pageSetUpPr fitToPage="1"/>
  </sheetPr>
  <dimension ref="A2:D66"/>
  <sheetViews>
    <sheetView showGridLines="0" view="pageBreakPreview" zoomScale="130" zoomScaleNormal="90" zoomScaleSheetLayoutView="130" workbookViewId="0">
      <selection activeCell="F22" sqref="F22"/>
    </sheetView>
  </sheetViews>
  <sheetFormatPr defaultColWidth="8.85546875" defaultRowHeight="15"/>
  <cols>
    <col min="1" max="1" width="10.5703125" style="278" customWidth="1"/>
    <col min="2" max="2" width="68.28515625" style="278" customWidth="1"/>
    <col min="3" max="4" width="27.5703125" style="278" customWidth="1"/>
    <col min="5" max="5" width="3" style="278" customWidth="1"/>
    <col min="6" max="256" width="8.85546875" style="278"/>
    <col min="257" max="257" width="10.5703125" style="278" customWidth="1"/>
    <col min="258" max="258" width="68.28515625" style="278" customWidth="1"/>
    <col min="259" max="260" width="27.5703125" style="278" customWidth="1"/>
    <col min="261" max="512" width="8.85546875" style="278"/>
    <col min="513" max="513" width="10.5703125" style="278" customWidth="1"/>
    <col min="514" max="514" width="68.28515625" style="278" customWidth="1"/>
    <col min="515" max="516" width="27.5703125" style="278" customWidth="1"/>
    <col min="517" max="768" width="8.85546875" style="278"/>
    <col min="769" max="769" width="10.5703125" style="278" customWidth="1"/>
    <col min="770" max="770" width="68.28515625" style="278" customWidth="1"/>
    <col min="771" max="772" width="27.5703125" style="278" customWidth="1"/>
    <col min="773" max="1024" width="8.85546875" style="278"/>
    <col min="1025" max="1025" width="10.5703125" style="278" customWidth="1"/>
    <col min="1026" max="1026" width="68.28515625" style="278" customWidth="1"/>
    <col min="1027" max="1028" width="27.5703125" style="278" customWidth="1"/>
    <col min="1029" max="1280" width="8.85546875" style="278"/>
    <col min="1281" max="1281" width="10.5703125" style="278" customWidth="1"/>
    <col min="1282" max="1282" width="68.28515625" style="278" customWidth="1"/>
    <col min="1283" max="1284" width="27.5703125" style="278" customWidth="1"/>
    <col min="1285" max="1536" width="8.85546875" style="278"/>
    <col min="1537" max="1537" width="10.5703125" style="278" customWidth="1"/>
    <col min="1538" max="1538" width="68.28515625" style="278" customWidth="1"/>
    <col min="1539" max="1540" width="27.5703125" style="278" customWidth="1"/>
    <col min="1541" max="1792" width="8.85546875" style="278"/>
    <col min="1793" max="1793" width="10.5703125" style="278" customWidth="1"/>
    <col min="1794" max="1794" width="68.28515625" style="278" customWidth="1"/>
    <col min="1795" max="1796" width="27.5703125" style="278" customWidth="1"/>
    <col min="1797" max="2048" width="8.85546875" style="278"/>
    <col min="2049" max="2049" width="10.5703125" style="278" customWidth="1"/>
    <col min="2050" max="2050" width="68.28515625" style="278" customWidth="1"/>
    <col min="2051" max="2052" width="27.5703125" style="278" customWidth="1"/>
    <col min="2053" max="2304" width="8.85546875" style="278"/>
    <col min="2305" max="2305" width="10.5703125" style="278" customWidth="1"/>
    <col min="2306" max="2306" width="68.28515625" style="278" customWidth="1"/>
    <col min="2307" max="2308" width="27.5703125" style="278" customWidth="1"/>
    <col min="2309" max="2560" width="8.85546875" style="278"/>
    <col min="2561" max="2561" width="10.5703125" style="278" customWidth="1"/>
    <col min="2562" max="2562" width="68.28515625" style="278" customWidth="1"/>
    <col min="2563" max="2564" width="27.5703125" style="278" customWidth="1"/>
    <col min="2565" max="2816" width="8.85546875" style="278"/>
    <col min="2817" max="2817" width="10.5703125" style="278" customWidth="1"/>
    <col min="2818" max="2818" width="68.28515625" style="278" customWidth="1"/>
    <col min="2819" max="2820" width="27.5703125" style="278" customWidth="1"/>
    <col min="2821" max="3072" width="8.85546875" style="278"/>
    <col min="3073" max="3073" width="10.5703125" style="278" customWidth="1"/>
    <col min="3074" max="3074" width="68.28515625" style="278" customWidth="1"/>
    <col min="3075" max="3076" width="27.5703125" style="278" customWidth="1"/>
    <col min="3077" max="3328" width="8.85546875" style="278"/>
    <col min="3329" max="3329" width="10.5703125" style="278" customWidth="1"/>
    <col min="3330" max="3330" width="68.28515625" style="278" customWidth="1"/>
    <col min="3331" max="3332" width="27.5703125" style="278" customWidth="1"/>
    <col min="3333" max="3584" width="8.85546875" style="278"/>
    <col min="3585" max="3585" width="10.5703125" style="278" customWidth="1"/>
    <col min="3586" max="3586" width="68.28515625" style="278" customWidth="1"/>
    <col min="3587" max="3588" width="27.5703125" style="278" customWidth="1"/>
    <col min="3589" max="3840" width="8.85546875" style="278"/>
    <col min="3841" max="3841" width="10.5703125" style="278" customWidth="1"/>
    <col min="3842" max="3842" width="68.28515625" style="278" customWidth="1"/>
    <col min="3843" max="3844" width="27.5703125" style="278" customWidth="1"/>
    <col min="3845" max="4096" width="8.85546875" style="278"/>
    <col min="4097" max="4097" width="10.5703125" style="278" customWidth="1"/>
    <col min="4098" max="4098" width="68.28515625" style="278" customWidth="1"/>
    <col min="4099" max="4100" width="27.5703125" style="278" customWidth="1"/>
    <col min="4101" max="4352" width="8.85546875" style="278"/>
    <col min="4353" max="4353" width="10.5703125" style="278" customWidth="1"/>
    <col min="4354" max="4354" width="68.28515625" style="278" customWidth="1"/>
    <col min="4355" max="4356" width="27.5703125" style="278" customWidth="1"/>
    <col min="4357" max="4608" width="8.85546875" style="278"/>
    <col min="4609" max="4609" width="10.5703125" style="278" customWidth="1"/>
    <col min="4610" max="4610" width="68.28515625" style="278" customWidth="1"/>
    <col min="4611" max="4612" width="27.5703125" style="278" customWidth="1"/>
    <col min="4613" max="4864" width="8.85546875" style="278"/>
    <col min="4865" max="4865" width="10.5703125" style="278" customWidth="1"/>
    <col min="4866" max="4866" width="68.28515625" style="278" customWidth="1"/>
    <col min="4867" max="4868" width="27.5703125" style="278" customWidth="1"/>
    <col min="4869" max="5120" width="8.85546875" style="278"/>
    <col min="5121" max="5121" width="10.5703125" style="278" customWidth="1"/>
    <col min="5122" max="5122" width="68.28515625" style="278" customWidth="1"/>
    <col min="5123" max="5124" width="27.5703125" style="278" customWidth="1"/>
    <col min="5125" max="5376" width="8.85546875" style="278"/>
    <col min="5377" max="5377" width="10.5703125" style="278" customWidth="1"/>
    <col min="5378" max="5378" width="68.28515625" style="278" customWidth="1"/>
    <col min="5379" max="5380" width="27.5703125" style="278" customWidth="1"/>
    <col min="5381" max="5632" width="8.85546875" style="278"/>
    <col min="5633" max="5633" width="10.5703125" style="278" customWidth="1"/>
    <col min="5634" max="5634" width="68.28515625" style="278" customWidth="1"/>
    <col min="5635" max="5636" width="27.5703125" style="278" customWidth="1"/>
    <col min="5637" max="5888" width="8.85546875" style="278"/>
    <col min="5889" max="5889" width="10.5703125" style="278" customWidth="1"/>
    <col min="5890" max="5890" width="68.28515625" style="278" customWidth="1"/>
    <col min="5891" max="5892" width="27.5703125" style="278" customWidth="1"/>
    <col min="5893" max="6144" width="8.85546875" style="278"/>
    <col min="6145" max="6145" width="10.5703125" style="278" customWidth="1"/>
    <col min="6146" max="6146" width="68.28515625" style="278" customWidth="1"/>
    <col min="6147" max="6148" width="27.5703125" style="278" customWidth="1"/>
    <col min="6149" max="6400" width="8.85546875" style="278"/>
    <col min="6401" max="6401" width="10.5703125" style="278" customWidth="1"/>
    <col min="6402" max="6402" width="68.28515625" style="278" customWidth="1"/>
    <col min="6403" max="6404" width="27.5703125" style="278" customWidth="1"/>
    <col min="6405" max="6656" width="8.85546875" style="278"/>
    <col min="6657" max="6657" width="10.5703125" style="278" customWidth="1"/>
    <col min="6658" max="6658" width="68.28515625" style="278" customWidth="1"/>
    <col min="6659" max="6660" width="27.5703125" style="278" customWidth="1"/>
    <col min="6661" max="6912" width="8.85546875" style="278"/>
    <col min="6913" max="6913" width="10.5703125" style="278" customWidth="1"/>
    <col min="6914" max="6914" width="68.28515625" style="278" customWidth="1"/>
    <col min="6915" max="6916" width="27.5703125" style="278" customWidth="1"/>
    <col min="6917" max="7168" width="8.85546875" style="278"/>
    <col min="7169" max="7169" width="10.5703125" style="278" customWidth="1"/>
    <col min="7170" max="7170" width="68.28515625" style="278" customWidth="1"/>
    <col min="7171" max="7172" width="27.5703125" style="278" customWidth="1"/>
    <col min="7173" max="7424" width="8.85546875" style="278"/>
    <col min="7425" max="7425" width="10.5703125" style="278" customWidth="1"/>
    <col min="7426" max="7426" width="68.28515625" style="278" customWidth="1"/>
    <col min="7427" max="7428" width="27.5703125" style="278" customWidth="1"/>
    <col min="7429" max="7680" width="8.85546875" style="278"/>
    <col min="7681" max="7681" width="10.5703125" style="278" customWidth="1"/>
    <col min="7682" max="7682" width="68.28515625" style="278" customWidth="1"/>
    <col min="7683" max="7684" width="27.5703125" style="278" customWidth="1"/>
    <col min="7685" max="7936" width="8.85546875" style="278"/>
    <col min="7937" max="7937" width="10.5703125" style="278" customWidth="1"/>
    <col min="7938" max="7938" width="68.28515625" style="278" customWidth="1"/>
    <col min="7939" max="7940" width="27.5703125" style="278" customWidth="1"/>
    <col min="7941" max="8192" width="8.85546875" style="278"/>
    <col min="8193" max="8193" width="10.5703125" style="278" customWidth="1"/>
    <col min="8194" max="8194" width="68.28515625" style="278" customWidth="1"/>
    <col min="8195" max="8196" width="27.5703125" style="278" customWidth="1"/>
    <col min="8197" max="8448" width="8.85546875" style="278"/>
    <col min="8449" max="8449" width="10.5703125" style="278" customWidth="1"/>
    <col min="8450" max="8450" width="68.28515625" style="278" customWidth="1"/>
    <col min="8451" max="8452" width="27.5703125" style="278" customWidth="1"/>
    <col min="8453" max="8704" width="8.85546875" style="278"/>
    <col min="8705" max="8705" width="10.5703125" style="278" customWidth="1"/>
    <col min="8706" max="8706" width="68.28515625" style="278" customWidth="1"/>
    <col min="8707" max="8708" width="27.5703125" style="278" customWidth="1"/>
    <col min="8709" max="8960" width="8.85546875" style="278"/>
    <col min="8961" max="8961" width="10.5703125" style="278" customWidth="1"/>
    <col min="8962" max="8962" width="68.28515625" style="278" customWidth="1"/>
    <col min="8963" max="8964" width="27.5703125" style="278" customWidth="1"/>
    <col min="8965" max="9216" width="8.85546875" style="278"/>
    <col min="9217" max="9217" width="10.5703125" style="278" customWidth="1"/>
    <col min="9218" max="9218" width="68.28515625" style="278" customWidth="1"/>
    <col min="9219" max="9220" width="27.5703125" style="278" customWidth="1"/>
    <col min="9221" max="9472" width="8.85546875" style="278"/>
    <col min="9473" max="9473" width="10.5703125" style="278" customWidth="1"/>
    <col min="9474" max="9474" width="68.28515625" style="278" customWidth="1"/>
    <col min="9475" max="9476" width="27.5703125" style="278" customWidth="1"/>
    <col min="9477" max="9728" width="8.85546875" style="278"/>
    <col min="9729" max="9729" width="10.5703125" style="278" customWidth="1"/>
    <col min="9730" max="9730" width="68.28515625" style="278" customWidth="1"/>
    <col min="9731" max="9732" width="27.5703125" style="278" customWidth="1"/>
    <col min="9733" max="9984" width="8.85546875" style="278"/>
    <col min="9985" max="9985" width="10.5703125" style="278" customWidth="1"/>
    <col min="9986" max="9986" width="68.28515625" style="278" customWidth="1"/>
    <col min="9987" max="9988" width="27.5703125" style="278" customWidth="1"/>
    <col min="9989" max="10240" width="8.85546875" style="278"/>
    <col min="10241" max="10241" width="10.5703125" style="278" customWidth="1"/>
    <col min="10242" max="10242" width="68.28515625" style="278" customWidth="1"/>
    <col min="10243" max="10244" width="27.5703125" style="278" customWidth="1"/>
    <col min="10245" max="10496" width="8.85546875" style="278"/>
    <col min="10497" max="10497" width="10.5703125" style="278" customWidth="1"/>
    <col min="10498" max="10498" width="68.28515625" style="278" customWidth="1"/>
    <col min="10499" max="10500" width="27.5703125" style="278" customWidth="1"/>
    <col min="10501" max="10752" width="8.85546875" style="278"/>
    <col min="10753" max="10753" width="10.5703125" style="278" customWidth="1"/>
    <col min="10754" max="10754" width="68.28515625" style="278" customWidth="1"/>
    <col min="10755" max="10756" width="27.5703125" style="278" customWidth="1"/>
    <col min="10757" max="11008" width="8.85546875" style="278"/>
    <col min="11009" max="11009" width="10.5703125" style="278" customWidth="1"/>
    <col min="11010" max="11010" width="68.28515625" style="278" customWidth="1"/>
    <col min="11011" max="11012" width="27.5703125" style="278" customWidth="1"/>
    <col min="11013" max="11264" width="8.85546875" style="278"/>
    <col min="11265" max="11265" width="10.5703125" style="278" customWidth="1"/>
    <col min="11266" max="11266" width="68.28515625" style="278" customWidth="1"/>
    <col min="11267" max="11268" width="27.5703125" style="278" customWidth="1"/>
    <col min="11269" max="11520" width="8.85546875" style="278"/>
    <col min="11521" max="11521" width="10.5703125" style="278" customWidth="1"/>
    <col min="11522" max="11522" width="68.28515625" style="278" customWidth="1"/>
    <col min="11523" max="11524" width="27.5703125" style="278" customWidth="1"/>
    <col min="11525" max="11776" width="8.85546875" style="278"/>
    <col min="11777" max="11777" width="10.5703125" style="278" customWidth="1"/>
    <col min="11778" max="11778" width="68.28515625" style="278" customWidth="1"/>
    <col min="11779" max="11780" width="27.5703125" style="278" customWidth="1"/>
    <col min="11781" max="12032" width="8.85546875" style="278"/>
    <col min="12033" max="12033" width="10.5703125" style="278" customWidth="1"/>
    <col min="12034" max="12034" width="68.28515625" style="278" customWidth="1"/>
    <col min="12035" max="12036" width="27.5703125" style="278" customWidth="1"/>
    <col min="12037" max="12288" width="8.85546875" style="278"/>
    <col min="12289" max="12289" width="10.5703125" style="278" customWidth="1"/>
    <col min="12290" max="12290" width="68.28515625" style="278" customWidth="1"/>
    <col min="12291" max="12292" width="27.5703125" style="278" customWidth="1"/>
    <col min="12293" max="12544" width="8.85546875" style="278"/>
    <col min="12545" max="12545" width="10.5703125" style="278" customWidth="1"/>
    <col min="12546" max="12546" width="68.28515625" style="278" customWidth="1"/>
    <col min="12547" max="12548" width="27.5703125" style="278" customWidth="1"/>
    <col min="12549" max="12800" width="8.85546875" style="278"/>
    <col min="12801" max="12801" width="10.5703125" style="278" customWidth="1"/>
    <col min="12802" max="12802" width="68.28515625" style="278" customWidth="1"/>
    <col min="12803" max="12804" width="27.5703125" style="278" customWidth="1"/>
    <col min="12805" max="13056" width="8.85546875" style="278"/>
    <col min="13057" max="13057" width="10.5703125" style="278" customWidth="1"/>
    <col min="13058" max="13058" width="68.28515625" style="278" customWidth="1"/>
    <col min="13059" max="13060" width="27.5703125" style="278" customWidth="1"/>
    <col min="13061" max="13312" width="8.85546875" style="278"/>
    <col min="13313" max="13313" width="10.5703125" style="278" customWidth="1"/>
    <col min="13314" max="13314" width="68.28515625" style="278" customWidth="1"/>
    <col min="13315" max="13316" width="27.5703125" style="278" customWidth="1"/>
    <col min="13317" max="13568" width="8.85546875" style="278"/>
    <col min="13569" max="13569" width="10.5703125" style="278" customWidth="1"/>
    <col min="13570" max="13570" width="68.28515625" style="278" customWidth="1"/>
    <col min="13571" max="13572" width="27.5703125" style="278" customWidth="1"/>
    <col min="13573" max="13824" width="8.85546875" style="278"/>
    <col min="13825" max="13825" width="10.5703125" style="278" customWidth="1"/>
    <col min="13826" max="13826" width="68.28515625" style="278" customWidth="1"/>
    <col min="13827" max="13828" width="27.5703125" style="278" customWidth="1"/>
    <col min="13829" max="14080" width="8.85546875" style="278"/>
    <col min="14081" max="14081" width="10.5703125" style="278" customWidth="1"/>
    <col min="14082" max="14082" width="68.28515625" style="278" customWidth="1"/>
    <col min="14083" max="14084" width="27.5703125" style="278" customWidth="1"/>
    <col min="14085" max="14336" width="8.85546875" style="278"/>
    <col min="14337" max="14337" width="10.5703125" style="278" customWidth="1"/>
    <col min="14338" max="14338" width="68.28515625" style="278" customWidth="1"/>
    <col min="14339" max="14340" width="27.5703125" style="278" customWidth="1"/>
    <col min="14341" max="14592" width="8.85546875" style="278"/>
    <col min="14593" max="14593" width="10.5703125" style="278" customWidth="1"/>
    <col min="14594" max="14594" width="68.28515625" style="278" customWidth="1"/>
    <col min="14595" max="14596" width="27.5703125" style="278" customWidth="1"/>
    <col min="14597" max="14848" width="8.85546875" style="278"/>
    <col min="14849" max="14849" width="10.5703125" style="278" customWidth="1"/>
    <col min="14850" max="14850" width="68.28515625" style="278" customWidth="1"/>
    <col min="14851" max="14852" width="27.5703125" style="278" customWidth="1"/>
    <col min="14853" max="15104" width="8.85546875" style="278"/>
    <col min="15105" max="15105" width="10.5703125" style="278" customWidth="1"/>
    <col min="15106" max="15106" width="68.28515625" style="278" customWidth="1"/>
    <col min="15107" max="15108" width="27.5703125" style="278" customWidth="1"/>
    <col min="15109" max="15360" width="8.85546875" style="278"/>
    <col min="15361" max="15361" width="10.5703125" style="278" customWidth="1"/>
    <col min="15362" max="15362" width="68.28515625" style="278" customWidth="1"/>
    <col min="15363" max="15364" width="27.5703125" style="278" customWidth="1"/>
    <col min="15365" max="15616" width="8.85546875" style="278"/>
    <col min="15617" max="15617" width="10.5703125" style="278" customWidth="1"/>
    <col min="15618" max="15618" width="68.28515625" style="278" customWidth="1"/>
    <col min="15619" max="15620" width="27.5703125" style="278" customWidth="1"/>
    <col min="15621" max="15872" width="8.85546875" style="278"/>
    <col min="15873" max="15873" width="10.5703125" style="278" customWidth="1"/>
    <col min="15874" max="15874" width="68.28515625" style="278" customWidth="1"/>
    <col min="15875" max="15876" width="27.5703125" style="278" customWidth="1"/>
    <col min="15877" max="16128" width="8.85546875" style="278"/>
    <col min="16129" max="16129" width="10.5703125" style="278" customWidth="1"/>
    <col min="16130" max="16130" width="68.28515625" style="278" customWidth="1"/>
    <col min="16131" max="16132" width="27.5703125" style="278" customWidth="1"/>
    <col min="16133" max="16384" width="8.85546875" style="278"/>
  </cols>
  <sheetData>
    <row r="2" spans="1:4">
      <c r="A2" s="247"/>
      <c r="B2" s="213"/>
      <c r="C2" s="213"/>
      <c r="D2" s="213"/>
    </row>
    <row r="3" spans="1:4" ht="15.75">
      <c r="A3" s="1" t="s">
        <v>45</v>
      </c>
      <c r="B3" s="212"/>
      <c r="C3" s="212"/>
      <c r="D3" s="35" t="s">
        <v>942</v>
      </c>
    </row>
    <row r="4" spans="1:4">
      <c r="A4" s="2" t="s">
        <v>452</v>
      </c>
      <c r="B4" s="212"/>
      <c r="C4" s="212"/>
      <c r="D4" s="214" t="s">
        <v>674</v>
      </c>
    </row>
    <row r="5" spans="1:4">
      <c r="A5" s="212"/>
      <c r="B5" s="212"/>
      <c r="C5" s="212"/>
      <c r="D5" s="3"/>
    </row>
    <row r="6" spans="1:4" ht="15.75" customHeight="1">
      <c r="A6" s="2411" t="s">
        <v>673</v>
      </c>
      <c r="B6" s="2411"/>
      <c r="C6" s="2411"/>
      <c r="D6" s="2411"/>
    </row>
    <row r="7" spans="1:4">
      <c r="A7" s="2412" t="s">
        <v>675</v>
      </c>
      <c r="B7" s="2412"/>
      <c r="C7" s="2412"/>
      <c r="D7" s="2412"/>
    </row>
    <row r="8" spans="1:4">
      <c r="A8" s="34"/>
      <c r="B8" s="215"/>
      <c r="C8" s="34"/>
      <c r="D8" s="34"/>
    </row>
    <row r="12" spans="1:4" ht="15.75" thickBot="1">
      <c r="C12" s="306"/>
      <c r="D12" s="588" t="s">
        <v>424</v>
      </c>
    </row>
    <row r="13" spans="1:4" ht="30.75" thickBot="1">
      <c r="C13" s="307" t="s">
        <v>455</v>
      </c>
      <c r="D13" s="307" t="s">
        <v>454</v>
      </c>
    </row>
    <row r="14" spans="1:4">
      <c r="A14" s="308"/>
      <c r="B14" s="309"/>
      <c r="C14" s="310" t="s">
        <v>676</v>
      </c>
      <c r="D14" s="310" t="s">
        <v>677</v>
      </c>
    </row>
    <row r="15" spans="1:4" ht="15.75" thickBot="1">
      <c r="A15" s="311" t="s">
        <v>678</v>
      </c>
      <c r="B15" s="311" t="s">
        <v>461</v>
      </c>
      <c r="C15" s="312" t="s">
        <v>0</v>
      </c>
      <c r="D15" s="312" t="s">
        <v>1</v>
      </c>
    </row>
    <row r="16" spans="1:4">
      <c r="A16" s="313" t="s">
        <v>10</v>
      </c>
      <c r="B16" s="314" t="s">
        <v>679</v>
      </c>
      <c r="C16" s="315"/>
      <c r="D16" s="315"/>
    </row>
    <row r="17" spans="1:4" ht="15.75" thickBot="1">
      <c r="A17" s="316" t="s">
        <v>11</v>
      </c>
      <c r="B17" s="589" t="s">
        <v>680</v>
      </c>
      <c r="C17" s="501">
        <f>C48</f>
        <v>0</v>
      </c>
      <c r="D17" s="501">
        <f>D48</f>
        <v>0</v>
      </c>
    </row>
    <row r="18" spans="1:4" ht="15.75" thickBot="1">
      <c r="A18" s="316" t="s">
        <v>12</v>
      </c>
      <c r="B18" s="589" t="s">
        <v>681</v>
      </c>
      <c r="C18" s="501">
        <f>C55</f>
        <v>0</v>
      </c>
      <c r="D18" s="501">
        <f>D55</f>
        <v>0</v>
      </c>
    </row>
    <row r="19" spans="1:4" ht="15.75" thickBot="1">
      <c r="A19" s="317" t="s">
        <v>13</v>
      </c>
      <c r="B19" s="589" t="s">
        <v>682</v>
      </c>
      <c r="C19" s="502" t="str">
        <f>IF(ISERROR(C17/C18),"",C17/C18)</f>
        <v/>
      </c>
      <c r="D19" s="502" t="str">
        <f>IF(ISERROR(D17/D18),"",D17/D18)</f>
        <v/>
      </c>
    </row>
    <row r="20" spans="1:4" ht="15.75" thickBot="1">
      <c r="A20" s="318" t="s">
        <v>15</v>
      </c>
      <c r="B20" s="590" t="s">
        <v>680</v>
      </c>
      <c r="C20" s="319"/>
      <c r="D20" s="319"/>
    </row>
    <row r="21" spans="1:4" ht="30.75" thickBot="1">
      <c r="A21" s="316" t="s">
        <v>17</v>
      </c>
      <c r="B21" s="591" t="s">
        <v>683</v>
      </c>
      <c r="C21" s="501">
        <f>+'PPLA-1'!F16</f>
        <v>0</v>
      </c>
      <c r="D21" s="501">
        <f>'PPLA-1'!J16</f>
        <v>0</v>
      </c>
    </row>
    <row r="22" spans="1:4" ht="45.75" thickBot="1">
      <c r="A22" s="316" t="s">
        <v>19</v>
      </c>
      <c r="B22" s="591" t="s">
        <v>684</v>
      </c>
      <c r="C22" s="501">
        <f>SUM('PPLA-3'!J45:K45)+SUM('PPLA-3'!J65:K65)-SUM('PPLA-3'!J95:K95)</f>
        <v>0</v>
      </c>
      <c r="D22" s="501">
        <f>SUM('PPLA-3'!U45:V45)+SUM('PPLA-3'!U65:V65)-SUM('PPLA-3'!U95:V95)</f>
        <v>0</v>
      </c>
    </row>
    <row r="23" spans="1:4" ht="45.75" thickBot="1">
      <c r="A23" s="316" t="s">
        <v>73</v>
      </c>
      <c r="B23" s="589" t="s">
        <v>685</v>
      </c>
      <c r="C23" s="503"/>
      <c r="D23" s="503"/>
    </row>
    <row r="24" spans="1:4" ht="45.75" thickBot="1">
      <c r="A24" s="316" t="s">
        <v>325</v>
      </c>
      <c r="B24" s="591" t="s">
        <v>686</v>
      </c>
      <c r="C24" s="501">
        <f>'PPLA-2'!E102+'PPLA-2'!E112-'PPLA-2'!E156</f>
        <v>0</v>
      </c>
      <c r="D24" s="501">
        <f>'PPLA-2'!K102+'PPLA-2'!K112-'PPLA-2'!K156</f>
        <v>0</v>
      </c>
    </row>
    <row r="25" spans="1:4" ht="45.75" thickBot="1">
      <c r="A25" s="316" t="s">
        <v>81</v>
      </c>
      <c r="B25" s="589" t="s">
        <v>687</v>
      </c>
      <c r="C25" s="503"/>
      <c r="D25" s="503"/>
    </row>
    <row r="26" spans="1:4" ht="32.25" customHeight="1" thickBot="1">
      <c r="A26" s="316" t="s">
        <v>326</v>
      </c>
      <c r="B26" s="589" t="s">
        <v>688</v>
      </c>
      <c r="C26" s="501">
        <f>'PPLA-2'!C99-SUM('PPLA-2'!$C$156:$C$160)</f>
        <v>0</v>
      </c>
      <c r="D26" s="501">
        <f>'PPLA-2'!I99-SUM('PPLA-2'!$I$156:$I$160)</f>
        <v>0</v>
      </c>
    </row>
    <row r="27" spans="1:4" ht="15.75" thickBot="1">
      <c r="A27" s="316" t="s">
        <v>327</v>
      </c>
      <c r="B27" s="589" t="s">
        <v>689</v>
      </c>
      <c r="C27" s="501">
        <f>'PPLA-3'!C41+'PPLA-3'!D41-'PPLA-3'!C58-'PPLA-3'!D58-'PPLA-3'!C78-'PPLA-3'!D78-SUM('PPLA-3'!C95:D99)</f>
        <v>0</v>
      </c>
      <c r="D27" s="501">
        <f>'PPLA-3'!N41+'PPLA-3'!O41-'PPLA-3'!N58-'PPLA-3'!O58-'PPLA-3'!N78-'PPLA-3'!O78-SUM('PPLA-3'!N95:O99)</f>
        <v>0</v>
      </c>
    </row>
    <row r="28" spans="1:4" ht="30.75" thickBot="1">
      <c r="A28" s="317" t="s">
        <v>328</v>
      </c>
      <c r="B28" s="589" t="s">
        <v>690</v>
      </c>
      <c r="C28" s="504">
        <f>C21-C22-C23+C24+C25-C26+C27</f>
        <v>0</v>
      </c>
      <c r="D28" s="504">
        <f>D21-D22-D23+D24+D25-D26+D27</f>
        <v>0</v>
      </c>
    </row>
    <row r="29" spans="1:4" ht="30.75" thickBot="1">
      <c r="A29" s="320" t="s">
        <v>329</v>
      </c>
      <c r="B29" s="589" t="s">
        <v>691</v>
      </c>
      <c r="C29" s="505">
        <f>'PPLA-1'!F42</f>
        <v>0</v>
      </c>
      <c r="D29" s="505">
        <f>'PPLA-1'!J42</f>
        <v>0</v>
      </c>
    </row>
    <row r="30" spans="1:4" ht="45.75" thickBot="1">
      <c r="A30" s="321" t="s">
        <v>330</v>
      </c>
      <c r="B30" s="589" t="s">
        <v>692</v>
      </c>
      <c r="C30" s="501">
        <f>SUM('PPLA-3'!J47:K47)+SUM('PPLA-3'!J67:K67)-SUM('PPLA-3'!J96:K96)</f>
        <v>0</v>
      </c>
      <c r="D30" s="501">
        <f>SUM('PPLA-3'!U47:V47)+SUM('PPLA-3'!U67:V67)-SUM('PPLA-3'!U96:V96)</f>
        <v>0</v>
      </c>
    </row>
    <row r="31" spans="1:4" ht="45.75" thickBot="1">
      <c r="A31" s="321" t="s">
        <v>105</v>
      </c>
      <c r="B31" s="589" t="s">
        <v>693</v>
      </c>
      <c r="C31" s="503"/>
      <c r="D31" s="503"/>
    </row>
    <row r="32" spans="1:4" ht="45.75" thickBot="1">
      <c r="A32" s="321" t="s">
        <v>331</v>
      </c>
      <c r="B32" s="589" t="s">
        <v>694</v>
      </c>
      <c r="C32" s="501">
        <f>'PPLA-2'!E104+'PPLA-2'!E114-'PPLA-2'!E157</f>
        <v>0</v>
      </c>
      <c r="D32" s="501">
        <f>'PPLA-2'!K104+'PPLA-2'!K114-'PPLA-2'!K157</f>
        <v>0</v>
      </c>
    </row>
    <row r="33" spans="1:4" ht="45.75" thickBot="1">
      <c r="A33" s="321" t="s">
        <v>111</v>
      </c>
      <c r="B33" s="589" t="s">
        <v>695</v>
      </c>
      <c r="C33" s="503"/>
      <c r="D33" s="503"/>
    </row>
    <row r="34" spans="1:4" ht="33" customHeight="1" thickBot="1">
      <c r="A34" s="316" t="s">
        <v>405</v>
      </c>
      <c r="B34" s="591" t="s">
        <v>696</v>
      </c>
      <c r="C34" s="501">
        <f>C29-C30-C31+C32+C33</f>
        <v>0</v>
      </c>
      <c r="D34" s="501">
        <f>D29-D30-D31+D32+D33</f>
        <v>0</v>
      </c>
    </row>
    <row r="35" spans="1:4" ht="15.75" thickBot="1">
      <c r="A35" s="397" t="s">
        <v>332</v>
      </c>
      <c r="B35" s="589" t="s">
        <v>697</v>
      </c>
      <c r="C35" s="505">
        <f>'PPLA-1'!F46</f>
        <v>0</v>
      </c>
      <c r="D35" s="505">
        <f>'PPLA-1'!J46</f>
        <v>0</v>
      </c>
    </row>
    <row r="36" spans="1:4" ht="30.75" thickBot="1">
      <c r="A36" s="398" t="s">
        <v>333</v>
      </c>
      <c r="B36" s="589" t="s">
        <v>698</v>
      </c>
      <c r="C36" s="501">
        <f>SUM('PPLA-3'!J49:K49)+SUM('PPLA-3'!J69:K69)-SUM('PPLA-3'!J97:K97)</f>
        <v>0</v>
      </c>
      <c r="D36" s="501">
        <f>SUM('PPLA-3'!U49:V49)+SUM('PPLA-3'!U69:V69)-SUM('PPLA-3'!U97:V97)</f>
        <v>0</v>
      </c>
    </row>
    <row r="37" spans="1:4" ht="30.75" thickBot="1">
      <c r="A37" s="398" t="s">
        <v>406</v>
      </c>
      <c r="B37" s="591" t="s">
        <v>850</v>
      </c>
      <c r="C37" s="503"/>
      <c r="D37" s="503"/>
    </row>
    <row r="38" spans="1:4" ht="30.75" thickBot="1">
      <c r="A38" s="398" t="s">
        <v>407</v>
      </c>
      <c r="B38" s="589" t="s">
        <v>700</v>
      </c>
      <c r="C38" s="501">
        <f>SUM('PPLA-2'!E106,'PPLA-2'!E116)-'PPLA-2'!E158</f>
        <v>0</v>
      </c>
      <c r="D38" s="501">
        <f>SUM('PPLA-2'!K106,'PPLA-2'!K116)-'PPLA-2'!K158</f>
        <v>0</v>
      </c>
    </row>
    <row r="39" spans="1:4" ht="30.75" thickBot="1">
      <c r="A39" s="398" t="s">
        <v>408</v>
      </c>
      <c r="B39" s="589" t="s">
        <v>699</v>
      </c>
      <c r="C39" s="503"/>
      <c r="D39" s="503"/>
    </row>
    <row r="40" spans="1:4" ht="15.75" thickBot="1">
      <c r="A40" s="398" t="s">
        <v>409</v>
      </c>
      <c r="B40" s="592" t="s">
        <v>701</v>
      </c>
      <c r="C40" s="501">
        <f>C35-C36-C37+C38+C39</f>
        <v>0</v>
      </c>
      <c r="D40" s="501">
        <f>D35-D36-D37+D38+D39</f>
        <v>0</v>
      </c>
    </row>
    <row r="41" spans="1:4" ht="15.75" thickBot="1">
      <c r="A41" s="399" t="s">
        <v>410</v>
      </c>
      <c r="B41" s="589" t="s">
        <v>702</v>
      </c>
      <c r="C41" s="506">
        <f>'PPLA-1'!F54</f>
        <v>0</v>
      </c>
      <c r="D41" s="506">
        <f>'PPLA-1'!J54</f>
        <v>0</v>
      </c>
    </row>
    <row r="42" spans="1:4" ht="30.75" thickBot="1">
      <c r="A42" s="398" t="s">
        <v>411</v>
      </c>
      <c r="B42" s="589" t="s">
        <v>703</v>
      </c>
      <c r="C42" s="501">
        <f>SUM('PPLA-3'!J51:K51)+SUM('PPLA-3'!J53:K53)+SUM('PPLA-3'!J55:K55)+SUM('PPLA-3'!J57:K57)+SUM('PPLA-3'!J71:K71)+SUM('PPLA-3'!J73:K73)+SUM('PPLA-3'!J75:K75)+SUM('PPLA-3'!J77:K77)-SUM('PPLA-3'!J98:K98)</f>
        <v>0</v>
      </c>
      <c r="D42" s="501">
        <f>SUM('PPLA-3'!U51:V51)+SUM('PPLA-3'!U53:V53)+SUM('PPLA-3'!U55:V55)+SUM('PPLA-3'!U57:V57)+SUM('PPLA-3'!U71:V71)+SUM('PPLA-3'!U73:V73)+SUM('PPLA-3'!U75:V75)+SUM('PPLA-3'!U77:V77)-SUM('PPLA-3'!U98:V98)</f>
        <v>0</v>
      </c>
    </row>
    <row r="43" spans="1:4" ht="30.75" thickBot="1">
      <c r="A43" s="398" t="s">
        <v>334</v>
      </c>
      <c r="B43" s="591" t="s">
        <v>851</v>
      </c>
      <c r="C43" s="503"/>
      <c r="D43" s="503"/>
    </row>
    <row r="44" spans="1:4" ht="30.75" thickBot="1">
      <c r="A44" s="398" t="s">
        <v>335</v>
      </c>
      <c r="B44" s="589" t="s">
        <v>705</v>
      </c>
      <c r="C44" s="501">
        <f>'PPLA-2'!E108+'PPLA-2'!E118+'PPLA-2'!E120+'PPLA-2'!E122+'PPLA-2'!E124+'PPLA-2'!E127-'PPLA-2'!E159</f>
        <v>0</v>
      </c>
      <c r="D44" s="501">
        <f>'PPLA-2'!K108+'PPLA-2'!K118+'PPLA-2'!K120+'PPLA-2'!K122+'PPLA-2'!K124+'PPLA-2'!K127-'PPLA-2'!K159</f>
        <v>0</v>
      </c>
    </row>
    <row r="45" spans="1:4" ht="30.75" thickBot="1">
      <c r="A45" s="398" t="s">
        <v>412</v>
      </c>
      <c r="B45" s="589" t="s">
        <v>704</v>
      </c>
      <c r="C45" s="503"/>
      <c r="D45" s="503"/>
    </row>
    <row r="46" spans="1:4" ht="15.75" thickBot="1">
      <c r="A46" s="398" t="s">
        <v>413</v>
      </c>
      <c r="B46" s="589" t="s">
        <v>706</v>
      </c>
      <c r="C46" s="501">
        <f>C41-C42-C43+C44+C45</f>
        <v>0</v>
      </c>
      <c r="D46" s="501">
        <f>D41-D42-D43+D44+D45</f>
        <v>0</v>
      </c>
    </row>
    <row r="47" spans="1:4" ht="15.75" thickBot="1">
      <c r="A47" s="400" t="s">
        <v>414</v>
      </c>
      <c r="B47" s="322" t="s">
        <v>707</v>
      </c>
      <c r="C47" s="507">
        <f>(C28+C34+C40+C46)-MIN(C28+C34+C40+C46,100/30*C28,100/60*(C28+C34),100/85*(C28+C34+C40))</f>
        <v>0</v>
      </c>
      <c r="D47" s="507">
        <f>(D28+D34+D40+D46)-MIN(D28+D34+D40+D46,100/30*D28,100/60*(D28+D34),100/85*(D28+D34+D40))</f>
        <v>0</v>
      </c>
    </row>
    <row r="48" spans="1:4" s="323" customFormat="1" ht="15.75" thickBot="1">
      <c r="A48" s="400" t="s">
        <v>415</v>
      </c>
      <c r="B48" s="322" t="s">
        <v>708</v>
      </c>
      <c r="C48" s="507">
        <f>(C21+C29+C35+C41)-MIN(C21+C29+C35+C41,C47)</f>
        <v>0</v>
      </c>
      <c r="D48" s="507">
        <f>(D21+D29+D35+D41)-MIN(D21+D29+D35+D41,D47)</f>
        <v>0</v>
      </c>
    </row>
    <row r="49" spans="1:4">
      <c r="A49" s="318" t="s">
        <v>21</v>
      </c>
      <c r="B49" s="314" t="s">
        <v>709</v>
      </c>
      <c r="C49" s="324"/>
      <c r="D49" s="324"/>
    </row>
    <row r="50" spans="1:4">
      <c r="A50" s="316" t="s">
        <v>24</v>
      </c>
      <c r="B50" s="325" t="s">
        <v>710</v>
      </c>
      <c r="C50" s="505">
        <f>'PPLA-2'!H14</f>
        <v>0</v>
      </c>
      <c r="D50" s="505">
        <f>'PPLA-2'!N14</f>
        <v>0</v>
      </c>
    </row>
    <row r="51" spans="1:4">
      <c r="A51" s="316" t="s">
        <v>25</v>
      </c>
      <c r="B51" s="325" t="s">
        <v>711</v>
      </c>
      <c r="C51" s="501">
        <f>'PPLA-3'!M17</f>
        <v>0</v>
      </c>
      <c r="D51" s="501">
        <f>'PPLA-3'!X17</f>
        <v>0</v>
      </c>
    </row>
    <row r="52" spans="1:4" ht="27" customHeight="1">
      <c r="A52" s="316" t="s">
        <v>26</v>
      </c>
      <c r="B52" s="325" t="s">
        <v>712</v>
      </c>
      <c r="C52" s="501">
        <f>'PPLA-3'!L17</f>
        <v>0</v>
      </c>
      <c r="D52" s="501">
        <f>'PPLA-3'!W17</f>
        <v>0</v>
      </c>
    </row>
    <row r="53" spans="1:4" ht="30">
      <c r="A53" s="316" t="s">
        <v>27</v>
      </c>
      <c r="B53" s="325" t="s">
        <v>713</v>
      </c>
      <c r="C53" s="501">
        <f>MIN(C51,C50)</f>
        <v>0</v>
      </c>
      <c r="D53" s="501">
        <f>MIN(D51,D50)</f>
        <v>0</v>
      </c>
    </row>
    <row r="54" spans="1:4" ht="30.75" thickBot="1">
      <c r="A54" s="326" t="s">
        <v>28</v>
      </c>
      <c r="B54" s="325" t="s">
        <v>714</v>
      </c>
      <c r="C54" s="504">
        <f>MIN(C52,0.75*MAX(C50-C51,0))</f>
        <v>0</v>
      </c>
      <c r="D54" s="504">
        <f>MIN(D52,0.75*MAX(D50-D51,0))</f>
        <v>0</v>
      </c>
    </row>
    <row r="55" spans="1:4" s="323" customFormat="1" ht="15.75" thickBot="1">
      <c r="A55" s="327" t="s">
        <v>29</v>
      </c>
      <c r="B55" s="328" t="s">
        <v>715</v>
      </c>
      <c r="C55" s="507">
        <f>C50-C53-C54</f>
        <v>0</v>
      </c>
      <c r="D55" s="507">
        <f>D50-D53-D54</f>
        <v>0</v>
      </c>
    </row>
    <row r="57" spans="1:4">
      <c r="A57" s="247"/>
      <c r="B57" s="213"/>
    </row>
    <row r="58" spans="1:4">
      <c r="A58" s="245" t="s">
        <v>519</v>
      </c>
      <c r="B58" s="245"/>
    </row>
    <row r="59" spans="1:4">
      <c r="A59" s="245"/>
      <c r="B59" s="245"/>
    </row>
    <row r="60" spans="1:4">
      <c r="A60" s="246" t="s">
        <v>716</v>
      </c>
      <c r="B60" s="245"/>
    </row>
    <row r="61" spans="1:4">
      <c r="A61" s="246" t="s">
        <v>63</v>
      </c>
      <c r="B61" s="245"/>
    </row>
    <row r="62" spans="1:4">
      <c r="A62" s="246" t="s">
        <v>521</v>
      </c>
      <c r="B62" s="245"/>
    </row>
    <row r="63" spans="1:4">
      <c r="A63" s="246" t="s">
        <v>63</v>
      </c>
      <c r="B63" s="245"/>
    </row>
    <row r="64" spans="1:4">
      <c r="A64" s="246" t="s">
        <v>522</v>
      </c>
      <c r="B64" s="245"/>
    </row>
    <row r="65" spans="1:2">
      <c r="A65" s="246" t="s">
        <v>63</v>
      </c>
      <c r="B65" s="245"/>
    </row>
    <row r="66" spans="1:2">
      <c r="A66" s="246" t="s">
        <v>717</v>
      </c>
      <c r="B66" s="245"/>
    </row>
  </sheetData>
  <mergeCells count="2">
    <mergeCell ref="A6:D6"/>
    <mergeCell ref="A7:D7"/>
  </mergeCells>
  <pageMargins left="0.70866141732283472" right="0.70866141732283472" top="0.74803149606299213" bottom="0.74803149606299213" header="0.31496062992125984" footer="0.31496062992125984"/>
  <pageSetup scale="65"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78F6-2307-4F78-AFAB-F8FFF3B67007}">
  <dimension ref="A1:IV50"/>
  <sheetViews>
    <sheetView view="pageBreakPreview" zoomScaleNormal="90" zoomScaleSheetLayoutView="100" workbookViewId="0">
      <selection activeCell="F31" sqref="F31"/>
    </sheetView>
  </sheetViews>
  <sheetFormatPr defaultRowHeight="11.25"/>
  <cols>
    <col min="1" max="1" width="13" style="1368" customWidth="1"/>
    <col min="2" max="9" width="13" style="1237" customWidth="1"/>
    <col min="10" max="10" width="12.28515625" style="1237" customWidth="1"/>
    <col min="11" max="11" width="13.5703125" style="1237" customWidth="1"/>
    <col min="12" max="16384" width="9.140625" style="1237"/>
  </cols>
  <sheetData>
    <row r="1" spans="1:11" ht="15.75">
      <c r="A1" s="2470" t="s">
        <v>2179</v>
      </c>
      <c r="B1" s="2399"/>
      <c r="C1" s="2399"/>
      <c r="D1" s="2399"/>
      <c r="E1" s="2399"/>
      <c r="F1" s="2399"/>
      <c r="G1" s="2399"/>
      <c r="H1" s="2399"/>
      <c r="I1" s="2399"/>
    </row>
    <row r="2" spans="1:11" ht="12.75" customHeight="1">
      <c r="A2" s="1487" t="s">
        <v>45</v>
      </c>
    </row>
    <row r="3" spans="1:11">
      <c r="A3" s="1487" t="s">
        <v>978</v>
      </c>
      <c r="I3" s="1486" t="s">
        <v>2178</v>
      </c>
    </row>
    <row r="5" spans="1:11" ht="15.75">
      <c r="A5" s="2471" t="s">
        <v>2177</v>
      </c>
      <c r="B5" s="2472"/>
      <c r="C5" s="2472"/>
      <c r="D5" s="2472"/>
      <c r="E5" s="2472"/>
      <c r="F5" s="2472"/>
      <c r="G5" s="2472"/>
      <c r="H5" s="2472"/>
      <c r="I5" s="2472"/>
    </row>
    <row r="6" spans="1:11">
      <c r="A6" s="2473" t="s">
        <v>2176</v>
      </c>
      <c r="B6" s="2401"/>
      <c r="C6" s="2401"/>
      <c r="D6" s="2401"/>
      <c r="E6" s="2401"/>
      <c r="F6" s="2401"/>
      <c r="G6" s="2401"/>
      <c r="H6" s="2401"/>
      <c r="I6" s="2401"/>
    </row>
    <row r="7" spans="1:11">
      <c r="A7" s="1464"/>
      <c r="B7" s="1464"/>
      <c r="C7" s="1464"/>
      <c r="D7" s="1464"/>
      <c r="E7" s="1464"/>
      <c r="F7" s="1464"/>
      <c r="G7" s="1464"/>
      <c r="H7" s="1464"/>
      <c r="I7" s="1464"/>
    </row>
    <row r="8" spans="1:11">
      <c r="A8" s="2473" t="s">
        <v>2175</v>
      </c>
      <c r="B8" s="2401"/>
      <c r="C8" s="2401"/>
      <c r="D8" s="2401"/>
      <c r="E8" s="2401"/>
      <c r="F8" s="2401"/>
      <c r="G8" s="2401"/>
      <c r="H8" s="2401"/>
      <c r="I8" s="2401"/>
      <c r="J8" s="1448"/>
    </row>
    <row r="9" spans="1:11" ht="12" thickBot="1">
      <c r="A9" s="1464"/>
      <c r="B9" s="1464"/>
      <c r="C9" s="1464"/>
      <c r="D9" s="1464"/>
      <c r="E9" s="1464"/>
      <c r="F9" s="1464"/>
      <c r="G9" s="1464"/>
      <c r="H9" s="1464"/>
      <c r="I9" s="1464"/>
      <c r="J9" s="1448"/>
    </row>
    <row r="10" spans="1:11" ht="45">
      <c r="A10" s="2458" t="s">
        <v>2168</v>
      </c>
      <c r="B10" s="1485" t="s">
        <v>2174</v>
      </c>
      <c r="C10" s="1483" t="s">
        <v>2173</v>
      </c>
      <c r="D10" s="1483" t="s">
        <v>2166</v>
      </c>
      <c r="E10" s="1483" t="s">
        <v>1970</v>
      </c>
      <c r="F10" s="1483" t="s">
        <v>2165</v>
      </c>
      <c r="G10" s="1483" t="s">
        <v>2164</v>
      </c>
      <c r="H10" s="1483" t="s">
        <v>454</v>
      </c>
      <c r="I10" s="1481" t="s">
        <v>2163</v>
      </c>
      <c r="J10" s="1481" t="s">
        <v>2172</v>
      </c>
      <c r="K10" s="1480" t="s">
        <v>2161</v>
      </c>
    </row>
    <row r="11" spans="1:11">
      <c r="A11" s="2459"/>
      <c r="B11" s="1479">
        <v>1</v>
      </c>
      <c r="C11" s="1479">
        <v>2</v>
      </c>
      <c r="D11" s="1479">
        <v>3</v>
      </c>
      <c r="E11" s="1479">
        <v>4</v>
      </c>
      <c r="F11" s="1479">
        <v>5</v>
      </c>
      <c r="G11" s="1479">
        <v>6</v>
      </c>
      <c r="H11" s="1479">
        <v>7</v>
      </c>
      <c r="I11" s="1478">
        <v>8</v>
      </c>
      <c r="J11" s="1478">
        <v>9</v>
      </c>
      <c r="K11" s="1477">
        <v>10</v>
      </c>
    </row>
    <row r="12" spans="1:11">
      <c r="A12" s="2460" t="s">
        <v>2171</v>
      </c>
      <c r="B12" s="1274"/>
      <c r="C12" s="1274"/>
      <c r="D12" s="1274"/>
      <c r="E12" s="1274"/>
      <c r="F12" s="1474"/>
      <c r="G12" s="1474"/>
      <c r="H12" s="1474"/>
      <c r="I12" s="1474"/>
      <c r="J12" s="1274"/>
      <c r="K12" s="1472"/>
    </row>
    <row r="13" spans="1:11">
      <c r="A13" s="2461"/>
      <c r="B13" s="1274"/>
      <c r="C13" s="1274"/>
      <c r="D13" s="1274"/>
      <c r="E13" s="1274"/>
      <c r="F13" s="1474"/>
      <c r="G13" s="1474"/>
      <c r="H13" s="1474"/>
      <c r="I13" s="1474"/>
      <c r="J13" s="1274"/>
      <c r="K13" s="1472"/>
    </row>
    <row r="14" spans="1:11">
      <c r="A14" s="2461"/>
      <c r="B14" s="1274"/>
      <c r="C14" s="1274"/>
      <c r="D14" s="1274"/>
      <c r="E14" s="1274"/>
      <c r="F14" s="1474"/>
      <c r="G14" s="1474"/>
      <c r="H14" s="1474"/>
      <c r="I14" s="1474"/>
      <c r="J14" s="1274"/>
      <c r="K14" s="1472"/>
    </row>
    <row r="15" spans="1:11">
      <c r="A15" s="2292"/>
      <c r="B15" s="1274"/>
      <c r="C15" s="1274"/>
      <c r="D15" s="1274"/>
      <c r="E15" s="1274"/>
      <c r="F15" s="1474"/>
      <c r="G15" s="1474"/>
      <c r="H15" s="1474"/>
      <c r="I15" s="1474"/>
      <c r="J15" s="1274"/>
      <c r="K15" s="1472"/>
    </row>
    <row r="16" spans="1:11">
      <c r="A16" s="2462" t="s">
        <v>2159</v>
      </c>
      <c r="B16" s="2463"/>
      <c r="C16" s="2463"/>
      <c r="D16" s="2464"/>
      <c r="E16" s="1274"/>
      <c r="F16" s="1474"/>
      <c r="G16" s="1473"/>
      <c r="H16" s="1274"/>
      <c r="I16" s="1274"/>
      <c r="J16" s="1274"/>
      <c r="K16" s="1472"/>
    </row>
    <row r="17" spans="1:256">
      <c r="A17" s="2460" t="s">
        <v>2170</v>
      </c>
      <c r="B17" s="1274"/>
      <c r="C17" s="1274"/>
      <c r="D17" s="1274"/>
      <c r="E17" s="1473"/>
      <c r="F17" s="1474"/>
      <c r="G17" s="1474"/>
      <c r="H17" s="1474"/>
      <c r="I17" s="1474"/>
      <c r="J17" s="1473"/>
      <c r="K17" s="1472"/>
    </row>
    <row r="18" spans="1:256">
      <c r="A18" s="2461"/>
      <c r="B18" s="1274"/>
      <c r="C18" s="1274"/>
      <c r="D18" s="1274"/>
      <c r="E18" s="1473"/>
      <c r="F18" s="1474"/>
      <c r="G18" s="1474"/>
      <c r="H18" s="1474"/>
      <c r="I18" s="1474"/>
      <c r="J18" s="1473"/>
      <c r="K18" s="1472"/>
    </row>
    <row r="19" spans="1:256">
      <c r="A19" s="2461"/>
      <c r="B19" s="1274"/>
      <c r="C19" s="1274"/>
      <c r="D19" s="1274"/>
      <c r="E19" s="1473"/>
      <c r="F19" s="1474"/>
      <c r="G19" s="1474"/>
      <c r="H19" s="1474"/>
      <c r="I19" s="1474"/>
      <c r="J19" s="1473"/>
      <c r="K19" s="1472"/>
    </row>
    <row r="20" spans="1:256">
      <c r="A20" s="2292"/>
      <c r="B20" s="1274"/>
      <c r="C20" s="1274"/>
      <c r="D20" s="1274"/>
      <c r="E20" s="1473"/>
      <c r="F20" s="1474"/>
      <c r="G20" s="1474"/>
      <c r="H20" s="1474"/>
      <c r="I20" s="1474"/>
      <c r="J20" s="1473"/>
      <c r="K20" s="1472"/>
    </row>
    <row r="21" spans="1:256" ht="12" thickBot="1">
      <c r="A21" s="2467" t="s">
        <v>2157</v>
      </c>
      <c r="B21" s="2468"/>
      <c r="C21" s="2468"/>
      <c r="D21" s="2469"/>
      <c r="E21" s="1470"/>
      <c r="F21" s="1470"/>
      <c r="G21" s="1470"/>
      <c r="H21" s="1470"/>
      <c r="I21" s="1470"/>
      <c r="J21" s="1470"/>
      <c r="K21" s="1469"/>
    </row>
    <row r="22" spans="1:256">
      <c r="A22" s="1464"/>
      <c r="B22" s="1464"/>
      <c r="C22" s="1464"/>
      <c r="D22" s="1464"/>
      <c r="J22" s="1448"/>
    </row>
    <row r="23" spans="1:256">
      <c r="A23" s="2401" t="s">
        <v>2169</v>
      </c>
      <c r="B23" s="2401"/>
      <c r="C23" s="2401"/>
      <c r="D23" s="2401"/>
      <c r="E23" s="2401"/>
      <c r="F23" s="2401"/>
      <c r="G23" s="2401"/>
      <c r="H23" s="2401"/>
      <c r="I23" s="2401"/>
      <c r="J23" s="1448"/>
    </row>
    <row r="24" spans="1:256" ht="12" thickBot="1">
      <c r="A24" s="1464"/>
      <c r="B24" s="1464"/>
      <c r="C24" s="1464"/>
      <c r="D24" s="1464"/>
      <c r="E24" s="1464"/>
      <c r="F24" s="1464"/>
      <c r="G24" s="1464"/>
      <c r="H24" s="1464"/>
      <c r="I24" s="1464"/>
      <c r="J24" s="1448"/>
    </row>
    <row r="25" spans="1:256" ht="45">
      <c r="A25" s="2458" t="s">
        <v>2168</v>
      </c>
      <c r="B25" s="1484" t="s">
        <v>2167</v>
      </c>
      <c r="C25" s="1483" t="s">
        <v>1067</v>
      </c>
      <c r="D25" s="1483" t="s">
        <v>2166</v>
      </c>
      <c r="E25" s="1482" t="s">
        <v>972</v>
      </c>
      <c r="F25" s="1482" t="s">
        <v>2165</v>
      </c>
      <c r="G25" s="1482" t="s">
        <v>2164</v>
      </c>
      <c r="H25" s="1482" t="s">
        <v>454</v>
      </c>
      <c r="I25" s="1481" t="s">
        <v>2163</v>
      </c>
      <c r="J25" s="1481" t="s">
        <v>2162</v>
      </c>
      <c r="K25" s="1480" t="s">
        <v>2161</v>
      </c>
    </row>
    <row r="26" spans="1:256">
      <c r="A26" s="2459"/>
      <c r="B26" s="1478">
        <v>1</v>
      </c>
      <c r="C26" s="1479">
        <v>2</v>
      </c>
      <c r="D26" s="1478">
        <v>3</v>
      </c>
      <c r="E26" s="1479">
        <v>4</v>
      </c>
      <c r="F26" s="1478">
        <v>5</v>
      </c>
      <c r="G26" s="1479">
        <v>6</v>
      </c>
      <c r="H26" s="1478">
        <v>7</v>
      </c>
      <c r="I26" s="1478">
        <v>8</v>
      </c>
      <c r="J26" s="1478">
        <v>9</v>
      </c>
      <c r="K26" s="1477">
        <v>10</v>
      </c>
      <c r="L26" s="1476"/>
      <c r="M26" s="1476"/>
      <c r="N26" s="1476"/>
      <c r="O26" s="1476"/>
      <c r="P26" s="1476"/>
      <c r="Q26" s="1476"/>
      <c r="R26" s="1476"/>
      <c r="S26" s="1476"/>
      <c r="T26" s="1476"/>
      <c r="U26" s="1476"/>
      <c r="V26" s="1476"/>
      <c r="W26" s="1476"/>
      <c r="X26" s="1476"/>
      <c r="Y26" s="1476"/>
      <c r="Z26" s="1476"/>
      <c r="AA26" s="1476"/>
      <c r="AB26" s="1476"/>
      <c r="AC26" s="1476"/>
      <c r="AD26" s="1476"/>
      <c r="AE26" s="1476"/>
      <c r="AF26" s="1476"/>
      <c r="AG26" s="1476"/>
      <c r="AH26" s="1476"/>
      <c r="AI26" s="1476"/>
      <c r="AJ26" s="1476"/>
      <c r="AK26" s="1476"/>
      <c r="AL26" s="1476"/>
      <c r="AM26" s="1476"/>
      <c r="AN26" s="1476"/>
      <c r="AO26" s="1476"/>
      <c r="AP26" s="1476"/>
      <c r="AQ26" s="1476"/>
      <c r="AR26" s="1476"/>
      <c r="AS26" s="1476"/>
      <c r="AT26" s="1476"/>
      <c r="AU26" s="1476"/>
      <c r="AV26" s="1476"/>
      <c r="AW26" s="1476"/>
      <c r="AX26" s="1476"/>
      <c r="AY26" s="1476"/>
      <c r="AZ26" s="1476"/>
      <c r="BA26" s="1476"/>
      <c r="BB26" s="1476"/>
      <c r="BC26" s="1476"/>
      <c r="BD26" s="1476"/>
      <c r="BE26" s="1476"/>
      <c r="BF26" s="1476"/>
      <c r="BG26" s="1476"/>
      <c r="BH26" s="1476"/>
      <c r="BI26" s="1476"/>
      <c r="BJ26" s="1476"/>
      <c r="BK26" s="1476"/>
      <c r="BL26" s="1476"/>
      <c r="BM26" s="1476"/>
      <c r="BN26" s="1476"/>
      <c r="BO26" s="1476"/>
      <c r="BP26" s="1476"/>
      <c r="BQ26" s="1476"/>
      <c r="BR26" s="1476"/>
      <c r="BS26" s="1476"/>
      <c r="BT26" s="1476"/>
      <c r="BU26" s="1476"/>
      <c r="BV26" s="1476"/>
      <c r="BW26" s="1476"/>
      <c r="BX26" s="1476"/>
      <c r="BY26" s="1476"/>
      <c r="BZ26" s="1476"/>
      <c r="CA26" s="1476"/>
      <c r="CB26" s="1476"/>
      <c r="CC26" s="1476"/>
      <c r="CD26" s="1476"/>
      <c r="CE26" s="1476"/>
      <c r="CF26" s="1476"/>
      <c r="CG26" s="1476"/>
      <c r="CH26" s="1476"/>
      <c r="CI26" s="1476"/>
      <c r="CJ26" s="1476"/>
      <c r="CK26" s="1476"/>
      <c r="CL26" s="1476"/>
      <c r="CM26" s="1476"/>
      <c r="CN26" s="1476"/>
      <c r="CO26" s="1476"/>
      <c r="CP26" s="1476"/>
      <c r="CQ26" s="1476"/>
      <c r="CR26" s="1476"/>
      <c r="CS26" s="1476"/>
      <c r="CT26" s="1476"/>
      <c r="CU26" s="1476"/>
      <c r="CV26" s="1476"/>
      <c r="CW26" s="1476"/>
      <c r="CX26" s="1476"/>
      <c r="CY26" s="1476"/>
      <c r="CZ26" s="1476"/>
      <c r="DA26" s="1476"/>
      <c r="DB26" s="1476"/>
      <c r="DC26" s="1476"/>
      <c r="DD26" s="1476"/>
      <c r="DE26" s="1476"/>
      <c r="DF26" s="1476"/>
      <c r="DG26" s="1476"/>
      <c r="DH26" s="1476"/>
      <c r="DI26" s="1476"/>
      <c r="DJ26" s="1476"/>
      <c r="DK26" s="1476"/>
      <c r="DL26" s="1476"/>
      <c r="DM26" s="1476"/>
      <c r="DN26" s="1476"/>
      <c r="DO26" s="1476"/>
      <c r="DP26" s="1476"/>
      <c r="DQ26" s="1476"/>
      <c r="DR26" s="1476"/>
      <c r="DS26" s="1476"/>
      <c r="DT26" s="1476"/>
      <c r="DU26" s="1476"/>
      <c r="DV26" s="1476"/>
      <c r="DW26" s="1476"/>
      <c r="DX26" s="1476"/>
      <c r="DY26" s="1476"/>
      <c r="DZ26" s="1476"/>
      <c r="EA26" s="1476"/>
      <c r="EB26" s="1476"/>
      <c r="EC26" s="1476"/>
      <c r="ED26" s="1476"/>
      <c r="EE26" s="1476"/>
      <c r="EF26" s="1476"/>
      <c r="EG26" s="1476"/>
      <c r="EH26" s="1476"/>
      <c r="EI26" s="1476"/>
      <c r="EJ26" s="1476"/>
      <c r="EK26" s="1476"/>
      <c r="EL26" s="1476"/>
      <c r="EM26" s="1476"/>
      <c r="EN26" s="1476"/>
      <c r="EO26" s="1476"/>
      <c r="EP26" s="1476"/>
      <c r="EQ26" s="1476"/>
      <c r="ER26" s="1476"/>
      <c r="ES26" s="1476"/>
      <c r="ET26" s="1476"/>
      <c r="EU26" s="1476"/>
      <c r="EV26" s="1476"/>
      <c r="EW26" s="1476"/>
      <c r="EX26" s="1476"/>
      <c r="EY26" s="1476"/>
      <c r="EZ26" s="1476"/>
      <c r="FA26" s="1476"/>
      <c r="FB26" s="1476"/>
      <c r="FC26" s="1476"/>
      <c r="FD26" s="1476"/>
      <c r="FE26" s="1476"/>
      <c r="FF26" s="1476"/>
      <c r="FG26" s="1476"/>
      <c r="FH26" s="1476"/>
      <c r="FI26" s="1476"/>
      <c r="FJ26" s="1476"/>
      <c r="FK26" s="1476"/>
      <c r="FL26" s="1476"/>
      <c r="FM26" s="1476"/>
      <c r="FN26" s="1476"/>
      <c r="FO26" s="1476"/>
      <c r="FP26" s="1476"/>
      <c r="FQ26" s="1476"/>
      <c r="FR26" s="1476"/>
      <c r="FS26" s="1476"/>
      <c r="FT26" s="1476"/>
      <c r="FU26" s="1476"/>
      <c r="FV26" s="1476"/>
      <c r="FW26" s="1476"/>
      <c r="FX26" s="1476"/>
      <c r="FY26" s="1476"/>
      <c r="FZ26" s="1476"/>
      <c r="GA26" s="1476"/>
      <c r="GB26" s="1476"/>
      <c r="GC26" s="1476"/>
      <c r="GD26" s="1476"/>
      <c r="GE26" s="1476"/>
      <c r="GF26" s="1476"/>
      <c r="GG26" s="1476"/>
      <c r="GH26" s="1476"/>
      <c r="GI26" s="1476"/>
      <c r="GJ26" s="1476"/>
      <c r="GK26" s="1476"/>
      <c r="GL26" s="1476"/>
      <c r="GM26" s="1476"/>
      <c r="GN26" s="1476"/>
      <c r="GO26" s="1476"/>
      <c r="GP26" s="1476"/>
      <c r="GQ26" s="1476"/>
      <c r="GR26" s="1476"/>
      <c r="GS26" s="1476"/>
      <c r="GT26" s="1476"/>
      <c r="GU26" s="1476"/>
      <c r="GV26" s="1476"/>
      <c r="GW26" s="1476"/>
      <c r="GX26" s="1476"/>
      <c r="GY26" s="1476"/>
      <c r="GZ26" s="1476"/>
      <c r="HA26" s="1476"/>
      <c r="HB26" s="1476"/>
      <c r="HC26" s="1476"/>
      <c r="HD26" s="1476"/>
      <c r="HE26" s="1476"/>
      <c r="HF26" s="1476"/>
      <c r="HG26" s="1476"/>
      <c r="HH26" s="1476"/>
      <c r="HI26" s="1476"/>
      <c r="HJ26" s="1476"/>
      <c r="HK26" s="1476"/>
      <c r="HL26" s="1476"/>
      <c r="HM26" s="1476"/>
      <c r="HN26" s="1476"/>
      <c r="HO26" s="1476"/>
      <c r="HP26" s="1476"/>
      <c r="HQ26" s="1476"/>
      <c r="HR26" s="1476"/>
      <c r="HS26" s="1476"/>
      <c r="HT26" s="1476"/>
      <c r="HU26" s="1476"/>
      <c r="HV26" s="1476"/>
      <c r="HW26" s="1476"/>
      <c r="HX26" s="1476"/>
      <c r="HY26" s="1476"/>
      <c r="HZ26" s="1476"/>
      <c r="IA26" s="1476"/>
      <c r="IB26" s="1476"/>
      <c r="IC26" s="1476"/>
      <c r="ID26" s="1476"/>
      <c r="IE26" s="1476"/>
      <c r="IF26" s="1476"/>
      <c r="IG26" s="1476"/>
      <c r="IH26" s="1476"/>
      <c r="II26" s="1476"/>
      <c r="IJ26" s="1476"/>
      <c r="IK26" s="1476"/>
      <c r="IL26" s="1476"/>
      <c r="IM26" s="1476"/>
      <c r="IN26" s="1476"/>
      <c r="IO26" s="1476"/>
      <c r="IP26" s="1476"/>
      <c r="IQ26" s="1476"/>
      <c r="IR26" s="1476"/>
      <c r="IS26" s="1476"/>
      <c r="IT26" s="1476"/>
      <c r="IU26" s="1476"/>
      <c r="IV26" s="1476"/>
    </row>
    <row r="27" spans="1:256">
      <c r="A27" s="2460" t="s">
        <v>2160</v>
      </c>
      <c r="B27" s="1474"/>
      <c r="C27" s="1474"/>
      <c r="D27" s="1474"/>
      <c r="E27" s="1474"/>
      <c r="F27" s="1474"/>
      <c r="G27" s="1474"/>
      <c r="H27" s="1474"/>
      <c r="I27" s="1474"/>
      <c r="J27" s="1274"/>
      <c r="K27" s="1472"/>
    </row>
    <row r="28" spans="1:256">
      <c r="A28" s="2461"/>
      <c r="B28" s="1474"/>
      <c r="C28" s="1474"/>
      <c r="D28" s="1474"/>
      <c r="E28" s="1474"/>
      <c r="F28" s="1474"/>
      <c r="G28" s="1474"/>
      <c r="H28" s="1474"/>
      <c r="I28" s="1474"/>
      <c r="J28" s="1274"/>
      <c r="K28" s="1472"/>
    </row>
    <row r="29" spans="1:256">
      <c r="A29" s="2461"/>
      <c r="B29" s="1474"/>
      <c r="C29" s="1474"/>
      <c r="D29" s="1474"/>
      <c r="E29" s="1474"/>
      <c r="F29" s="1474"/>
      <c r="G29" s="1474"/>
      <c r="H29" s="1474"/>
      <c r="I29" s="1474"/>
      <c r="J29" s="1274"/>
      <c r="K29" s="1472"/>
    </row>
    <row r="30" spans="1:256">
      <c r="A30" s="2292"/>
      <c r="B30" s="1474"/>
      <c r="C30" s="1474"/>
      <c r="D30" s="1474"/>
      <c r="E30" s="1474"/>
      <c r="F30" s="1474"/>
      <c r="G30" s="1474"/>
      <c r="H30" s="1474"/>
      <c r="I30" s="1474"/>
      <c r="J30" s="1274"/>
      <c r="K30" s="1472"/>
    </row>
    <row r="31" spans="1:256">
      <c r="A31" s="2462" t="s">
        <v>2159</v>
      </c>
      <c r="B31" s="2463"/>
      <c r="C31" s="2463"/>
      <c r="D31" s="2464"/>
      <c r="E31" s="1474"/>
      <c r="F31" s="1474"/>
      <c r="G31" s="1474"/>
      <c r="H31" s="1474"/>
      <c r="I31" s="1274"/>
      <c r="J31" s="1274"/>
      <c r="K31" s="1472"/>
    </row>
    <row r="32" spans="1:256">
      <c r="A32" s="2460" t="s">
        <v>2158</v>
      </c>
      <c r="B32" s="1474"/>
      <c r="C32" s="1474"/>
      <c r="D32" s="1474"/>
      <c r="E32" s="1474"/>
      <c r="F32" s="1474"/>
      <c r="G32" s="1474"/>
      <c r="H32" s="1474"/>
      <c r="I32" s="1474"/>
      <c r="J32" s="1473"/>
      <c r="K32" s="1472"/>
    </row>
    <row r="33" spans="1:256">
      <c r="A33" s="2461"/>
      <c r="B33" s="1474"/>
      <c r="C33" s="1474"/>
      <c r="D33" s="1474"/>
      <c r="E33" s="1474"/>
      <c r="F33" s="1474"/>
      <c r="G33" s="1474"/>
      <c r="H33" s="1474"/>
      <c r="I33" s="1474"/>
      <c r="J33" s="1473"/>
      <c r="K33" s="1472"/>
    </row>
    <row r="34" spans="1:256">
      <c r="A34" s="2461"/>
      <c r="B34" s="1474"/>
      <c r="C34" s="1474"/>
      <c r="D34" s="1474"/>
      <c r="E34" s="1474"/>
      <c r="F34" s="1474"/>
      <c r="G34" s="1474"/>
      <c r="H34" s="1474"/>
      <c r="I34" s="1474"/>
      <c r="J34" s="1473"/>
      <c r="K34" s="1472"/>
    </row>
    <row r="35" spans="1:256">
      <c r="A35" s="2461"/>
      <c r="B35" s="1475"/>
      <c r="C35" s="1475"/>
      <c r="D35" s="1475"/>
      <c r="E35" s="1475"/>
      <c r="F35" s="1475"/>
      <c r="G35" s="1475"/>
      <c r="H35" s="1475"/>
      <c r="I35" s="1474"/>
      <c r="J35" s="1473"/>
      <c r="K35" s="1472"/>
    </row>
    <row r="36" spans="1:256" ht="12" thickBot="1">
      <c r="A36" s="2465" t="s">
        <v>2157</v>
      </c>
      <c r="B36" s="2466"/>
      <c r="C36" s="2466"/>
      <c r="D36" s="2466"/>
      <c r="E36" s="1471"/>
      <c r="F36" s="1471"/>
      <c r="G36" s="1471"/>
      <c r="H36" s="1471"/>
      <c r="I36" s="1470"/>
      <c r="J36" s="1470"/>
      <c r="K36" s="1469"/>
    </row>
    <row r="37" spans="1:256">
      <c r="A37" s="1464"/>
      <c r="B37" s="1464"/>
      <c r="C37" s="1464"/>
      <c r="D37" s="1464"/>
      <c r="E37" s="1468"/>
      <c r="F37" s="1468"/>
      <c r="G37" s="1468"/>
      <c r="H37" s="1468"/>
      <c r="I37" s="1468"/>
      <c r="J37" s="1448"/>
    </row>
    <row r="38" spans="1:256" s="1466" customFormat="1">
      <c r="A38" s="1369" t="s">
        <v>955</v>
      </c>
      <c r="B38" s="1369"/>
      <c r="C38" s="1369"/>
      <c r="D38" s="1369"/>
      <c r="E38" s="1369"/>
      <c r="F38" s="1369"/>
      <c r="G38" s="1369"/>
      <c r="H38" s="1369"/>
      <c r="I38" s="1369"/>
      <c r="J38" s="1369"/>
      <c r="K38" s="1369"/>
      <c r="L38" s="1369"/>
      <c r="M38" s="1369"/>
      <c r="N38" s="1237"/>
      <c r="O38" s="1237"/>
      <c r="P38" s="1237"/>
      <c r="Q38" s="1237"/>
      <c r="R38" s="1237"/>
      <c r="S38" s="1237"/>
      <c r="T38" s="1237"/>
      <c r="U38" s="1237"/>
      <c r="V38" s="1237"/>
      <c r="W38" s="1237"/>
      <c r="X38" s="1237"/>
      <c r="Y38" s="1237"/>
      <c r="Z38" s="1237"/>
      <c r="AA38" s="1237"/>
      <c r="AB38" s="1237"/>
      <c r="AC38" s="1237"/>
      <c r="AD38" s="1237"/>
      <c r="AE38" s="1237"/>
      <c r="AF38" s="1237"/>
      <c r="AG38" s="1237"/>
      <c r="AH38" s="1237"/>
      <c r="AI38" s="1237"/>
      <c r="AJ38" s="1237"/>
      <c r="AK38" s="1237"/>
      <c r="AL38" s="1237"/>
      <c r="AM38" s="1237"/>
      <c r="AN38" s="1237"/>
      <c r="AO38" s="1237"/>
      <c r="AP38" s="1237"/>
      <c r="AQ38" s="1237"/>
      <c r="AR38" s="1237"/>
      <c r="AS38" s="1237"/>
      <c r="AT38" s="1237"/>
      <c r="AU38" s="1237"/>
      <c r="AV38" s="1237"/>
      <c r="AW38" s="1237"/>
      <c r="AX38" s="1237"/>
      <c r="AY38" s="1237"/>
      <c r="AZ38" s="1237"/>
      <c r="BA38" s="1237"/>
      <c r="BB38" s="1237"/>
      <c r="BC38" s="1237"/>
      <c r="BD38" s="1237"/>
      <c r="BE38" s="1237"/>
      <c r="BF38" s="1237"/>
      <c r="BG38" s="1237"/>
      <c r="BH38" s="1237"/>
      <c r="BI38" s="1237"/>
      <c r="BJ38" s="1237"/>
      <c r="BK38" s="1237"/>
      <c r="BL38" s="1237"/>
      <c r="BM38" s="1237"/>
      <c r="BN38" s="1237"/>
      <c r="BO38" s="1237"/>
      <c r="BP38" s="1237"/>
      <c r="BQ38" s="1237"/>
      <c r="BR38" s="1237"/>
      <c r="BS38" s="1237"/>
      <c r="BT38" s="1237"/>
      <c r="BU38" s="1237"/>
      <c r="BV38" s="1237"/>
      <c r="BW38" s="1237"/>
      <c r="BX38" s="1237"/>
      <c r="BY38" s="1237"/>
      <c r="BZ38" s="1237"/>
      <c r="CA38" s="1237"/>
      <c r="CB38" s="1237"/>
      <c r="CC38" s="1237"/>
      <c r="CD38" s="1237"/>
      <c r="CE38" s="1237"/>
      <c r="CF38" s="1237"/>
      <c r="CG38" s="1237"/>
      <c r="CH38" s="1237"/>
      <c r="CI38" s="1237"/>
      <c r="CJ38" s="1237"/>
      <c r="CK38" s="1237"/>
      <c r="CL38" s="1237"/>
      <c r="CM38" s="1237"/>
      <c r="CN38" s="1237"/>
      <c r="CO38" s="1237"/>
      <c r="CP38" s="1237"/>
      <c r="CQ38" s="1237"/>
      <c r="CR38" s="1237"/>
      <c r="CS38" s="1237"/>
      <c r="CT38" s="1237"/>
      <c r="CU38" s="1237"/>
      <c r="CV38" s="1237"/>
      <c r="CW38" s="1237"/>
      <c r="CX38" s="1237"/>
      <c r="CY38" s="1237"/>
      <c r="CZ38" s="1237"/>
      <c r="DA38" s="1237"/>
      <c r="DB38" s="1237"/>
      <c r="DC38" s="1237"/>
      <c r="DD38" s="1237"/>
      <c r="DE38" s="1237"/>
      <c r="DF38" s="1237"/>
      <c r="DG38" s="1237"/>
      <c r="DH38" s="1237"/>
      <c r="DI38" s="1237"/>
      <c r="DJ38" s="1237"/>
      <c r="DK38" s="1237"/>
      <c r="DL38" s="1237"/>
      <c r="DM38" s="1237"/>
      <c r="DN38" s="1237"/>
      <c r="DO38" s="1237"/>
      <c r="DP38" s="1237"/>
      <c r="DQ38" s="1237"/>
      <c r="DR38" s="1237"/>
      <c r="DS38" s="1237"/>
      <c r="DT38" s="1237"/>
      <c r="DU38" s="1237"/>
      <c r="DV38" s="1237"/>
      <c r="DW38" s="1237"/>
      <c r="DX38" s="1237"/>
      <c r="DY38" s="1237"/>
      <c r="DZ38" s="1237"/>
      <c r="EA38" s="1237"/>
      <c r="EB38" s="1237"/>
      <c r="EC38" s="1237"/>
      <c r="ED38" s="1237"/>
      <c r="EE38" s="1237"/>
      <c r="EF38" s="1237"/>
      <c r="EG38" s="1237"/>
      <c r="EH38" s="1237"/>
      <c r="EI38" s="1237"/>
      <c r="EJ38" s="1237"/>
      <c r="EK38" s="1237"/>
      <c r="EL38" s="1237"/>
      <c r="EM38" s="1237"/>
      <c r="EN38" s="1237"/>
      <c r="EO38" s="1237"/>
      <c r="EP38" s="1237"/>
      <c r="EQ38" s="1237"/>
      <c r="ER38" s="1237"/>
      <c r="ES38" s="1237"/>
      <c r="ET38" s="1237"/>
      <c r="EU38" s="1237"/>
      <c r="EV38" s="1237"/>
      <c r="EW38" s="1237"/>
      <c r="EX38" s="1237"/>
      <c r="EY38" s="1237"/>
      <c r="EZ38" s="1237"/>
      <c r="FA38" s="1237"/>
      <c r="FB38" s="1237"/>
      <c r="FC38" s="1237"/>
      <c r="FD38" s="1237"/>
      <c r="FE38" s="1237"/>
      <c r="FF38" s="1237"/>
      <c r="FG38" s="1237"/>
      <c r="FH38" s="1237"/>
      <c r="FI38" s="1237"/>
      <c r="FJ38" s="1237"/>
      <c r="FK38" s="1237"/>
      <c r="FL38" s="1237"/>
      <c r="FM38" s="1237"/>
      <c r="FN38" s="1237"/>
      <c r="FO38" s="1237"/>
      <c r="FP38" s="1237"/>
      <c r="FQ38" s="1237"/>
      <c r="FR38" s="1237"/>
      <c r="FS38" s="1237"/>
      <c r="FT38" s="1237"/>
      <c r="FU38" s="1237"/>
      <c r="FV38" s="1237"/>
      <c r="FW38" s="1237"/>
      <c r="FX38" s="1237"/>
      <c r="FY38" s="1237"/>
      <c r="FZ38" s="1237"/>
      <c r="GA38" s="1237"/>
      <c r="GB38" s="1237"/>
      <c r="GC38" s="1237"/>
      <c r="GD38" s="1237"/>
      <c r="GE38" s="1237"/>
      <c r="GF38" s="1237"/>
      <c r="GG38" s="1237"/>
      <c r="GH38" s="1237"/>
      <c r="GI38" s="1237"/>
      <c r="GJ38" s="1237"/>
      <c r="GK38" s="1237"/>
      <c r="GL38" s="1237"/>
      <c r="GM38" s="1237"/>
      <c r="GN38" s="1237"/>
      <c r="GO38" s="1237"/>
      <c r="GP38" s="1237"/>
      <c r="GQ38" s="1237"/>
      <c r="GR38" s="1237"/>
      <c r="GS38" s="1237"/>
      <c r="GT38" s="1237"/>
      <c r="GU38" s="1237"/>
      <c r="GV38" s="1237"/>
      <c r="GW38" s="1237"/>
      <c r="GX38" s="1237"/>
      <c r="GY38" s="1237"/>
      <c r="GZ38" s="1237"/>
      <c r="HA38" s="1237"/>
      <c r="HB38" s="1237"/>
      <c r="HC38" s="1237"/>
      <c r="HD38" s="1237"/>
      <c r="HE38" s="1237"/>
      <c r="HF38" s="1237"/>
      <c r="HG38" s="1237"/>
      <c r="HH38" s="1237"/>
      <c r="HI38" s="1237"/>
      <c r="HJ38" s="1237"/>
      <c r="HK38" s="1237"/>
      <c r="HL38" s="1237"/>
      <c r="HM38" s="1237"/>
      <c r="HN38" s="1237"/>
      <c r="HO38" s="1237"/>
      <c r="HP38" s="1237"/>
      <c r="HQ38" s="1237"/>
      <c r="HR38" s="1237"/>
      <c r="HS38" s="1237"/>
      <c r="HT38" s="1237"/>
      <c r="HU38" s="1237"/>
      <c r="HV38" s="1237"/>
      <c r="HW38" s="1237"/>
      <c r="HX38" s="1237"/>
      <c r="HY38" s="1237"/>
      <c r="HZ38" s="1237"/>
      <c r="IA38" s="1237"/>
      <c r="IB38" s="1237"/>
      <c r="IC38" s="1237"/>
      <c r="ID38" s="1237"/>
      <c r="IE38" s="1237"/>
      <c r="IF38" s="1237"/>
      <c r="IG38" s="1237"/>
      <c r="IH38" s="1237"/>
      <c r="II38" s="1237"/>
      <c r="IJ38" s="1237"/>
      <c r="IK38" s="1237"/>
      <c r="IL38" s="1237"/>
      <c r="IM38" s="1237"/>
      <c r="IN38" s="1237"/>
      <c r="IO38" s="1237"/>
      <c r="IP38" s="1237"/>
      <c r="IQ38" s="1237"/>
      <c r="IR38" s="1237"/>
      <c r="IS38" s="1237"/>
      <c r="IT38" s="1237"/>
      <c r="IU38" s="1237"/>
      <c r="IV38" s="1237"/>
    </row>
    <row r="39" spans="1:256" s="1466" customFormat="1" ht="11.25" customHeight="1">
      <c r="A39" s="2457" t="s">
        <v>2156</v>
      </c>
      <c r="B39" s="2457"/>
      <c r="C39" s="2457"/>
      <c r="D39" s="2457"/>
      <c r="E39" s="2457"/>
      <c r="F39" s="2457"/>
      <c r="G39" s="2457"/>
      <c r="H39" s="2457"/>
      <c r="I39" s="2457"/>
      <c r="J39" s="2457"/>
      <c r="K39" s="2457"/>
    </row>
    <row r="40" spans="1:256" s="1466" customFormat="1" ht="24.75" customHeight="1">
      <c r="A40" s="2457" t="s">
        <v>2155</v>
      </c>
      <c r="B40" s="2457"/>
      <c r="C40" s="2457"/>
      <c r="D40" s="2457"/>
      <c r="E40" s="2457"/>
      <c r="F40" s="2457"/>
      <c r="G40" s="2457"/>
      <c r="H40" s="2457"/>
      <c r="I40" s="2457"/>
      <c r="J40" s="2457"/>
      <c r="K40" s="2457"/>
    </row>
    <row r="41" spans="1:256" s="1466" customFormat="1" ht="23.25" customHeight="1">
      <c r="A41" s="2457" t="s">
        <v>2154</v>
      </c>
      <c r="B41" s="2457"/>
      <c r="C41" s="2457"/>
      <c r="D41" s="2457"/>
      <c r="E41" s="2457"/>
      <c r="F41" s="2457"/>
      <c r="G41" s="2457"/>
      <c r="H41" s="2457"/>
      <c r="I41" s="2457"/>
      <c r="J41" s="2457"/>
      <c r="K41" s="2457"/>
    </row>
    <row r="42" spans="1:256" s="1466" customFormat="1" ht="17.25" customHeight="1">
      <c r="A42" s="2457" t="s">
        <v>2153</v>
      </c>
      <c r="B42" s="2457"/>
      <c r="C42" s="2457"/>
      <c r="D42" s="2457"/>
      <c r="E42" s="2457"/>
      <c r="F42" s="2457"/>
      <c r="G42" s="2457"/>
      <c r="H42" s="2457"/>
      <c r="I42" s="2457"/>
      <c r="J42" s="2457"/>
      <c r="K42" s="2457"/>
    </row>
    <row r="43" spans="1:256" s="1466" customFormat="1" ht="11.25" customHeight="1">
      <c r="A43" s="2457" t="s">
        <v>2152</v>
      </c>
      <c r="B43" s="2457"/>
      <c r="C43" s="2457"/>
      <c r="D43" s="2457"/>
      <c r="E43" s="2457"/>
      <c r="F43" s="2457"/>
      <c r="G43" s="2457"/>
      <c r="H43" s="2457"/>
      <c r="I43" s="2457"/>
      <c r="J43" s="2457"/>
      <c r="K43" s="2457"/>
    </row>
    <row r="44" spans="1:256" s="1466" customFormat="1" ht="33.75" customHeight="1">
      <c r="A44" s="2457" t="s">
        <v>2151</v>
      </c>
      <c r="B44" s="2457"/>
      <c r="C44" s="2457"/>
      <c r="D44" s="2457"/>
      <c r="E44" s="2457"/>
      <c r="F44" s="2457"/>
      <c r="G44" s="2457"/>
      <c r="H44" s="2457"/>
      <c r="I44" s="2457"/>
      <c r="J44" s="2457"/>
      <c r="K44" s="2457"/>
      <c r="L44" s="1467"/>
      <c r="M44" s="1467"/>
    </row>
    <row r="45" spans="1:256" ht="27" customHeight="1">
      <c r="A45" s="2457"/>
      <c r="B45" s="2457"/>
      <c r="C45" s="2457"/>
      <c r="D45" s="2457"/>
      <c r="E45" s="2457"/>
      <c r="F45" s="2457"/>
      <c r="G45" s="2457"/>
      <c r="H45" s="2457"/>
      <c r="I45" s="2457"/>
      <c r="J45" s="1467"/>
      <c r="K45" s="1467"/>
      <c r="L45" s="1467"/>
      <c r="M45" s="1467"/>
      <c r="N45" s="1466"/>
      <c r="O45" s="1466"/>
      <c r="P45" s="1466"/>
      <c r="Q45" s="1466"/>
      <c r="R45" s="1466"/>
      <c r="S45" s="1466"/>
      <c r="T45" s="1466"/>
      <c r="U45" s="1466"/>
      <c r="V45" s="1466"/>
      <c r="W45" s="1466"/>
      <c r="X45" s="1466"/>
      <c r="Y45" s="1466"/>
      <c r="Z45" s="1466"/>
      <c r="AA45" s="1466"/>
      <c r="AB45" s="1466"/>
      <c r="AC45" s="1466"/>
      <c r="AD45" s="1466"/>
      <c r="AE45" s="1466"/>
      <c r="AF45" s="1466"/>
      <c r="AG45" s="1466"/>
      <c r="AH45" s="1466"/>
      <c r="AI45" s="1466"/>
      <c r="AJ45" s="1466"/>
      <c r="AK45" s="1466"/>
      <c r="AL45" s="1466"/>
      <c r="AM45" s="1466"/>
      <c r="AN45" s="1466"/>
      <c r="AO45" s="1466"/>
      <c r="AP45" s="1466"/>
      <c r="AQ45" s="1466"/>
      <c r="AR45" s="1466"/>
      <c r="AS45" s="1466"/>
      <c r="AT45" s="1466"/>
      <c r="AU45" s="1466"/>
      <c r="AV45" s="1466"/>
      <c r="AW45" s="1466"/>
      <c r="AX45" s="1466"/>
      <c r="AY45" s="1466"/>
      <c r="AZ45" s="1466"/>
      <c r="BA45" s="1466"/>
      <c r="BB45" s="1466"/>
      <c r="BC45" s="1466"/>
      <c r="BD45" s="1466"/>
      <c r="BE45" s="1466"/>
      <c r="BF45" s="1466"/>
      <c r="BG45" s="1466"/>
      <c r="BH45" s="1466"/>
      <c r="BI45" s="1466"/>
      <c r="BJ45" s="1466"/>
      <c r="BK45" s="1466"/>
      <c r="BL45" s="1466"/>
      <c r="BM45" s="1466"/>
      <c r="BN45" s="1466"/>
      <c r="BO45" s="1466"/>
      <c r="BP45" s="1466"/>
      <c r="BQ45" s="1466"/>
      <c r="BR45" s="1466"/>
      <c r="BS45" s="1466"/>
      <c r="BT45" s="1466"/>
      <c r="BU45" s="1466"/>
      <c r="BV45" s="1466"/>
      <c r="BW45" s="1466"/>
      <c r="BX45" s="1466"/>
      <c r="BY45" s="1466"/>
      <c r="BZ45" s="1466"/>
      <c r="CA45" s="1466"/>
      <c r="CB45" s="1466"/>
      <c r="CC45" s="1466"/>
      <c r="CD45" s="1466"/>
      <c r="CE45" s="1466"/>
      <c r="CF45" s="1466"/>
      <c r="CG45" s="1466"/>
      <c r="CH45" s="1466"/>
      <c r="CI45" s="1466"/>
      <c r="CJ45" s="1466"/>
      <c r="CK45" s="1466"/>
      <c r="CL45" s="1466"/>
      <c r="CM45" s="1466"/>
      <c r="CN45" s="1466"/>
      <c r="CO45" s="1466"/>
      <c r="CP45" s="1466"/>
      <c r="CQ45" s="1466"/>
      <c r="CR45" s="1466"/>
      <c r="CS45" s="1466"/>
      <c r="CT45" s="1466"/>
      <c r="CU45" s="1466"/>
      <c r="CV45" s="1466"/>
      <c r="CW45" s="1466"/>
      <c r="CX45" s="1466"/>
      <c r="CY45" s="1466"/>
      <c r="CZ45" s="1466"/>
      <c r="DA45" s="1466"/>
      <c r="DB45" s="1466"/>
      <c r="DC45" s="1466"/>
      <c r="DD45" s="1466"/>
      <c r="DE45" s="1466"/>
      <c r="DF45" s="1466"/>
      <c r="DG45" s="1466"/>
      <c r="DH45" s="1466"/>
      <c r="DI45" s="1466"/>
      <c r="DJ45" s="1466"/>
      <c r="DK45" s="1466"/>
      <c r="DL45" s="1466"/>
      <c r="DM45" s="1466"/>
      <c r="DN45" s="1466"/>
      <c r="DO45" s="1466"/>
      <c r="DP45" s="1466"/>
      <c r="DQ45" s="1466"/>
      <c r="DR45" s="1466"/>
      <c r="DS45" s="1466"/>
      <c r="DT45" s="1466"/>
      <c r="DU45" s="1466"/>
      <c r="DV45" s="1466"/>
      <c r="DW45" s="1466"/>
      <c r="DX45" s="1466"/>
      <c r="DY45" s="1466"/>
      <c r="DZ45" s="1466"/>
      <c r="EA45" s="1466"/>
      <c r="EB45" s="1466"/>
      <c r="EC45" s="1466"/>
      <c r="ED45" s="1466"/>
      <c r="EE45" s="1466"/>
      <c r="EF45" s="1466"/>
      <c r="EG45" s="1466"/>
      <c r="EH45" s="1466"/>
      <c r="EI45" s="1466"/>
      <c r="EJ45" s="1466"/>
      <c r="EK45" s="1466"/>
      <c r="EL45" s="1466"/>
      <c r="EM45" s="1466"/>
      <c r="EN45" s="1466"/>
      <c r="EO45" s="1466"/>
      <c r="EP45" s="1466"/>
      <c r="EQ45" s="1466"/>
      <c r="ER45" s="1466"/>
      <c r="ES45" s="1466"/>
      <c r="ET45" s="1466"/>
      <c r="EU45" s="1466"/>
      <c r="EV45" s="1466"/>
      <c r="EW45" s="1466"/>
      <c r="EX45" s="1466"/>
      <c r="EY45" s="1466"/>
      <c r="EZ45" s="1466"/>
      <c r="FA45" s="1466"/>
      <c r="FB45" s="1466"/>
      <c r="FC45" s="1466"/>
      <c r="FD45" s="1466"/>
      <c r="FE45" s="1466"/>
      <c r="FF45" s="1466"/>
      <c r="FG45" s="1466"/>
      <c r="FH45" s="1466"/>
      <c r="FI45" s="1466"/>
      <c r="FJ45" s="1466"/>
      <c r="FK45" s="1466"/>
      <c r="FL45" s="1466"/>
      <c r="FM45" s="1466"/>
      <c r="FN45" s="1466"/>
      <c r="FO45" s="1466"/>
      <c r="FP45" s="1466"/>
      <c r="FQ45" s="1466"/>
      <c r="FR45" s="1466"/>
      <c r="FS45" s="1466"/>
      <c r="FT45" s="1466"/>
      <c r="FU45" s="1466"/>
      <c r="FV45" s="1466"/>
      <c r="FW45" s="1466"/>
      <c r="FX45" s="1466"/>
      <c r="FY45" s="1466"/>
      <c r="FZ45" s="1466"/>
      <c r="GA45" s="1466"/>
      <c r="GB45" s="1466"/>
      <c r="GC45" s="1466"/>
      <c r="GD45" s="1466"/>
      <c r="GE45" s="1466"/>
      <c r="GF45" s="1466"/>
      <c r="GG45" s="1466"/>
      <c r="GH45" s="1466"/>
      <c r="GI45" s="1466"/>
      <c r="GJ45" s="1466"/>
      <c r="GK45" s="1466"/>
      <c r="GL45" s="1466"/>
      <c r="GM45" s="1466"/>
      <c r="GN45" s="1466"/>
      <c r="GO45" s="1466"/>
      <c r="GP45" s="1466"/>
      <c r="GQ45" s="1466"/>
      <c r="GR45" s="1466"/>
      <c r="GS45" s="1466"/>
      <c r="GT45" s="1466"/>
      <c r="GU45" s="1466"/>
      <c r="GV45" s="1466"/>
      <c r="GW45" s="1466"/>
      <c r="GX45" s="1466"/>
      <c r="GY45" s="1466"/>
      <c r="GZ45" s="1466"/>
      <c r="HA45" s="1466"/>
      <c r="HB45" s="1466"/>
      <c r="HC45" s="1466"/>
      <c r="HD45" s="1466"/>
      <c r="HE45" s="1466"/>
      <c r="HF45" s="1466"/>
      <c r="HG45" s="1466"/>
      <c r="HH45" s="1466"/>
      <c r="HI45" s="1466"/>
      <c r="HJ45" s="1466"/>
      <c r="HK45" s="1466"/>
      <c r="HL45" s="1466"/>
      <c r="HM45" s="1466"/>
      <c r="HN45" s="1466"/>
      <c r="HO45" s="1466"/>
      <c r="HP45" s="1466"/>
      <c r="HQ45" s="1466"/>
      <c r="HR45" s="1466"/>
      <c r="HS45" s="1466"/>
      <c r="HT45" s="1466"/>
      <c r="HU45" s="1466"/>
      <c r="HV45" s="1466"/>
      <c r="HW45" s="1466"/>
      <c r="HX45" s="1466"/>
      <c r="HY45" s="1466"/>
      <c r="HZ45" s="1466"/>
      <c r="IA45" s="1466"/>
      <c r="IB45" s="1466"/>
      <c r="IC45" s="1466"/>
      <c r="ID45" s="1466"/>
      <c r="IE45" s="1466"/>
      <c r="IF45" s="1466"/>
      <c r="IG45" s="1466"/>
      <c r="IH45" s="1466"/>
      <c r="II45" s="1466"/>
      <c r="IJ45" s="1466"/>
      <c r="IK45" s="1466"/>
      <c r="IL45" s="1466"/>
      <c r="IM45" s="1466"/>
      <c r="IN45" s="1466"/>
      <c r="IO45" s="1466"/>
      <c r="IP45" s="1466"/>
      <c r="IQ45" s="1466"/>
      <c r="IR45" s="1466"/>
      <c r="IS45" s="1466"/>
      <c r="IT45" s="1466"/>
      <c r="IU45" s="1466"/>
      <c r="IV45" s="1466"/>
    </row>
    <row r="46" spans="1:256">
      <c r="A46" s="1466"/>
      <c r="B46" s="1466"/>
      <c r="C46" s="1466"/>
      <c r="D46" s="1466"/>
      <c r="E46" s="1466"/>
      <c r="F46" s="1466"/>
      <c r="G46" s="1466"/>
      <c r="H46" s="1466"/>
      <c r="I46" s="1466"/>
      <c r="J46" s="1466"/>
      <c r="K46" s="1466"/>
      <c r="L46" s="1466"/>
      <c r="M46" s="1466"/>
      <c r="N46" s="1466"/>
      <c r="O46" s="1466"/>
      <c r="P46" s="1466"/>
      <c r="Q46" s="1466"/>
      <c r="R46" s="1466"/>
      <c r="S46" s="1466"/>
      <c r="T46" s="1466"/>
      <c r="U46" s="1466"/>
      <c r="V46" s="1466"/>
      <c r="W46" s="1466"/>
      <c r="X46" s="1466"/>
      <c r="Y46" s="1466"/>
      <c r="Z46" s="1466"/>
      <c r="AA46" s="1466"/>
      <c r="AB46" s="1466"/>
      <c r="AC46" s="1466"/>
      <c r="AD46" s="1466"/>
      <c r="AE46" s="1466"/>
      <c r="AF46" s="1466"/>
      <c r="AG46" s="1466"/>
      <c r="AH46" s="1466"/>
      <c r="AI46" s="1466"/>
      <c r="AJ46" s="1466"/>
      <c r="AK46" s="1466"/>
      <c r="AL46" s="1466"/>
      <c r="AM46" s="1466"/>
      <c r="AN46" s="1466"/>
      <c r="AO46" s="1466"/>
      <c r="AP46" s="1466"/>
      <c r="AQ46" s="1466"/>
      <c r="AR46" s="1466"/>
      <c r="AS46" s="1466"/>
      <c r="AT46" s="1466"/>
      <c r="AU46" s="1466"/>
      <c r="AV46" s="1466"/>
      <c r="AW46" s="1466"/>
      <c r="AX46" s="1466"/>
      <c r="AY46" s="1466"/>
      <c r="AZ46" s="1466"/>
      <c r="BA46" s="1466"/>
      <c r="BB46" s="1466"/>
      <c r="BC46" s="1466"/>
      <c r="BD46" s="1466"/>
      <c r="BE46" s="1466"/>
      <c r="BF46" s="1466"/>
      <c r="BG46" s="1466"/>
      <c r="BH46" s="1466"/>
      <c r="BI46" s="1466"/>
      <c r="BJ46" s="1466"/>
      <c r="BK46" s="1466"/>
      <c r="BL46" s="1466"/>
      <c r="BM46" s="1466"/>
      <c r="BN46" s="1466"/>
      <c r="BO46" s="1466"/>
      <c r="BP46" s="1466"/>
      <c r="BQ46" s="1466"/>
      <c r="BR46" s="1466"/>
      <c r="BS46" s="1466"/>
      <c r="BT46" s="1466"/>
      <c r="BU46" s="1466"/>
      <c r="BV46" s="1466"/>
      <c r="BW46" s="1466"/>
      <c r="BX46" s="1466"/>
      <c r="BY46" s="1466"/>
      <c r="BZ46" s="1466"/>
      <c r="CA46" s="1466"/>
      <c r="CB46" s="1466"/>
      <c r="CC46" s="1466"/>
      <c r="CD46" s="1466"/>
      <c r="CE46" s="1466"/>
      <c r="CF46" s="1466"/>
      <c r="CG46" s="1466"/>
      <c r="CH46" s="1466"/>
      <c r="CI46" s="1466"/>
      <c r="CJ46" s="1466"/>
      <c r="CK46" s="1466"/>
      <c r="CL46" s="1466"/>
      <c r="CM46" s="1466"/>
      <c r="CN46" s="1466"/>
      <c r="CO46" s="1466"/>
      <c r="CP46" s="1466"/>
      <c r="CQ46" s="1466"/>
      <c r="CR46" s="1466"/>
      <c r="CS46" s="1466"/>
      <c r="CT46" s="1466"/>
      <c r="CU46" s="1466"/>
      <c r="CV46" s="1466"/>
      <c r="CW46" s="1466"/>
      <c r="CX46" s="1466"/>
      <c r="CY46" s="1466"/>
      <c r="CZ46" s="1466"/>
      <c r="DA46" s="1466"/>
      <c r="DB46" s="1466"/>
      <c r="DC46" s="1466"/>
      <c r="DD46" s="1466"/>
      <c r="DE46" s="1466"/>
      <c r="DF46" s="1466"/>
      <c r="DG46" s="1466"/>
      <c r="DH46" s="1466"/>
      <c r="DI46" s="1466"/>
      <c r="DJ46" s="1466"/>
      <c r="DK46" s="1466"/>
      <c r="DL46" s="1466"/>
      <c r="DM46" s="1466"/>
      <c r="DN46" s="1466"/>
      <c r="DO46" s="1466"/>
      <c r="DP46" s="1466"/>
      <c r="DQ46" s="1466"/>
      <c r="DR46" s="1466"/>
      <c r="DS46" s="1466"/>
      <c r="DT46" s="1466"/>
      <c r="DU46" s="1466"/>
      <c r="DV46" s="1466"/>
      <c r="DW46" s="1466"/>
      <c r="DX46" s="1466"/>
      <c r="DY46" s="1466"/>
      <c r="DZ46" s="1466"/>
      <c r="EA46" s="1466"/>
      <c r="EB46" s="1466"/>
      <c r="EC46" s="1466"/>
      <c r="ED46" s="1466"/>
      <c r="EE46" s="1466"/>
      <c r="EF46" s="1466"/>
      <c r="EG46" s="1466"/>
      <c r="EH46" s="1466"/>
      <c r="EI46" s="1466"/>
      <c r="EJ46" s="1466"/>
      <c r="EK46" s="1466"/>
      <c r="EL46" s="1466"/>
      <c r="EM46" s="1466"/>
      <c r="EN46" s="1466"/>
      <c r="EO46" s="1466"/>
      <c r="EP46" s="1466"/>
      <c r="EQ46" s="1466"/>
      <c r="ER46" s="1466"/>
      <c r="ES46" s="1466"/>
      <c r="ET46" s="1466"/>
      <c r="EU46" s="1466"/>
      <c r="EV46" s="1466"/>
      <c r="EW46" s="1466"/>
      <c r="EX46" s="1466"/>
      <c r="EY46" s="1466"/>
      <c r="EZ46" s="1466"/>
      <c r="FA46" s="1466"/>
      <c r="FB46" s="1466"/>
      <c r="FC46" s="1466"/>
      <c r="FD46" s="1466"/>
      <c r="FE46" s="1466"/>
      <c r="FF46" s="1466"/>
      <c r="FG46" s="1466"/>
      <c r="FH46" s="1466"/>
      <c r="FI46" s="1466"/>
      <c r="FJ46" s="1466"/>
      <c r="FK46" s="1466"/>
      <c r="FL46" s="1466"/>
      <c r="FM46" s="1466"/>
      <c r="FN46" s="1466"/>
      <c r="FO46" s="1466"/>
      <c r="FP46" s="1466"/>
      <c r="FQ46" s="1466"/>
      <c r="FR46" s="1466"/>
      <c r="FS46" s="1466"/>
      <c r="FT46" s="1466"/>
      <c r="FU46" s="1466"/>
      <c r="FV46" s="1466"/>
      <c r="FW46" s="1466"/>
      <c r="FX46" s="1466"/>
      <c r="FY46" s="1466"/>
      <c r="FZ46" s="1466"/>
      <c r="GA46" s="1466"/>
      <c r="GB46" s="1466"/>
      <c r="GC46" s="1466"/>
      <c r="GD46" s="1466"/>
      <c r="GE46" s="1466"/>
      <c r="GF46" s="1466"/>
      <c r="GG46" s="1466"/>
      <c r="GH46" s="1466"/>
      <c r="GI46" s="1466"/>
      <c r="GJ46" s="1466"/>
      <c r="GK46" s="1466"/>
      <c r="GL46" s="1466"/>
      <c r="GM46" s="1466"/>
      <c r="GN46" s="1466"/>
      <c r="GO46" s="1466"/>
      <c r="GP46" s="1466"/>
      <c r="GQ46" s="1466"/>
      <c r="GR46" s="1466"/>
      <c r="GS46" s="1466"/>
      <c r="GT46" s="1466"/>
      <c r="GU46" s="1466"/>
      <c r="GV46" s="1466"/>
      <c r="GW46" s="1466"/>
      <c r="GX46" s="1466"/>
      <c r="GY46" s="1466"/>
      <c r="GZ46" s="1466"/>
      <c r="HA46" s="1466"/>
      <c r="HB46" s="1466"/>
      <c r="HC46" s="1466"/>
      <c r="HD46" s="1466"/>
      <c r="HE46" s="1466"/>
      <c r="HF46" s="1466"/>
      <c r="HG46" s="1466"/>
      <c r="HH46" s="1466"/>
      <c r="HI46" s="1466"/>
      <c r="HJ46" s="1466"/>
      <c r="HK46" s="1466"/>
      <c r="HL46" s="1466"/>
      <c r="HM46" s="1466"/>
      <c r="HN46" s="1466"/>
      <c r="HO46" s="1466"/>
      <c r="HP46" s="1466"/>
      <c r="HQ46" s="1466"/>
      <c r="HR46" s="1466"/>
      <c r="HS46" s="1466"/>
      <c r="HT46" s="1466"/>
      <c r="HU46" s="1466"/>
      <c r="HV46" s="1466"/>
      <c r="HW46" s="1466"/>
      <c r="HX46" s="1466"/>
      <c r="HY46" s="1466"/>
      <c r="HZ46" s="1466"/>
      <c r="IA46" s="1466"/>
      <c r="IB46" s="1466"/>
      <c r="IC46" s="1466"/>
      <c r="ID46" s="1466"/>
      <c r="IE46" s="1466"/>
      <c r="IF46" s="1466"/>
      <c r="IG46" s="1466"/>
      <c r="IH46" s="1466"/>
      <c r="II46" s="1466"/>
      <c r="IJ46" s="1466"/>
      <c r="IK46" s="1466"/>
      <c r="IL46" s="1466"/>
      <c r="IM46" s="1466"/>
      <c r="IN46" s="1466"/>
      <c r="IO46" s="1466"/>
      <c r="IP46" s="1466"/>
      <c r="IQ46" s="1466"/>
      <c r="IR46" s="1466"/>
      <c r="IS46" s="1466"/>
      <c r="IT46" s="1466"/>
      <c r="IU46" s="1466"/>
      <c r="IV46" s="1466"/>
    </row>
    <row r="47" spans="1:256">
      <c r="A47" s="1237" t="s">
        <v>2150</v>
      </c>
      <c r="H47" s="1237" t="s">
        <v>2149</v>
      </c>
      <c r="Z47" s="1238"/>
    </row>
    <row r="48" spans="1:256">
      <c r="A48" s="1237" t="s">
        <v>2148</v>
      </c>
      <c r="H48" s="1237" t="s">
        <v>2147</v>
      </c>
    </row>
    <row r="49" spans="1:31">
      <c r="A49" s="1237" t="s">
        <v>2146</v>
      </c>
      <c r="H49" s="1237" t="s">
        <v>2145</v>
      </c>
      <c r="AE49" s="1238" t="s">
        <v>2144</v>
      </c>
    </row>
    <row r="50" spans="1:31">
      <c r="A50" s="2290" t="s">
        <v>2143</v>
      </c>
      <c r="B50" s="2290"/>
      <c r="C50" s="2290"/>
      <c r="D50" s="2290"/>
      <c r="E50" s="2290"/>
      <c r="F50" s="2290"/>
      <c r="G50" s="2290"/>
      <c r="H50" s="2290"/>
    </row>
  </sheetData>
  <mergeCells count="23">
    <mergeCell ref="A36:D36"/>
    <mergeCell ref="A50:H50"/>
    <mergeCell ref="A21:D21"/>
    <mergeCell ref="A17:A20"/>
    <mergeCell ref="A1:I1"/>
    <mergeCell ref="A5:I5"/>
    <mergeCell ref="A6:I6"/>
    <mergeCell ref="A8:I8"/>
    <mergeCell ref="A10:A11"/>
    <mergeCell ref="A16:D16"/>
    <mergeCell ref="A12:A15"/>
    <mergeCell ref="A23:I23"/>
    <mergeCell ref="A25:A26"/>
    <mergeCell ref="A27:A30"/>
    <mergeCell ref="A31:D31"/>
    <mergeCell ref="A32:A35"/>
    <mergeCell ref="A42:K42"/>
    <mergeCell ref="A43:K43"/>
    <mergeCell ref="A44:K44"/>
    <mergeCell ref="A45:I45"/>
    <mergeCell ref="A39:K39"/>
    <mergeCell ref="A40:K40"/>
    <mergeCell ref="A41:K41"/>
  </mergeCells>
  <pageMargins left="0" right="0" top="0" bottom="0" header="0" footer="0"/>
  <pageSetup paperSize="9" scale="7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18CE-3BF9-4082-B62A-EA6590FB3651}">
  <dimension ref="A1:AC23"/>
  <sheetViews>
    <sheetView view="pageBreakPreview" zoomScaleNormal="100" zoomScaleSheetLayoutView="100" workbookViewId="0">
      <selection activeCell="F31" sqref="F31"/>
    </sheetView>
  </sheetViews>
  <sheetFormatPr defaultRowHeight="11.25"/>
  <cols>
    <col min="1" max="1" width="9.85546875" style="1261" customWidth="1"/>
    <col min="2" max="2" width="25.42578125" style="1261" customWidth="1"/>
    <col min="3" max="3" width="30.5703125" style="1261" customWidth="1"/>
    <col min="4" max="4" width="25.140625" style="1261" customWidth="1"/>
    <col min="5" max="16384" width="9.140625" style="1261"/>
  </cols>
  <sheetData>
    <row r="1" spans="1:5" ht="12.75" customHeight="1">
      <c r="A1" s="2380" t="s">
        <v>2187</v>
      </c>
      <c r="B1" s="2380"/>
      <c r="C1" s="2380"/>
      <c r="D1" s="2380"/>
    </row>
    <row r="3" spans="1:5">
      <c r="A3" s="1261" t="s">
        <v>45</v>
      </c>
      <c r="D3" s="1385" t="s">
        <v>2186</v>
      </c>
    </row>
    <row r="4" spans="1:5">
      <c r="A4" s="1261" t="s">
        <v>978</v>
      </c>
    </row>
    <row r="5" spans="1:5">
      <c r="A5" s="1370"/>
    </row>
    <row r="6" spans="1:5" ht="30" customHeight="1">
      <c r="A6" s="2381" t="s">
        <v>2185</v>
      </c>
      <c r="B6" s="2381"/>
      <c r="C6" s="2381"/>
      <c r="D6" s="2381"/>
      <c r="E6" s="1493"/>
    </row>
    <row r="7" spans="1:5">
      <c r="A7" s="2383" t="s">
        <v>2176</v>
      </c>
      <c r="B7" s="2383"/>
      <c r="C7" s="2383"/>
      <c r="D7" s="2383"/>
      <c r="E7" s="1369"/>
    </row>
    <row r="8" spans="1:5" ht="12" thickBot="1"/>
    <row r="9" spans="1:5" ht="22.5">
      <c r="B9" s="1377" t="s">
        <v>2167</v>
      </c>
      <c r="C9" s="1492" t="s">
        <v>2184</v>
      </c>
      <c r="D9" s="1377" t="s">
        <v>972</v>
      </c>
    </row>
    <row r="10" spans="1:5">
      <c r="B10" s="1491"/>
      <c r="C10" s="1490"/>
      <c r="D10" s="1376"/>
    </row>
    <row r="11" spans="1:5">
      <c r="B11" s="1491"/>
      <c r="C11" s="1490"/>
      <c r="D11" s="1376"/>
    </row>
    <row r="12" spans="1:5">
      <c r="B12" s="1491"/>
      <c r="C12" s="1490"/>
      <c r="D12" s="1376"/>
    </row>
    <row r="13" spans="1:5">
      <c r="B13" s="1491"/>
      <c r="C13" s="1490"/>
      <c r="D13" s="1376"/>
    </row>
    <row r="14" spans="1:5">
      <c r="B14" s="1491"/>
      <c r="C14" s="1490"/>
      <c r="D14" s="1376"/>
    </row>
    <row r="15" spans="1:5">
      <c r="B15" s="1491"/>
      <c r="C15" s="1490"/>
      <c r="D15" s="1376"/>
    </row>
    <row r="16" spans="1:5">
      <c r="B16" s="1491"/>
      <c r="C16" s="1490"/>
      <c r="D16" s="1376"/>
    </row>
    <row r="17" spans="1:29">
      <c r="B17" s="1491"/>
      <c r="C17" s="1490"/>
      <c r="D17" s="1376"/>
    </row>
    <row r="18" spans="1:29" ht="12" thickBot="1">
      <c r="B18" s="1489" t="s">
        <v>956</v>
      </c>
      <c r="C18" s="1488"/>
      <c r="D18" s="1372"/>
    </row>
    <row r="20" spans="1:29" s="1237" customFormat="1" ht="9.75" customHeight="1">
      <c r="A20" s="2293" t="s">
        <v>2183</v>
      </c>
      <c r="B20" s="2293"/>
      <c r="C20" s="2293"/>
      <c r="D20" s="2293"/>
      <c r="X20" s="1238" t="s">
        <v>2182</v>
      </c>
    </row>
    <row r="21" spans="1:29" s="1237" customFormat="1">
      <c r="A21" s="1368" t="s">
        <v>2181</v>
      </c>
      <c r="B21" s="1368"/>
      <c r="C21" s="1368"/>
      <c r="D21" s="1368"/>
    </row>
    <row r="22" spans="1:29" s="1237" customFormat="1">
      <c r="A22" s="2293" t="s">
        <v>2180</v>
      </c>
      <c r="B22" s="2293"/>
      <c r="C22" s="2293"/>
      <c r="D22" s="2293"/>
      <c r="AC22" s="1238" t="s">
        <v>2144</v>
      </c>
    </row>
    <row r="23" spans="1:29">
      <c r="A23" s="2290" t="s">
        <v>2143</v>
      </c>
      <c r="B23" s="2290"/>
      <c r="C23" s="2290"/>
      <c r="D23" s="2290"/>
      <c r="E23" s="2290"/>
      <c r="F23" s="2290"/>
      <c r="G23" s="2290"/>
      <c r="H23" s="2290"/>
    </row>
  </sheetData>
  <mergeCells count="6">
    <mergeCell ref="A23:H23"/>
    <mergeCell ref="A22:D22"/>
    <mergeCell ref="A1:D1"/>
    <mergeCell ref="A7:D7"/>
    <mergeCell ref="A6:D6"/>
    <mergeCell ref="A20:D20"/>
  </mergeCells>
  <pageMargins left="0.75" right="0.75" top="1" bottom="1" header="0.5" footer="0.5"/>
  <pageSetup paperSize="9" scale="9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A91C3-7B73-4575-8496-FEB5B191777F}">
  <dimension ref="A1:IV35"/>
  <sheetViews>
    <sheetView view="pageBreakPreview" zoomScaleNormal="100" zoomScaleSheetLayoutView="100" workbookViewId="0">
      <selection activeCell="F31" sqref="F31"/>
    </sheetView>
  </sheetViews>
  <sheetFormatPr defaultColWidth="5" defaultRowHeight="11.25"/>
  <cols>
    <col min="1" max="1" width="4.7109375" style="1237" customWidth="1"/>
    <col min="2" max="2" width="32" style="1237" customWidth="1"/>
    <col min="3" max="3" width="6.140625" style="1237" bestFit="1" customWidth="1"/>
    <col min="4" max="4" width="10.42578125" style="1237" customWidth="1"/>
    <col min="5" max="5" width="6.140625" style="1237" bestFit="1" customWidth="1"/>
    <col min="6" max="6" width="10.42578125" style="1237" customWidth="1"/>
    <col min="7" max="7" width="6.140625" style="1237" bestFit="1" customWidth="1"/>
    <col min="8" max="8" width="10.42578125" style="1237" customWidth="1"/>
    <col min="9" max="9" width="6.140625" style="1237" bestFit="1" customWidth="1"/>
    <col min="10" max="10" width="10.42578125" style="1237" customWidth="1"/>
    <col min="11" max="11" width="6.140625" style="1237" customWidth="1"/>
    <col min="12" max="255" width="9.140625" style="1237" customWidth="1"/>
    <col min="256" max="16384" width="5" style="1237"/>
  </cols>
  <sheetData>
    <row r="1" spans="1:24" ht="12.75" customHeight="1">
      <c r="A1" s="2294" t="s">
        <v>2216</v>
      </c>
      <c r="B1" s="2294"/>
      <c r="C1" s="2294"/>
      <c r="D1" s="2294"/>
      <c r="E1" s="2294"/>
      <c r="F1" s="2294"/>
      <c r="G1" s="2294"/>
      <c r="H1" s="2294"/>
      <c r="I1" s="2294"/>
      <c r="J1" s="2294"/>
      <c r="K1" s="2294"/>
    </row>
    <row r="2" spans="1:24">
      <c r="A2" s="1237" t="s">
        <v>1056</v>
      </c>
    </row>
    <row r="3" spans="1:24">
      <c r="A3" s="1237" t="s">
        <v>978</v>
      </c>
      <c r="K3" s="1525" t="s">
        <v>2215</v>
      </c>
      <c r="X3" s="1463"/>
    </row>
    <row r="4" spans="1:24" ht="9" customHeight="1">
      <c r="B4" s="1238" t="s">
        <v>1685</v>
      </c>
    </row>
    <row r="5" spans="1:24" ht="15.75">
      <c r="A5" s="2472" t="s">
        <v>2214</v>
      </c>
      <c r="B5" s="2472"/>
      <c r="C5" s="2472"/>
      <c r="D5" s="2472"/>
      <c r="E5" s="2472"/>
      <c r="F5" s="2472"/>
      <c r="G5" s="2472"/>
      <c r="H5" s="2472"/>
      <c r="I5" s="2472"/>
      <c r="J5" s="2472"/>
      <c r="K5" s="2472"/>
    </row>
    <row r="6" spans="1:24">
      <c r="A6" s="2401" t="s">
        <v>2213</v>
      </c>
      <c r="B6" s="2401"/>
      <c r="C6" s="2401"/>
      <c r="D6" s="2401"/>
      <c r="E6" s="2401"/>
      <c r="F6" s="2401"/>
      <c r="G6" s="2401"/>
      <c r="H6" s="2401"/>
      <c r="I6" s="2401"/>
      <c r="J6" s="2401"/>
      <c r="K6" s="2401"/>
    </row>
    <row r="7" spans="1:24" ht="9" customHeight="1">
      <c r="A7" s="1464"/>
      <c r="B7" s="1464"/>
      <c r="C7" s="1464"/>
      <c r="D7" s="1464"/>
      <c r="E7" s="1464"/>
      <c r="F7" s="1464"/>
      <c r="G7" s="1464"/>
      <c r="H7" s="1464"/>
      <c r="I7" s="1464"/>
      <c r="J7" s="1464"/>
      <c r="K7" s="1464"/>
    </row>
    <row r="8" spans="1:24" ht="12" thickBot="1">
      <c r="A8" s="2479" t="s">
        <v>424</v>
      </c>
      <c r="B8" s="2479"/>
      <c r="C8" s="2479"/>
      <c r="D8" s="2479"/>
      <c r="E8" s="2479"/>
      <c r="F8" s="2479"/>
      <c r="G8" s="2479"/>
      <c r="H8" s="2479"/>
      <c r="I8" s="2479"/>
      <c r="J8" s="2479"/>
      <c r="K8" s="2479"/>
    </row>
    <row r="9" spans="1:24" s="1257" customFormat="1" ht="22.5" customHeight="1">
      <c r="A9" s="2480" t="s">
        <v>426</v>
      </c>
      <c r="B9" s="2482" t="s">
        <v>425</v>
      </c>
      <c r="C9" s="2476" t="s">
        <v>2212</v>
      </c>
      <c r="D9" s="2476"/>
      <c r="E9" s="2476" t="s">
        <v>2211</v>
      </c>
      <c r="F9" s="2476"/>
      <c r="G9" s="2476" t="s">
        <v>2210</v>
      </c>
      <c r="H9" s="2476"/>
      <c r="I9" s="2476" t="s">
        <v>992</v>
      </c>
      <c r="J9" s="2476"/>
      <c r="K9" s="2474" t="s">
        <v>1081</v>
      </c>
    </row>
    <row r="10" spans="1:24" s="1257" customFormat="1" ht="67.5">
      <c r="A10" s="2481"/>
      <c r="B10" s="2483"/>
      <c r="C10" s="1451" t="s">
        <v>1081</v>
      </c>
      <c r="D10" s="1460" t="s">
        <v>2209</v>
      </c>
      <c r="E10" s="1451" t="s">
        <v>1081</v>
      </c>
      <c r="F10" s="1460" t="s">
        <v>2208</v>
      </c>
      <c r="G10" s="1451" t="s">
        <v>1081</v>
      </c>
      <c r="H10" s="1460" t="s">
        <v>2208</v>
      </c>
      <c r="I10" s="1451" t="s">
        <v>1081</v>
      </c>
      <c r="J10" s="1460" t="s">
        <v>2208</v>
      </c>
      <c r="K10" s="2475"/>
    </row>
    <row r="11" spans="1:24" s="1458" customFormat="1" ht="9" customHeight="1">
      <c r="A11" s="2459"/>
      <c r="B11" s="2484"/>
      <c r="C11" s="1460">
        <v>1</v>
      </c>
      <c r="D11" s="1460">
        <v>2</v>
      </c>
      <c r="E11" s="1460">
        <v>3</v>
      </c>
      <c r="F11" s="1460">
        <v>4</v>
      </c>
      <c r="G11" s="1460">
        <v>5</v>
      </c>
      <c r="H11" s="1460">
        <v>6</v>
      </c>
      <c r="I11" s="1460">
        <v>7</v>
      </c>
      <c r="J11" s="1460">
        <v>8</v>
      </c>
      <c r="K11" s="1524">
        <v>9</v>
      </c>
    </row>
    <row r="12" spans="1:24" ht="10.5" customHeight="1">
      <c r="A12" s="1508" t="s">
        <v>9</v>
      </c>
      <c r="B12" s="1245" t="s">
        <v>2207</v>
      </c>
      <c r="C12" s="1519"/>
      <c r="D12" s="1519"/>
      <c r="E12" s="1519"/>
      <c r="F12" s="1519"/>
      <c r="G12" s="1519"/>
      <c r="H12" s="1522"/>
      <c r="I12" s="1519"/>
      <c r="J12" s="1522"/>
      <c r="K12" s="1521"/>
    </row>
    <row r="13" spans="1:24">
      <c r="A13" s="1520" t="s">
        <v>10</v>
      </c>
      <c r="B13" s="1248" t="s">
        <v>2206</v>
      </c>
      <c r="C13" s="1519"/>
      <c r="D13" s="1519"/>
      <c r="E13" s="1519"/>
      <c r="F13" s="1519"/>
      <c r="G13" s="1519"/>
      <c r="H13" s="1522"/>
      <c r="I13" s="1519"/>
      <c r="J13" s="1522"/>
      <c r="K13" s="1521"/>
    </row>
    <row r="14" spans="1:24" ht="10.5" customHeight="1">
      <c r="A14" s="1520" t="s">
        <v>15</v>
      </c>
      <c r="B14" s="1248" t="s">
        <v>2205</v>
      </c>
      <c r="C14" s="1519"/>
      <c r="D14" s="1519"/>
      <c r="E14" s="1519"/>
      <c r="F14" s="1519"/>
      <c r="G14" s="1519"/>
      <c r="H14" s="1522"/>
      <c r="I14" s="1519"/>
      <c r="J14" s="1522"/>
      <c r="K14" s="1521"/>
    </row>
    <row r="15" spans="1:24">
      <c r="A15" s="1508" t="s">
        <v>154</v>
      </c>
      <c r="B15" s="1245" t="s">
        <v>2204</v>
      </c>
      <c r="C15" s="1519"/>
      <c r="D15" s="1519"/>
      <c r="E15" s="1519"/>
      <c r="F15" s="1519"/>
      <c r="G15" s="1519"/>
      <c r="H15" s="1522"/>
      <c r="I15" s="1519"/>
      <c r="J15" s="1522"/>
      <c r="K15" s="1521"/>
    </row>
    <row r="16" spans="1:24" ht="10.5" customHeight="1">
      <c r="A16" s="1520" t="s">
        <v>155</v>
      </c>
      <c r="B16" s="1523" t="s">
        <v>2202</v>
      </c>
      <c r="C16" s="1519"/>
      <c r="D16" s="1519"/>
      <c r="E16" s="1519"/>
      <c r="F16" s="1519"/>
      <c r="G16" s="1519"/>
      <c r="H16" s="1522"/>
      <c r="I16" s="1519"/>
      <c r="J16" s="1522"/>
      <c r="K16" s="1521"/>
    </row>
    <row r="17" spans="1:256">
      <c r="A17" s="1520" t="s">
        <v>156</v>
      </c>
      <c r="B17" s="1523" t="s">
        <v>2201</v>
      </c>
      <c r="C17" s="1519"/>
      <c r="D17" s="1519"/>
      <c r="E17" s="1519"/>
      <c r="F17" s="1519"/>
      <c r="G17" s="1519"/>
      <c r="H17" s="1522"/>
      <c r="I17" s="1519"/>
      <c r="J17" s="1522"/>
      <c r="K17" s="1521"/>
    </row>
    <row r="18" spans="1:256">
      <c r="A18" s="1508" t="s">
        <v>163</v>
      </c>
      <c r="B18" s="1245" t="s">
        <v>2203</v>
      </c>
      <c r="C18" s="1519"/>
      <c r="D18" s="1519"/>
      <c r="E18" s="1519"/>
      <c r="F18" s="1519"/>
      <c r="G18" s="1519"/>
      <c r="H18" s="1522"/>
      <c r="I18" s="1519"/>
      <c r="J18" s="1522"/>
      <c r="K18" s="1521"/>
    </row>
    <row r="19" spans="1:256" ht="10.5" customHeight="1">
      <c r="A19" s="1520" t="s">
        <v>166</v>
      </c>
      <c r="B19" s="1248" t="s">
        <v>2202</v>
      </c>
      <c r="C19" s="1519"/>
      <c r="D19" s="1519"/>
      <c r="E19" s="1519"/>
      <c r="F19" s="1519"/>
      <c r="G19" s="1519"/>
      <c r="H19" s="1522"/>
      <c r="I19" s="1519"/>
      <c r="J19" s="1522"/>
      <c r="K19" s="1521"/>
    </row>
    <row r="20" spans="1:256">
      <c r="A20" s="1520" t="s">
        <v>167</v>
      </c>
      <c r="B20" s="1248" t="s">
        <v>2201</v>
      </c>
      <c r="C20" s="1519"/>
      <c r="D20" s="1518"/>
      <c r="E20" s="1518"/>
      <c r="F20" s="1518"/>
      <c r="G20" s="1518"/>
      <c r="H20" s="1517"/>
      <c r="I20" s="1518"/>
      <c r="J20" s="1517"/>
      <c r="K20" s="1516"/>
    </row>
    <row r="21" spans="1:256" ht="10.5" customHeight="1">
      <c r="A21" s="1508" t="s">
        <v>171</v>
      </c>
      <c r="B21" s="1512" t="s">
        <v>2200</v>
      </c>
      <c r="C21" s="1515"/>
      <c r="D21" s="1506"/>
      <c r="E21" s="1506"/>
      <c r="F21" s="1506"/>
      <c r="G21" s="1506"/>
      <c r="H21" s="1506"/>
      <c r="I21" s="1514"/>
      <c r="J21" s="1511"/>
      <c r="K21" s="1513"/>
    </row>
    <row r="22" spans="1:256">
      <c r="A22" s="1508" t="s">
        <v>176</v>
      </c>
      <c r="B22" s="1512" t="s">
        <v>2199</v>
      </c>
      <c r="C22" s="1511"/>
      <c r="D22" s="1506"/>
      <c r="E22" s="1506"/>
      <c r="F22" s="1506"/>
      <c r="G22" s="1506"/>
      <c r="H22" s="1510"/>
      <c r="I22" s="1506"/>
      <c r="J22" s="1506"/>
      <c r="K22" s="1504"/>
    </row>
    <row r="23" spans="1:256">
      <c r="A23" s="1508" t="s">
        <v>336</v>
      </c>
      <c r="B23" s="1245" t="s">
        <v>2198</v>
      </c>
      <c r="C23" s="1506"/>
      <c r="D23" s="1505"/>
      <c r="E23" s="1505"/>
      <c r="F23" s="1505"/>
      <c r="G23" s="1505"/>
      <c r="H23" s="1505"/>
      <c r="I23" s="1505"/>
      <c r="J23" s="1505"/>
      <c r="K23" s="1509"/>
    </row>
    <row r="24" spans="1:256">
      <c r="A24" s="1508" t="s">
        <v>266</v>
      </c>
      <c r="B24" s="1507" t="s">
        <v>2197</v>
      </c>
      <c r="C24" s="1506"/>
      <c r="D24" s="1505"/>
      <c r="E24" s="1505"/>
      <c r="F24" s="1505"/>
      <c r="G24" s="1505"/>
      <c r="H24" s="1505"/>
      <c r="I24" s="1505"/>
      <c r="J24" s="1505"/>
      <c r="K24" s="1504"/>
    </row>
    <row r="25" spans="1:256">
      <c r="A25" s="1503" t="s">
        <v>271</v>
      </c>
      <c r="B25" s="1502" t="s">
        <v>2196</v>
      </c>
      <c r="C25" s="1501"/>
      <c r="D25" s="1501"/>
      <c r="E25" s="1501"/>
      <c r="F25" s="1501"/>
      <c r="G25" s="1501"/>
      <c r="H25" s="1501"/>
      <c r="I25" s="1501"/>
      <c r="J25" s="1501"/>
      <c r="K25" s="1500"/>
    </row>
    <row r="26" spans="1:256" ht="15.75" customHeight="1" thickBot="1">
      <c r="A26" s="1499" t="s">
        <v>272</v>
      </c>
      <c r="B26" s="1498" t="s">
        <v>2195</v>
      </c>
      <c r="C26" s="1497"/>
      <c r="D26" s="1497"/>
      <c r="E26" s="1497"/>
      <c r="F26" s="1497"/>
      <c r="G26" s="1497"/>
      <c r="H26" s="1497"/>
      <c r="I26" s="1497"/>
      <c r="J26" s="1497"/>
      <c r="K26" s="1496"/>
    </row>
    <row r="27" spans="1:256">
      <c r="A27" s="1495"/>
      <c r="B27" s="1446"/>
      <c r="C27" s="1446"/>
      <c r="D27" s="1446"/>
      <c r="E27" s="1446"/>
      <c r="F27" s="1446"/>
      <c r="G27" s="1446"/>
      <c r="H27" s="1446"/>
      <c r="I27" s="1446"/>
      <c r="J27" s="1446"/>
      <c r="K27" s="1446"/>
    </row>
    <row r="28" spans="1:256" ht="11.25" customHeight="1">
      <c r="A28" s="2477" t="s">
        <v>2194</v>
      </c>
      <c r="B28" s="2477"/>
      <c r="C28" s="2477"/>
      <c r="D28" s="2477"/>
      <c r="E28" s="2477"/>
      <c r="F28" s="2477"/>
      <c r="G28" s="2477"/>
      <c r="H28" s="2477"/>
      <c r="I28" s="2477"/>
      <c r="J28" s="2477"/>
      <c r="K28" s="2477"/>
    </row>
    <row r="29" spans="1:256" ht="25.5" customHeight="1">
      <c r="A29" s="2478" t="s">
        <v>2193</v>
      </c>
      <c r="B29" s="2293"/>
      <c r="C29" s="2293"/>
      <c r="D29" s="2293"/>
      <c r="E29" s="2293"/>
      <c r="F29" s="2293"/>
      <c r="G29" s="2293"/>
      <c r="H29" s="2293"/>
      <c r="I29" s="2293"/>
      <c r="J29" s="2293"/>
      <c r="K29" s="2293"/>
    </row>
    <row r="30" spans="1:256" ht="11.25" customHeight="1">
      <c r="A30" s="2457" t="s">
        <v>2192</v>
      </c>
      <c r="B30" s="2457"/>
      <c r="C30" s="2457"/>
      <c r="D30" s="2457"/>
      <c r="E30" s="2457"/>
      <c r="F30" s="2457"/>
      <c r="G30" s="2457"/>
      <c r="H30" s="2457"/>
      <c r="I30" s="2457"/>
      <c r="J30" s="2457"/>
      <c r="K30" s="2457"/>
      <c r="L30" s="1466"/>
      <c r="M30" s="1466"/>
      <c r="N30" s="1466"/>
      <c r="O30" s="1466"/>
      <c r="P30" s="1466"/>
      <c r="Q30" s="1466"/>
      <c r="R30" s="1466"/>
      <c r="S30" s="1466"/>
      <c r="T30" s="1466"/>
      <c r="U30" s="1466"/>
      <c r="V30" s="1466"/>
      <c r="W30" s="1466"/>
      <c r="X30" s="1466"/>
      <c r="Y30" s="1466"/>
      <c r="Z30" s="1466"/>
      <c r="AA30" s="1466"/>
      <c r="AB30" s="1466"/>
      <c r="AC30" s="1466"/>
      <c r="AD30" s="1466"/>
      <c r="AE30" s="1466"/>
      <c r="AF30" s="1466"/>
      <c r="AG30" s="1466"/>
      <c r="AH30" s="1466"/>
      <c r="AI30" s="1466"/>
      <c r="AJ30" s="1466"/>
      <c r="AK30" s="1466"/>
      <c r="AL30" s="1466"/>
      <c r="AM30" s="1466"/>
      <c r="AN30" s="1466"/>
      <c r="AO30" s="1466"/>
      <c r="AP30" s="1466"/>
      <c r="AQ30" s="1466"/>
      <c r="AR30" s="1466"/>
      <c r="AS30" s="1466"/>
      <c r="AT30" s="1466"/>
      <c r="AU30" s="1466"/>
      <c r="AV30" s="1466"/>
      <c r="AW30" s="1466"/>
      <c r="AX30" s="1466"/>
      <c r="AY30" s="1466"/>
      <c r="AZ30" s="1466"/>
      <c r="BA30" s="1466"/>
      <c r="BB30" s="1466"/>
      <c r="BC30" s="1466"/>
      <c r="BD30" s="1466"/>
      <c r="BE30" s="1466"/>
      <c r="BF30" s="1466"/>
      <c r="BG30" s="1466"/>
      <c r="BH30" s="1466"/>
      <c r="BI30" s="1466"/>
      <c r="BJ30" s="1466"/>
      <c r="BK30" s="1466"/>
      <c r="BL30" s="1466"/>
      <c r="BM30" s="1466"/>
      <c r="BN30" s="1466"/>
      <c r="BO30" s="1466"/>
      <c r="BP30" s="1466"/>
      <c r="BQ30" s="1466"/>
      <c r="BR30" s="1466"/>
      <c r="BS30" s="1466"/>
      <c r="BT30" s="1466"/>
      <c r="BU30" s="1466"/>
      <c r="BV30" s="1466"/>
      <c r="BW30" s="1466"/>
      <c r="BX30" s="1466"/>
      <c r="BY30" s="1466"/>
      <c r="BZ30" s="1466"/>
      <c r="CA30" s="1466"/>
      <c r="CB30" s="1466"/>
      <c r="CC30" s="1466"/>
      <c r="CD30" s="1466"/>
      <c r="CE30" s="1466"/>
      <c r="CF30" s="1466"/>
      <c r="CG30" s="1466"/>
      <c r="CH30" s="1466"/>
      <c r="CI30" s="1466"/>
      <c r="CJ30" s="1466"/>
      <c r="CK30" s="1466"/>
      <c r="CL30" s="1466"/>
      <c r="CM30" s="1466"/>
      <c r="CN30" s="1466"/>
      <c r="CO30" s="1466"/>
      <c r="CP30" s="1466"/>
      <c r="CQ30" s="1466"/>
      <c r="CR30" s="1466"/>
      <c r="CS30" s="1466"/>
      <c r="CT30" s="1466"/>
      <c r="CU30" s="1466"/>
      <c r="CV30" s="1466"/>
      <c r="CW30" s="1466"/>
      <c r="CX30" s="1466"/>
      <c r="CY30" s="1466"/>
      <c r="CZ30" s="1466"/>
      <c r="DA30" s="1466"/>
      <c r="DB30" s="1466"/>
      <c r="DC30" s="1466"/>
      <c r="DD30" s="1466"/>
      <c r="DE30" s="1466"/>
      <c r="DF30" s="1466"/>
      <c r="DG30" s="1466"/>
      <c r="DH30" s="1466"/>
      <c r="DI30" s="1466"/>
      <c r="DJ30" s="1466"/>
      <c r="DK30" s="1466"/>
      <c r="DL30" s="1466"/>
      <c r="DM30" s="1466"/>
      <c r="DN30" s="1466"/>
      <c r="DO30" s="1466"/>
      <c r="DP30" s="1466"/>
      <c r="DQ30" s="1466"/>
      <c r="DR30" s="1466"/>
      <c r="DS30" s="1466"/>
      <c r="DT30" s="1466"/>
      <c r="DU30" s="1466"/>
      <c r="DV30" s="1466"/>
      <c r="DW30" s="1466"/>
      <c r="DX30" s="1466"/>
      <c r="DY30" s="1466"/>
      <c r="DZ30" s="1466"/>
      <c r="EA30" s="1466"/>
      <c r="EB30" s="1466"/>
      <c r="EC30" s="1466"/>
      <c r="ED30" s="1466"/>
      <c r="EE30" s="1466"/>
      <c r="EF30" s="1466"/>
      <c r="EG30" s="1466"/>
      <c r="EH30" s="1466"/>
      <c r="EI30" s="1466"/>
      <c r="EJ30" s="1466"/>
      <c r="EK30" s="1466"/>
      <c r="EL30" s="1466"/>
      <c r="EM30" s="1466"/>
      <c r="EN30" s="1466"/>
      <c r="EO30" s="1466"/>
      <c r="EP30" s="1466"/>
      <c r="EQ30" s="1466"/>
      <c r="ER30" s="1466"/>
      <c r="ES30" s="1466"/>
      <c r="ET30" s="1466"/>
      <c r="EU30" s="1466"/>
      <c r="EV30" s="1466"/>
      <c r="EW30" s="1466"/>
      <c r="EX30" s="1466"/>
      <c r="EY30" s="1466"/>
      <c r="EZ30" s="1466"/>
      <c r="FA30" s="1466"/>
      <c r="FB30" s="1466"/>
      <c r="FC30" s="1466"/>
      <c r="FD30" s="1466"/>
      <c r="FE30" s="1466"/>
      <c r="FF30" s="1466"/>
      <c r="FG30" s="1466"/>
      <c r="FH30" s="1466"/>
      <c r="FI30" s="1466"/>
      <c r="FJ30" s="1466"/>
      <c r="FK30" s="1466"/>
      <c r="FL30" s="1466"/>
      <c r="FM30" s="1466"/>
      <c r="FN30" s="1466"/>
      <c r="FO30" s="1466"/>
      <c r="FP30" s="1466"/>
      <c r="FQ30" s="1466"/>
      <c r="FR30" s="1466"/>
      <c r="FS30" s="1466"/>
      <c r="FT30" s="1466"/>
      <c r="FU30" s="1466"/>
      <c r="FV30" s="1466"/>
      <c r="FW30" s="1466"/>
      <c r="FX30" s="1466"/>
      <c r="FY30" s="1466"/>
      <c r="FZ30" s="1466"/>
      <c r="GA30" s="1466"/>
      <c r="GB30" s="1466"/>
      <c r="GC30" s="1466"/>
      <c r="GD30" s="1466"/>
      <c r="GE30" s="1466"/>
      <c r="GF30" s="1466"/>
      <c r="GG30" s="1466"/>
      <c r="GH30" s="1466"/>
      <c r="GI30" s="1466"/>
      <c r="GJ30" s="1466"/>
      <c r="GK30" s="1466"/>
      <c r="GL30" s="1466"/>
      <c r="GM30" s="1466"/>
      <c r="GN30" s="1466"/>
      <c r="GO30" s="1466"/>
      <c r="GP30" s="1466"/>
      <c r="GQ30" s="1466"/>
      <c r="GR30" s="1466"/>
      <c r="GS30" s="1466"/>
      <c r="GT30" s="1466"/>
      <c r="GU30" s="1466"/>
      <c r="GV30" s="1466"/>
      <c r="GW30" s="1466"/>
      <c r="GX30" s="1466"/>
      <c r="GY30" s="1466"/>
      <c r="GZ30" s="1466"/>
      <c r="HA30" s="1466"/>
      <c r="HB30" s="1466"/>
      <c r="HC30" s="1466"/>
      <c r="HD30" s="1466"/>
      <c r="HE30" s="1466"/>
      <c r="HF30" s="1466"/>
      <c r="HG30" s="1466"/>
      <c r="HH30" s="1466"/>
      <c r="HI30" s="1466"/>
      <c r="HJ30" s="1466"/>
      <c r="HK30" s="1466"/>
      <c r="HL30" s="1466"/>
      <c r="HM30" s="1466"/>
      <c r="HN30" s="1466"/>
      <c r="HO30" s="1466"/>
      <c r="HP30" s="1466"/>
      <c r="HQ30" s="1466"/>
      <c r="HR30" s="1466"/>
      <c r="HS30" s="1466"/>
      <c r="HT30" s="1466"/>
      <c r="HU30" s="1466"/>
      <c r="HV30" s="1466"/>
      <c r="HW30" s="1466"/>
      <c r="HX30" s="1466"/>
      <c r="HY30" s="1466"/>
      <c r="HZ30" s="1466"/>
      <c r="IA30" s="1466"/>
      <c r="IB30" s="1466"/>
      <c r="IC30" s="1466"/>
      <c r="ID30" s="1466"/>
      <c r="IE30" s="1466"/>
      <c r="IF30" s="1466"/>
      <c r="IG30" s="1466"/>
      <c r="IH30" s="1466"/>
      <c r="II30" s="1466"/>
      <c r="IJ30" s="1466"/>
      <c r="IK30" s="1466"/>
      <c r="IL30" s="1466"/>
      <c r="IM30" s="1466"/>
      <c r="IN30" s="1466"/>
      <c r="IO30" s="1466"/>
      <c r="IP30" s="1466"/>
      <c r="IQ30" s="1466"/>
      <c r="IR30" s="1466"/>
      <c r="IS30" s="1466"/>
      <c r="IT30" s="1466"/>
      <c r="IU30" s="1466"/>
      <c r="IV30" s="1466"/>
    </row>
    <row r="31" spans="1:256">
      <c r="A31" s="1494"/>
      <c r="B31" s="1368"/>
      <c r="C31" s="1368"/>
      <c r="D31" s="1368"/>
      <c r="E31" s="1368"/>
      <c r="F31" s="1368"/>
      <c r="G31" s="1368"/>
      <c r="H31" s="1368"/>
      <c r="I31" s="1368"/>
      <c r="J31" s="1368"/>
      <c r="K31" s="1368"/>
    </row>
    <row r="32" spans="1:256" s="1466" customFormat="1">
      <c r="A32" s="2293" t="s">
        <v>2191</v>
      </c>
      <c r="B32" s="2293"/>
      <c r="C32" s="2293"/>
      <c r="D32" s="2293"/>
      <c r="E32" s="2293"/>
      <c r="F32" s="2293"/>
      <c r="G32" s="2293"/>
      <c r="H32" s="2293"/>
      <c r="I32" s="2293"/>
      <c r="J32" s="2293"/>
      <c r="K32" s="2293"/>
      <c r="L32" s="1237"/>
      <c r="M32" s="1237"/>
      <c r="N32" s="1237"/>
      <c r="O32" s="1237"/>
      <c r="P32" s="1237"/>
      <c r="Q32" s="1237"/>
      <c r="R32" s="1237"/>
      <c r="S32" s="1237"/>
      <c r="T32" s="1237"/>
      <c r="U32" s="1237"/>
      <c r="V32" s="1237"/>
      <c r="W32" s="1238"/>
      <c r="X32" s="1237"/>
      <c r="Y32" s="1237"/>
      <c r="Z32" s="1237"/>
      <c r="AA32" s="1237"/>
      <c r="AB32" s="1237"/>
      <c r="AC32" s="1237"/>
      <c r="AD32" s="1237"/>
      <c r="AE32" s="1237"/>
      <c r="AF32" s="1237"/>
      <c r="AG32" s="1237"/>
      <c r="AH32" s="1237"/>
      <c r="AI32" s="1237"/>
      <c r="AJ32" s="1237"/>
      <c r="AK32" s="1237"/>
      <c r="AL32" s="1237"/>
      <c r="AM32" s="1237"/>
      <c r="AN32" s="1237"/>
      <c r="AO32" s="1237"/>
      <c r="AP32" s="1237"/>
      <c r="AQ32" s="1237"/>
      <c r="AR32" s="1237"/>
      <c r="AS32" s="1237"/>
      <c r="AT32" s="1237"/>
      <c r="AU32" s="1237"/>
      <c r="AV32" s="1237"/>
      <c r="AW32" s="1237"/>
      <c r="AX32" s="1237"/>
      <c r="AY32" s="1237"/>
      <c r="AZ32" s="1237"/>
      <c r="BA32" s="1237"/>
      <c r="BB32" s="1237"/>
      <c r="BC32" s="1237"/>
      <c r="BD32" s="1237"/>
      <c r="BE32" s="1237"/>
      <c r="BF32" s="1237"/>
      <c r="BG32" s="1237"/>
      <c r="BH32" s="1237"/>
      <c r="BI32" s="1237"/>
      <c r="BJ32" s="1237"/>
      <c r="BK32" s="1237"/>
      <c r="BL32" s="1237"/>
      <c r="BM32" s="1237"/>
      <c r="BN32" s="1237"/>
      <c r="BO32" s="1237"/>
      <c r="BP32" s="1237"/>
      <c r="BQ32" s="1237"/>
      <c r="BR32" s="1237"/>
      <c r="BS32" s="1237"/>
      <c r="BT32" s="1237"/>
      <c r="BU32" s="1237"/>
      <c r="BV32" s="1237"/>
      <c r="BW32" s="1237"/>
      <c r="BX32" s="1237"/>
      <c r="BY32" s="1237"/>
      <c r="BZ32" s="1237"/>
      <c r="CA32" s="1237"/>
      <c r="CB32" s="1237"/>
      <c r="CC32" s="1237"/>
      <c r="CD32" s="1237"/>
      <c r="CE32" s="1237"/>
      <c r="CF32" s="1237"/>
      <c r="CG32" s="1237"/>
      <c r="CH32" s="1237"/>
      <c r="CI32" s="1237"/>
      <c r="CJ32" s="1237"/>
      <c r="CK32" s="1237"/>
      <c r="CL32" s="1237"/>
      <c r="CM32" s="1237"/>
      <c r="CN32" s="1237"/>
      <c r="CO32" s="1237"/>
      <c r="CP32" s="1237"/>
      <c r="CQ32" s="1237"/>
      <c r="CR32" s="1237"/>
      <c r="CS32" s="1237"/>
      <c r="CT32" s="1237"/>
      <c r="CU32" s="1237"/>
      <c r="CV32" s="1237"/>
      <c r="CW32" s="1237"/>
      <c r="CX32" s="1237"/>
      <c r="CY32" s="1237"/>
      <c r="CZ32" s="1237"/>
      <c r="DA32" s="1237"/>
      <c r="DB32" s="1237"/>
      <c r="DC32" s="1237"/>
      <c r="DD32" s="1237"/>
      <c r="DE32" s="1237"/>
      <c r="DF32" s="1237"/>
      <c r="DG32" s="1237"/>
      <c r="DH32" s="1237"/>
      <c r="DI32" s="1237"/>
      <c r="DJ32" s="1237"/>
      <c r="DK32" s="1237"/>
      <c r="DL32" s="1237"/>
      <c r="DM32" s="1237"/>
      <c r="DN32" s="1237"/>
      <c r="DO32" s="1237"/>
      <c r="DP32" s="1237"/>
      <c r="DQ32" s="1237"/>
      <c r="DR32" s="1237"/>
      <c r="DS32" s="1237"/>
      <c r="DT32" s="1237"/>
      <c r="DU32" s="1237"/>
      <c r="DV32" s="1237"/>
      <c r="DW32" s="1237"/>
      <c r="DX32" s="1237"/>
      <c r="DY32" s="1237"/>
      <c r="DZ32" s="1237"/>
      <c r="EA32" s="1237"/>
      <c r="EB32" s="1237"/>
      <c r="EC32" s="1237"/>
      <c r="ED32" s="1237"/>
      <c r="EE32" s="1237"/>
      <c r="EF32" s="1237"/>
      <c r="EG32" s="1237"/>
      <c r="EH32" s="1237"/>
      <c r="EI32" s="1237"/>
      <c r="EJ32" s="1237"/>
      <c r="EK32" s="1237"/>
      <c r="EL32" s="1237"/>
      <c r="EM32" s="1237"/>
      <c r="EN32" s="1237"/>
      <c r="EO32" s="1237"/>
      <c r="EP32" s="1237"/>
      <c r="EQ32" s="1237"/>
      <c r="ER32" s="1237"/>
      <c r="ES32" s="1237"/>
      <c r="ET32" s="1237"/>
      <c r="EU32" s="1237"/>
      <c r="EV32" s="1237"/>
      <c r="EW32" s="1237"/>
      <c r="EX32" s="1237"/>
      <c r="EY32" s="1237"/>
      <c r="EZ32" s="1237"/>
      <c r="FA32" s="1237"/>
      <c r="FB32" s="1237"/>
      <c r="FC32" s="1237"/>
      <c r="FD32" s="1237"/>
      <c r="FE32" s="1237"/>
      <c r="FF32" s="1237"/>
      <c r="FG32" s="1237"/>
      <c r="FH32" s="1237"/>
      <c r="FI32" s="1237"/>
      <c r="FJ32" s="1237"/>
      <c r="FK32" s="1237"/>
      <c r="FL32" s="1237"/>
      <c r="FM32" s="1237"/>
      <c r="FN32" s="1237"/>
      <c r="FO32" s="1237"/>
      <c r="FP32" s="1237"/>
      <c r="FQ32" s="1237"/>
      <c r="FR32" s="1237"/>
      <c r="FS32" s="1237"/>
      <c r="FT32" s="1237"/>
      <c r="FU32" s="1237"/>
      <c r="FV32" s="1237"/>
      <c r="FW32" s="1237"/>
      <c r="FX32" s="1237"/>
      <c r="FY32" s="1237"/>
      <c r="FZ32" s="1237"/>
      <c r="GA32" s="1237"/>
      <c r="GB32" s="1237"/>
      <c r="GC32" s="1237"/>
      <c r="GD32" s="1237"/>
      <c r="GE32" s="1237"/>
      <c r="GF32" s="1237"/>
      <c r="GG32" s="1237"/>
      <c r="GH32" s="1237"/>
      <c r="GI32" s="1237"/>
      <c r="GJ32" s="1237"/>
      <c r="GK32" s="1237"/>
      <c r="GL32" s="1237"/>
      <c r="GM32" s="1237"/>
      <c r="GN32" s="1237"/>
      <c r="GO32" s="1237"/>
      <c r="GP32" s="1237"/>
      <c r="GQ32" s="1237"/>
      <c r="GR32" s="1237"/>
      <c r="GS32" s="1237"/>
      <c r="GT32" s="1237"/>
      <c r="GU32" s="1237"/>
      <c r="GV32" s="1237"/>
      <c r="GW32" s="1237"/>
      <c r="GX32" s="1237"/>
      <c r="GY32" s="1237"/>
      <c r="GZ32" s="1237"/>
      <c r="HA32" s="1237"/>
      <c r="HB32" s="1237"/>
      <c r="HC32" s="1237"/>
      <c r="HD32" s="1237"/>
      <c r="HE32" s="1237"/>
      <c r="HF32" s="1237"/>
      <c r="HG32" s="1237"/>
      <c r="HH32" s="1237"/>
      <c r="HI32" s="1237"/>
      <c r="HJ32" s="1237"/>
      <c r="HK32" s="1237"/>
      <c r="HL32" s="1237"/>
      <c r="HM32" s="1237"/>
      <c r="HN32" s="1237"/>
      <c r="HO32" s="1237"/>
      <c r="HP32" s="1237"/>
      <c r="HQ32" s="1237"/>
      <c r="HR32" s="1237"/>
      <c r="HS32" s="1237"/>
      <c r="HT32" s="1237"/>
      <c r="HU32" s="1237"/>
      <c r="HV32" s="1237"/>
      <c r="HW32" s="1237"/>
      <c r="HX32" s="1237"/>
      <c r="HY32" s="1237"/>
      <c r="HZ32" s="1237"/>
      <c r="IA32" s="1237"/>
      <c r="IB32" s="1237"/>
      <c r="IC32" s="1237"/>
      <c r="ID32" s="1237"/>
      <c r="IE32" s="1237"/>
      <c r="IF32" s="1237"/>
      <c r="IG32" s="1237"/>
      <c r="IH32" s="1237"/>
      <c r="II32" s="1237"/>
      <c r="IJ32" s="1237"/>
      <c r="IK32" s="1237"/>
      <c r="IL32" s="1237"/>
      <c r="IM32" s="1237"/>
      <c r="IN32" s="1237"/>
      <c r="IO32" s="1237"/>
      <c r="IP32" s="1237"/>
      <c r="IQ32" s="1237"/>
      <c r="IR32" s="1237"/>
      <c r="IS32" s="1237"/>
      <c r="IT32" s="1237"/>
      <c r="IU32" s="1237"/>
      <c r="IV32" s="1237"/>
    </row>
    <row r="33" spans="1:28" ht="6.75" customHeight="1">
      <c r="A33" s="2293" t="s">
        <v>2190</v>
      </c>
      <c r="B33" s="2293"/>
      <c r="C33" s="2293"/>
      <c r="D33" s="2293"/>
      <c r="E33" s="2293"/>
      <c r="F33" s="2293"/>
      <c r="G33" s="2293"/>
      <c r="H33" s="2293"/>
      <c r="I33" s="2293"/>
      <c r="J33" s="2293"/>
      <c r="K33" s="2293"/>
    </row>
    <row r="34" spans="1:28" ht="9.75" customHeight="1">
      <c r="A34" s="2293" t="s">
        <v>2189</v>
      </c>
      <c r="B34" s="2293"/>
      <c r="C34" s="2293"/>
      <c r="D34" s="2293"/>
      <c r="E34" s="2293"/>
      <c r="F34" s="2293"/>
      <c r="G34" s="2293"/>
      <c r="H34" s="2293"/>
      <c r="I34" s="2293"/>
      <c r="J34" s="2293"/>
      <c r="K34" s="2293"/>
      <c r="AB34" s="1238" t="s">
        <v>2144</v>
      </c>
    </row>
    <row r="35" spans="1:28">
      <c r="A35" s="2290" t="s">
        <v>2188</v>
      </c>
      <c r="B35" s="2290"/>
      <c r="C35" s="2290"/>
      <c r="D35" s="2290"/>
      <c r="E35" s="2290"/>
      <c r="F35" s="2290"/>
      <c r="G35" s="2290"/>
      <c r="H35" s="2290"/>
    </row>
  </sheetData>
  <mergeCells count="18">
    <mergeCell ref="A35:H35"/>
    <mergeCell ref="A1:K1"/>
    <mergeCell ref="A5:K5"/>
    <mergeCell ref="A6:K6"/>
    <mergeCell ref="A8:K8"/>
    <mergeCell ref="A9:A11"/>
    <mergeCell ref="B9:B11"/>
    <mergeCell ref="G9:H9"/>
    <mergeCell ref="I9:J9"/>
    <mergeCell ref="A33:K33"/>
    <mergeCell ref="A34:K34"/>
    <mergeCell ref="K9:K10"/>
    <mergeCell ref="C9:D9"/>
    <mergeCell ref="A28:K28"/>
    <mergeCell ref="A29:K29"/>
    <mergeCell ref="A30:K30"/>
    <mergeCell ref="A32:K32"/>
    <mergeCell ref="E9:F9"/>
  </mergeCells>
  <pageMargins left="1.25" right="0.75" top="0.5" bottom="0.5" header="0.5" footer="0.5"/>
  <pageSetup paperSize="9" scale="8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CDC45-BFA7-4896-AB70-155CBF565FBB}">
  <dimension ref="A1:X109"/>
  <sheetViews>
    <sheetView view="pageBreakPreview" topLeftCell="F1" zoomScaleNormal="100" zoomScaleSheetLayoutView="100" workbookViewId="0">
      <selection activeCell="F31" sqref="F31"/>
    </sheetView>
  </sheetViews>
  <sheetFormatPr defaultRowHeight="12.75"/>
  <cols>
    <col min="1" max="1" width="12.28515625" style="1284" customWidth="1"/>
    <col min="2" max="2" width="24.140625" style="1284" customWidth="1"/>
    <col min="3" max="3" width="10.140625" style="1284" customWidth="1"/>
    <col min="4" max="4" width="9.140625" style="1284"/>
    <col min="5" max="5" width="9" style="1284" customWidth="1"/>
    <col min="6" max="6" width="9.7109375" style="1284" customWidth="1"/>
    <col min="7" max="13" width="9.140625" style="1284"/>
    <col min="14" max="14" width="9.7109375" style="1284" customWidth="1"/>
    <col min="15" max="16384" width="9.140625" style="1284"/>
  </cols>
  <sheetData>
    <row r="1" spans="1:24" ht="15.75">
      <c r="A1" s="2380"/>
      <c r="B1" s="2380"/>
      <c r="C1" s="2380"/>
      <c r="D1" s="2380"/>
      <c r="E1" s="2380"/>
      <c r="F1" s="2380"/>
      <c r="G1" s="2380"/>
      <c r="H1" s="2380"/>
      <c r="I1" s="2380"/>
      <c r="J1" s="2380"/>
      <c r="K1" s="2380"/>
      <c r="L1" s="2380"/>
      <c r="M1" s="2380"/>
      <c r="N1" s="2380"/>
      <c r="O1" s="2380"/>
      <c r="P1" s="2380"/>
      <c r="Q1" s="1526"/>
      <c r="R1" s="1526"/>
      <c r="S1" s="1526"/>
      <c r="T1" s="1526"/>
      <c r="U1" s="1526"/>
      <c r="V1" s="1526"/>
      <c r="W1" s="1526"/>
      <c r="X1" s="1526"/>
    </row>
    <row r="2" spans="1:24" ht="15.75">
      <c r="A2" s="1261"/>
      <c r="B2" s="1261"/>
      <c r="C2" s="1261"/>
      <c r="D2" s="1261"/>
      <c r="E2" s="1261"/>
      <c r="F2" s="1261"/>
      <c r="G2" s="1261"/>
      <c r="H2" s="1261"/>
      <c r="I2" s="1261"/>
      <c r="J2" s="1261"/>
      <c r="K2" s="1261"/>
      <c r="L2" s="1261"/>
      <c r="M2" s="1261"/>
      <c r="N2" s="1261"/>
      <c r="O2" s="1261"/>
      <c r="P2" s="1261"/>
      <c r="Q2" s="1261"/>
      <c r="R2" s="1261"/>
      <c r="S2" s="1592" t="s">
        <v>2299</v>
      </c>
      <c r="T2" s="1261"/>
      <c r="U2" s="1261"/>
      <c r="V2" s="1261"/>
      <c r="W2" s="1261"/>
      <c r="X2" s="1261"/>
    </row>
    <row r="3" spans="1:24">
      <c r="A3" s="1261" t="s">
        <v>45</v>
      </c>
      <c r="B3" s="1261"/>
      <c r="C3" s="1261"/>
      <c r="D3" s="1261"/>
      <c r="E3" s="1261"/>
      <c r="F3" s="1261"/>
      <c r="G3" s="1261"/>
      <c r="H3" s="1261"/>
      <c r="I3" s="1261"/>
      <c r="J3" s="1261"/>
      <c r="K3" s="1261"/>
      <c r="L3" s="1261"/>
      <c r="M3" s="1261"/>
      <c r="N3" s="1261"/>
      <c r="O3" s="1261"/>
      <c r="P3" s="1261"/>
      <c r="Q3" s="1261"/>
      <c r="R3" s="1261"/>
      <c r="S3" s="1261"/>
      <c r="T3" s="1261"/>
      <c r="U3" s="1261"/>
      <c r="V3" s="1261"/>
      <c r="W3" s="1261"/>
      <c r="X3" s="1261"/>
    </row>
    <row r="4" spans="1:24">
      <c r="A4" s="1591" t="s">
        <v>978</v>
      </c>
      <c r="B4" s="1261"/>
      <c r="C4" s="1261"/>
      <c r="D4" s="1261"/>
      <c r="E4" s="1261"/>
      <c r="F4" s="1261"/>
      <c r="G4" s="1261"/>
      <c r="H4" s="1261"/>
      <c r="I4" s="1261"/>
      <c r="J4" s="1261"/>
      <c r="K4" s="1261"/>
      <c r="L4" s="1261"/>
      <c r="M4" s="1261"/>
      <c r="N4" s="1261"/>
      <c r="O4" s="1261"/>
      <c r="P4" s="1261"/>
      <c r="Q4" s="1261"/>
      <c r="R4" s="1261"/>
      <c r="S4" s="1463" t="s">
        <v>2298</v>
      </c>
      <c r="T4" s="1261"/>
      <c r="U4" s="1261"/>
      <c r="V4" s="1261"/>
      <c r="W4" s="1261"/>
      <c r="X4" s="1261"/>
    </row>
    <row r="5" spans="1:24">
      <c r="A5" s="1591"/>
      <c r="B5" s="1261"/>
      <c r="C5" s="1261"/>
      <c r="D5" s="1261"/>
      <c r="E5" s="1261"/>
      <c r="F5" s="1261"/>
      <c r="G5" s="1261"/>
      <c r="H5" s="1261"/>
      <c r="I5" s="1261"/>
      <c r="J5" s="1261"/>
      <c r="K5" s="1261"/>
      <c r="L5" s="1261"/>
      <c r="M5" s="1261"/>
      <c r="N5" s="1261"/>
      <c r="O5" s="1261"/>
      <c r="P5" s="1261"/>
      <c r="Q5" s="1261"/>
      <c r="R5" s="1261"/>
      <c r="S5" s="1261"/>
      <c r="T5" s="1261"/>
      <c r="U5" s="1261"/>
      <c r="V5" s="1261"/>
      <c r="W5" s="1261"/>
      <c r="X5" s="1261"/>
    </row>
    <row r="6" spans="1:24" ht="15.75">
      <c r="A6" s="2553" t="s">
        <v>2297</v>
      </c>
      <c r="B6" s="2553"/>
      <c r="C6" s="2553"/>
      <c r="D6" s="2553"/>
      <c r="E6" s="2553"/>
      <c r="F6" s="2553"/>
      <c r="G6" s="2553"/>
      <c r="H6" s="2553"/>
      <c r="I6" s="2553"/>
      <c r="J6" s="2553"/>
      <c r="K6" s="2553"/>
      <c r="L6" s="2553"/>
      <c r="M6" s="2553"/>
      <c r="N6" s="2553"/>
      <c r="O6" s="2553"/>
      <c r="P6" s="2553"/>
      <c r="Q6" s="1261"/>
      <c r="R6" s="1261"/>
      <c r="S6" s="1261"/>
      <c r="T6" s="1261"/>
      <c r="U6" s="1261"/>
      <c r="V6" s="1261"/>
      <c r="W6" s="1261"/>
      <c r="X6" s="1261"/>
    </row>
    <row r="7" spans="1:24">
      <c r="A7" s="2554" t="s">
        <v>1003</v>
      </c>
      <c r="B7" s="2554"/>
      <c r="C7" s="2554"/>
      <c r="D7" s="2554"/>
      <c r="E7" s="2554"/>
      <c r="F7" s="2554"/>
      <c r="G7" s="2554"/>
      <c r="H7" s="2554"/>
      <c r="I7" s="2554"/>
      <c r="J7" s="2554"/>
      <c r="K7" s="2554"/>
      <c r="L7" s="2554"/>
      <c r="M7" s="2554"/>
      <c r="N7" s="2554"/>
      <c r="O7" s="2554"/>
      <c r="P7" s="2554"/>
      <c r="Q7" s="1261"/>
      <c r="R7" s="1261"/>
      <c r="S7" s="1261"/>
      <c r="T7" s="1261"/>
      <c r="U7" s="1261"/>
      <c r="V7" s="1261"/>
      <c r="W7" s="1261"/>
      <c r="X7" s="1261"/>
    </row>
    <row r="8" spans="1:24">
      <c r="A8" s="1261"/>
      <c r="B8" s="1370"/>
      <c r="C8" s="1370"/>
      <c r="D8" s="1370"/>
      <c r="E8" s="1370"/>
      <c r="F8" s="1370"/>
      <c r="G8" s="1370"/>
      <c r="H8" s="1370"/>
      <c r="I8" s="1370"/>
      <c r="J8" s="1370"/>
      <c r="K8" s="1370"/>
      <c r="L8" s="1370"/>
      <c r="M8" s="1370"/>
      <c r="N8" s="1370"/>
      <c r="O8" s="1370"/>
      <c r="P8" s="1370"/>
      <c r="Q8" s="1261"/>
      <c r="R8" s="1261"/>
      <c r="S8" s="1261"/>
      <c r="T8" s="1261"/>
      <c r="U8" s="1261"/>
      <c r="V8" s="1261"/>
      <c r="W8" s="1261"/>
      <c r="X8" s="1261"/>
    </row>
    <row r="9" spans="1:24" ht="13.5" thickBot="1">
      <c r="A9" s="1261"/>
      <c r="B9" s="1261"/>
      <c r="C9" s="1261"/>
      <c r="D9" s="1261"/>
      <c r="E9" s="1261"/>
      <c r="F9" s="1261"/>
      <c r="G9" s="1590" t="s">
        <v>2296</v>
      </c>
      <c r="H9" s="1578"/>
      <c r="I9" s="1578"/>
      <c r="J9" s="1578"/>
      <c r="K9" s="1578"/>
      <c r="L9" s="1578"/>
      <c r="M9" s="1578"/>
      <c r="N9" s="1578"/>
      <c r="O9" s="1578"/>
      <c r="P9" s="1261"/>
      <c r="Q9" s="1589"/>
      <c r="R9" s="1261"/>
      <c r="S9" s="1589" t="s">
        <v>424</v>
      </c>
      <c r="T9" s="1261"/>
      <c r="U9" s="1261"/>
      <c r="V9" s="1261"/>
      <c r="W9" s="1261"/>
      <c r="X9" s="1261"/>
    </row>
    <row r="10" spans="1:24">
      <c r="A10" s="2555" t="s">
        <v>426</v>
      </c>
      <c r="B10" s="2556" t="s">
        <v>2285</v>
      </c>
      <c r="C10" s="2557" t="s">
        <v>2295</v>
      </c>
      <c r="D10" s="2560" t="s">
        <v>2294</v>
      </c>
      <c r="E10" s="2561"/>
      <c r="F10" s="2561"/>
      <c r="G10" s="2561"/>
      <c r="H10" s="2561"/>
      <c r="I10" s="2561"/>
      <c r="J10" s="2561"/>
      <c r="K10" s="2562"/>
      <c r="L10" s="2560" t="s">
        <v>2293</v>
      </c>
      <c r="M10" s="2561"/>
      <c r="N10" s="2561"/>
      <c r="O10" s="2561"/>
      <c r="P10" s="2561"/>
      <c r="Q10" s="2561"/>
      <c r="R10" s="2561"/>
      <c r="S10" s="2566"/>
      <c r="T10" s="1588"/>
      <c r="U10" s="1588"/>
      <c r="V10" s="1588"/>
      <c r="W10" s="1588"/>
      <c r="X10" s="1588"/>
    </row>
    <row r="11" spans="1:24">
      <c r="A11" s="2531"/>
      <c r="B11" s="2533"/>
      <c r="C11" s="2558"/>
      <c r="D11" s="2563"/>
      <c r="E11" s="2564"/>
      <c r="F11" s="2564"/>
      <c r="G11" s="2564"/>
      <c r="H11" s="2564"/>
      <c r="I11" s="2564"/>
      <c r="J11" s="2564"/>
      <c r="K11" s="2565"/>
      <c r="L11" s="2563"/>
      <c r="M11" s="2564"/>
      <c r="N11" s="2564"/>
      <c r="O11" s="2564"/>
      <c r="P11" s="2564"/>
      <c r="Q11" s="2564"/>
      <c r="R11" s="2564"/>
      <c r="S11" s="2567"/>
      <c r="T11" s="1526"/>
      <c r="U11" s="1526"/>
      <c r="V11" s="1526"/>
      <c r="W11" s="1526"/>
      <c r="X11" s="1526"/>
    </row>
    <row r="12" spans="1:24" ht="33.75">
      <c r="A12" s="2531"/>
      <c r="B12" s="2533"/>
      <c r="C12" s="2558"/>
      <c r="D12" s="1574" t="s">
        <v>2281</v>
      </c>
      <c r="E12" s="1587" t="s">
        <v>2280</v>
      </c>
      <c r="F12" s="1587" t="s">
        <v>2279</v>
      </c>
      <c r="G12" s="1586" t="s">
        <v>2253</v>
      </c>
      <c r="H12" s="1586" t="s">
        <v>2291</v>
      </c>
      <c r="I12" s="1577" t="s">
        <v>2290</v>
      </c>
      <c r="J12" s="1586" t="s">
        <v>2252</v>
      </c>
      <c r="K12" s="1577" t="s">
        <v>1085</v>
      </c>
      <c r="L12" s="1577" t="s">
        <v>2292</v>
      </c>
      <c r="M12" s="1577" t="s">
        <v>2280</v>
      </c>
      <c r="N12" s="1577" t="s">
        <v>2279</v>
      </c>
      <c r="O12" s="1577" t="s">
        <v>2253</v>
      </c>
      <c r="P12" s="1577" t="s">
        <v>2291</v>
      </c>
      <c r="Q12" s="1577" t="s">
        <v>2290</v>
      </c>
      <c r="R12" s="1577" t="s">
        <v>2278</v>
      </c>
      <c r="S12" s="1585" t="s">
        <v>1085</v>
      </c>
      <c r="T12" s="1526"/>
      <c r="U12" s="1526"/>
      <c r="V12" s="1526"/>
      <c r="W12" s="1526"/>
      <c r="X12" s="1526"/>
    </row>
    <row r="13" spans="1:24">
      <c r="A13" s="2532"/>
      <c r="B13" s="2534"/>
      <c r="C13" s="2559"/>
      <c r="D13" s="1570">
        <v>1</v>
      </c>
      <c r="E13" s="1569">
        <v>2</v>
      </c>
      <c r="F13" s="1570">
        <v>3</v>
      </c>
      <c r="G13" s="1569">
        <v>4</v>
      </c>
      <c r="H13" s="1570">
        <v>5</v>
      </c>
      <c r="I13" s="1570">
        <v>6</v>
      </c>
      <c r="J13" s="1569">
        <v>7</v>
      </c>
      <c r="K13" s="1570">
        <v>8</v>
      </c>
      <c r="L13" s="1569">
        <v>9</v>
      </c>
      <c r="M13" s="1570">
        <v>10</v>
      </c>
      <c r="N13" s="1570">
        <v>11</v>
      </c>
      <c r="O13" s="1569">
        <v>12</v>
      </c>
      <c r="P13" s="1570">
        <v>13</v>
      </c>
      <c r="Q13" s="1569">
        <v>14</v>
      </c>
      <c r="R13" s="1569">
        <v>15</v>
      </c>
      <c r="S13" s="1584">
        <v>16</v>
      </c>
      <c r="T13" s="1583"/>
      <c r="U13" s="1583"/>
      <c r="V13" s="1583"/>
      <c r="W13" s="1583"/>
      <c r="X13" s="1583"/>
    </row>
    <row r="14" spans="1:24">
      <c r="A14" s="1565" t="s">
        <v>9</v>
      </c>
      <c r="B14" s="1571"/>
      <c r="C14" s="1571"/>
      <c r="D14" s="1570"/>
      <c r="E14" s="1570"/>
      <c r="F14" s="1570"/>
      <c r="G14" s="1569"/>
      <c r="H14" s="1569"/>
      <c r="I14" s="1569"/>
      <c r="J14" s="1569"/>
      <c r="K14" s="1569"/>
      <c r="L14" s="1569"/>
      <c r="M14" s="1569"/>
      <c r="N14" s="1569"/>
      <c r="O14" s="1534"/>
      <c r="P14" s="1534"/>
      <c r="Q14" s="1534"/>
      <c r="R14" s="1534"/>
      <c r="S14" s="1584"/>
      <c r="T14" s="1583"/>
      <c r="U14" s="1583"/>
      <c r="V14" s="1583"/>
      <c r="W14" s="1583"/>
      <c r="X14" s="1583"/>
    </row>
    <row r="15" spans="1:24">
      <c r="A15" s="1568" t="s">
        <v>154</v>
      </c>
      <c r="B15" s="1567"/>
      <c r="C15" s="1567"/>
      <c r="D15" s="1534"/>
      <c r="E15" s="1534"/>
      <c r="F15" s="1534"/>
      <c r="G15" s="1534"/>
      <c r="H15" s="1534"/>
      <c r="I15" s="1534"/>
      <c r="J15" s="1534"/>
      <c r="K15" s="1534"/>
      <c r="L15" s="1534"/>
      <c r="M15" s="1534"/>
      <c r="N15" s="1534"/>
      <c r="O15" s="1563"/>
      <c r="P15" s="1563"/>
      <c r="Q15" s="1563"/>
      <c r="R15" s="1563"/>
      <c r="S15" s="1533"/>
      <c r="T15" s="1526"/>
      <c r="U15" s="1526"/>
      <c r="V15" s="1526"/>
      <c r="W15" s="1526"/>
      <c r="X15" s="1526"/>
    </row>
    <row r="16" spans="1:24">
      <c r="A16" s="1565" t="s">
        <v>163</v>
      </c>
      <c r="B16" s="1566"/>
      <c r="C16" s="1566"/>
      <c r="D16" s="1563"/>
      <c r="E16" s="1563"/>
      <c r="F16" s="1563"/>
      <c r="G16" s="1563"/>
      <c r="H16" s="1563"/>
      <c r="I16" s="1563"/>
      <c r="J16" s="1563"/>
      <c r="K16" s="1563"/>
      <c r="L16" s="1563"/>
      <c r="M16" s="1563"/>
      <c r="N16" s="1563"/>
      <c r="O16" s="1563"/>
      <c r="P16" s="1563"/>
      <c r="Q16" s="1563"/>
      <c r="R16" s="1563"/>
      <c r="S16" s="1576"/>
      <c r="T16" s="1526"/>
      <c r="U16" s="1526"/>
      <c r="V16" s="1526"/>
      <c r="W16" s="1526"/>
      <c r="X16" s="1526"/>
    </row>
    <row r="17" spans="1:24">
      <c r="A17" s="1565" t="s">
        <v>171</v>
      </c>
      <c r="B17" s="1566"/>
      <c r="C17" s="1566"/>
      <c r="D17" s="1563"/>
      <c r="E17" s="1563"/>
      <c r="F17" s="1563"/>
      <c r="G17" s="1563"/>
      <c r="H17" s="1563"/>
      <c r="I17" s="1563"/>
      <c r="J17" s="1563"/>
      <c r="K17" s="1563"/>
      <c r="L17" s="1563"/>
      <c r="M17" s="1563"/>
      <c r="N17" s="1563"/>
      <c r="O17" s="1563"/>
      <c r="P17" s="1563"/>
      <c r="Q17" s="1563"/>
      <c r="R17" s="1563"/>
      <c r="S17" s="1576"/>
      <c r="T17" s="1526"/>
      <c r="U17" s="1526"/>
      <c r="V17" s="1526"/>
      <c r="W17" s="1526"/>
      <c r="X17" s="1526"/>
    </row>
    <row r="18" spans="1:24">
      <c r="A18" s="1565" t="s">
        <v>1566</v>
      </c>
      <c r="B18" s="1566"/>
      <c r="C18" s="1566"/>
      <c r="D18" s="1563"/>
      <c r="E18" s="1563"/>
      <c r="F18" s="1563"/>
      <c r="G18" s="1563"/>
      <c r="H18" s="1563"/>
      <c r="I18" s="1563"/>
      <c r="J18" s="1563"/>
      <c r="K18" s="1563"/>
      <c r="L18" s="1563"/>
      <c r="M18" s="1563"/>
      <c r="N18" s="1563"/>
      <c r="O18" s="1563"/>
      <c r="P18" s="1563"/>
      <c r="Q18" s="1563"/>
      <c r="R18" s="1563"/>
      <c r="S18" s="1576"/>
      <c r="T18" s="1526"/>
      <c r="U18" s="1526"/>
      <c r="V18" s="1526"/>
      <c r="W18" s="1526"/>
      <c r="X18" s="1526"/>
    </row>
    <row r="19" spans="1:24">
      <c r="A19" s="1565" t="s">
        <v>1280</v>
      </c>
      <c r="B19" s="1534"/>
      <c r="C19" s="1534"/>
      <c r="D19" s="1563"/>
      <c r="E19" s="1563"/>
      <c r="F19" s="1563"/>
      <c r="G19" s="1563"/>
      <c r="H19" s="1563"/>
      <c r="I19" s="1563"/>
      <c r="J19" s="1563"/>
      <c r="K19" s="1563"/>
      <c r="L19" s="1563"/>
      <c r="M19" s="1563"/>
      <c r="N19" s="1563"/>
      <c r="O19" s="1563"/>
      <c r="P19" s="1563"/>
      <c r="Q19" s="1563"/>
      <c r="R19" s="1563"/>
      <c r="S19" s="1576"/>
      <c r="T19" s="1526"/>
      <c r="U19" s="1526"/>
      <c r="V19" s="1526"/>
      <c r="W19" s="1526"/>
      <c r="X19" s="1526"/>
    </row>
    <row r="20" spans="1:24">
      <c r="A20" s="1565"/>
      <c r="B20" s="1564" t="s">
        <v>2258</v>
      </c>
      <c r="C20" s="1564"/>
      <c r="D20" s="1563"/>
      <c r="E20" s="1563"/>
      <c r="F20" s="1563"/>
      <c r="G20" s="1563"/>
      <c r="H20" s="1563"/>
      <c r="I20" s="1563"/>
      <c r="J20" s="1563"/>
      <c r="K20" s="1563"/>
      <c r="L20" s="1563"/>
      <c r="M20" s="1563"/>
      <c r="N20" s="1563"/>
      <c r="O20" s="1563"/>
      <c r="P20" s="1563"/>
      <c r="Q20" s="1563"/>
      <c r="R20" s="1563"/>
      <c r="S20" s="1576"/>
      <c r="T20" s="1526"/>
      <c r="U20" s="1526"/>
      <c r="V20" s="1526"/>
      <c r="W20" s="1526"/>
      <c r="X20" s="1526"/>
    </row>
    <row r="21" spans="1:24" ht="13.5" thickBot="1">
      <c r="A21" s="1582"/>
      <c r="B21" s="1581" t="s">
        <v>1085</v>
      </c>
      <c r="C21" s="1581"/>
      <c r="D21" s="1560"/>
      <c r="E21" s="1560"/>
      <c r="F21" s="1560"/>
      <c r="G21" s="1560"/>
      <c r="H21" s="1560"/>
      <c r="I21" s="1560"/>
      <c r="J21" s="1560"/>
      <c r="K21" s="1560"/>
      <c r="L21" s="1560"/>
      <c r="M21" s="1560"/>
      <c r="N21" s="1560"/>
      <c r="O21" s="1580"/>
      <c r="P21" s="1580"/>
      <c r="Q21" s="1580"/>
      <c r="R21" s="1580"/>
      <c r="S21" s="1559"/>
      <c r="T21" s="1526"/>
      <c r="U21" s="1526"/>
      <c r="V21" s="1526"/>
      <c r="W21" s="1526"/>
      <c r="X21" s="1526"/>
    </row>
    <row r="22" spans="1:24">
      <c r="A22" s="1579"/>
      <c r="B22" s="1526"/>
      <c r="C22" s="1526"/>
      <c r="D22" s="1526"/>
      <c r="E22" s="1526"/>
      <c r="F22" s="1526"/>
      <c r="G22" s="1526"/>
      <c r="H22" s="1526"/>
      <c r="I22" s="1526"/>
      <c r="J22" s="1526"/>
      <c r="K22" s="1526"/>
      <c r="L22" s="1526"/>
      <c r="M22" s="1526"/>
      <c r="N22" s="1526"/>
      <c r="O22" s="1526"/>
      <c r="P22" s="1526"/>
      <c r="Q22" s="1526"/>
      <c r="R22" s="1526"/>
      <c r="S22" s="1526"/>
      <c r="T22" s="1526"/>
      <c r="U22" s="1526"/>
      <c r="V22" s="1526"/>
      <c r="W22" s="1526"/>
      <c r="X22" s="1526"/>
    </row>
    <row r="23" spans="1:24">
      <c r="A23" s="1579"/>
      <c r="B23" s="1526"/>
      <c r="C23" s="1526"/>
      <c r="D23" s="1526"/>
      <c r="E23" s="1526"/>
      <c r="F23" s="1526"/>
      <c r="G23" s="1526"/>
      <c r="H23" s="1526"/>
      <c r="I23" s="1526"/>
      <c r="J23" s="1526"/>
      <c r="K23" s="1526"/>
      <c r="L23" s="1526"/>
      <c r="M23" s="1526"/>
      <c r="N23" s="1526"/>
      <c r="O23" s="1526"/>
      <c r="P23" s="1526"/>
      <c r="Q23" s="1526"/>
      <c r="R23" s="1526"/>
      <c r="S23" s="1526"/>
      <c r="T23" s="1526"/>
      <c r="U23" s="1526"/>
      <c r="V23" s="1526"/>
      <c r="W23" s="1526"/>
      <c r="X23" s="1526"/>
    </row>
    <row r="24" spans="1:24" ht="13.5" thickBot="1">
      <c r="A24" s="2545" t="s">
        <v>2289</v>
      </c>
      <c r="B24" s="2545"/>
      <c r="C24" s="2545"/>
      <c r="D24" s="2545"/>
      <c r="E24" s="2545"/>
      <c r="F24" s="2545"/>
      <c r="G24" s="2545"/>
      <c r="H24" s="2545"/>
      <c r="I24" s="2545"/>
      <c r="J24" s="2545"/>
      <c r="K24" s="2545"/>
      <c r="L24" s="2545"/>
      <c r="M24" s="2545"/>
      <c r="N24" s="2545"/>
      <c r="O24" s="2545"/>
      <c r="P24" s="1578"/>
      <c r="Q24" s="1526"/>
      <c r="R24" s="1526"/>
      <c r="S24" s="1526"/>
      <c r="T24" s="1526"/>
      <c r="U24" s="1526"/>
      <c r="V24" s="1526"/>
      <c r="W24" s="2505" t="s">
        <v>424</v>
      </c>
      <c r="X24" s="2505"/>
    </row>
    <row r="25" spans="1:24">
      <c r="A25" s="2546" t="s">
        <v>2288</v>
      </c>
      <c r="B25" s="2547"/>
      <c r="C25" s="2547"/>
      <c r="D25" s="2547"/>
      <c r="E25" s="2547"/>
      <c r="F25" s="2547"/>
      <c r="G25" s="2547"/>
      <c r="H25" s="2547"/>
      <c r="I25" s="2547"/>
      <c r="J25" s="2547"/>
      <c r="K25" s="2547"/>
      <c r="L25" s="2547"/>
      <c r="M25" s="2547"/>
      <c r="N25" s="2547"/>
      <c r="O25" s="2547"/>
      <c r="P25" s="2547"/>
      <c r="Q25" s="2547"/>
      <c r="R25" s="2547"/>
      <c r="S25" s="2547"/>
      <c r="T25" s="2547"/>
      <c r="U25" s="2547"/>
      <c r="V25" s="2547"/>
      <c r="W25" s="2547"/>
      <c r="X25" s="2548"/>
    </row>
    <row r="26" spans="1:24">
      <c r="A26" s="2531" t="s">
        <v>426</v>
      </c>
      <c r="B26" s="2533" t="s">
        <v>2285</v>
      </c>
      <c r="C26" s="2549" t="s">
        <v>2287</v>
      </c>
      <c r="D26" s="2550"/>
      <c r="E26" s="2550"/>
      <c r="F26" s="2550"/>
      <c r="G26" s="2550"/>
      <c r="H26" s="2550"/>
      <c r="I26" s="2550"/>
      <c r="J26" s="2550"/>
      <c r="K26" s="2550"/>
      <c r="L26" s="2550"/>
      <c r="M26" s="2551"/>
      <c r="N26" s="2550" t="s">
        <v>2283</v>
      </c>
      <c r="O26" s="2550"/>
      <c r="P26" s="2550"/>
      <c r="Q26" s="2550"/>
      <c r="R26" s="2550"/>
      <c r="S26" s="2550"/>
      <c r="T26" s="2550"/>
      <c r="U26" s="2550"/>
      <c r="V26" s="2550"/>
      <c r="W26" s="2550"/>
      <c r="X26" s="2552"/>
    </row>
    <row r="27" spans="1:24">
      <c r="A27" s="2531"/>
      <c r="B27" s="2533"/>
      <c r="C27" s="2538"/>
      <c r="D27" s="2539"/>
      <c r="E27" s="2539"/>
      <c r="F27" s="2539"/>
      <c r="G27" s="2539"/>
      <c r="H27" s="2539"/>
      <c r="I27" s="2539"/>
      <c r="J27" s="2539"/>
      <c r="K27" s="2539"/>
      <c r="L27" s="2539"/>
      <c r="M27" s="2540"/>
      <c r="N27" s="2539"/>
      <c r="O27" s="2539"/>
      <c r="P27" s="2539"/>
      <c r="Q27" s="2539"/>
      <c r="R27" s="2539"/>
      <c r="S27" s="2539"/>
      <c r="T27" s="2539"/>
      <c r="U27" s="2539"/>
      <c r="V27" s="2539"/>
      <c r="W27" s="2539"/>
      <c r="X27" s="2542"/>
    </row>
    <row r="28" spans="1:24" ht="25.5" customHeight="1">
      <c r="A28" s="2531"/>
      <c r="B28" s="2533"/>
      <c r="C28" s="2543" t="s">
        <v>2281</v>
      </c>
      <c r="D28" s="2544"/>
      <c r="E28" s="2526" t="s">
        <v>2280</v>
      </c>
      <c r="F28" s="2527"/>
      <c r="G28" s="2526" t="s">
        <v>2279</v>
      </c>
      <c r="H28" s="2527"/>
      <c r="I28" s="2526" t="s">
        <v>2252</v>
      </c>
      <c r="J28" s="2527"/>
      <c r="K28" s="2523" t="s">
        <v>2277</v>
      </c>
      <c r="L28" s="2523"/>
      <c r="M28" s="1547" t="s">
        <v>2282</v>
      </c>
      <c r="N28" s="2524" t="s">
        <v>2281</v>
      </c>
      <c r="O28" s="2524"/>
      <c r="P28" s="2525" t="s">
        <v>2280</v>
      </c>
      <c r="Q28" s="2525"/>
      <c r="R28" s="2525" t="s">
        <v>2279</v>
      </c>
      <c r="S28" s="2524"/>
      <c r="T28" s="2526" t="s">
        <v>2278</v>
      </c>
      <c r="U28" s="2527"/>
      <c r="V28" s="2523" t="s">
        <v>2277</v>
      </c>
      <c r="W28" s="2523"/>
      <c r="X28" s="1546" t="s">
        <v>2276</v>
      </c>
    </row>
    <row r="29" spans="1:24">
      <c r="A29" s="2531"/>
      <c r="B29" s="2533"/>
      <c r="C29" s="1575" t="s">
        <v>2275</v>
      </c>
      <c r="D29" s="1574" t="s">
        <v>2274</v>
      </c>
      <c r="E29" s="1575" t="s">
        <v>2275</v>
      </c>
      <c r="F29" s="1574" t="s">
        <v>2274</v>
      </c>
      <c r="G29" s="1575" t="s">
        <v>2275</v>
      </c>
      <c r="H29" s="1574" t="s">
        <v>2274</v>
      </c>
      <c r="I29" s="1575" t="s">
        <v>2275</v>
      </c>
      <c r="J29" s="1574" t="s">
        <v>2274</v>
      </c>
      <c r="K29" s="1575" t="s">
        <v>2275</v>
      </c>
      <c r="L29" s="1574" t="s">
        <v>2274</v>
      </c>
      <c r="M29" s="1577" t="s">
        <v>772</v>
      </c>
      <c r="N29" s="1575" t="s">
        <v>2275</v>
      </c>
      <c r="O29" s="1574" t="s">
        <v>2274</v>
      </c>
      <c r="P29" s="1575" t="s">
        <v>2275</v>
      </c>
      <c r="Q29" s="1574" t="s">
        <v>2274</v>
      </c>
      <c r="R29" s="1575" t="s">
        <v>2275</v>
      </c>
      <c r="S29" s="1574" t="s">
        <v>2274</v>
      </c>
      <c r="T29" s="1575" t="s">
        <v>2275</v>
      </c>
      <c r="U29" s="1574" t="s">
        <v>2274</v>
      </c>
      <c r="V29" s="1575" t="s">
        <v>2275</v>
      </c>
      <c r="W29" s="1574" t="s">
        <v>2274</v>
      </c>
      <c r="X29" s="1573" t="s">
        <v>772</v>
      </c>
    </row>
    <row r="30" spans="1:24">
      <c r="A30" s="2532"/>
      <c r="B30" s="2534"/>
      <c r="C30" s="1570">
        <v>1</v>
      </c>
      <c r="D30" s="1570">
        <v>2</v>
      </c>
      <c r="E30" s="1570">
        <v>3</v>
      </c>
      <c r="F30" s="1570">
        <v>4</v>
      </c>
      <c r="G30" s="1570">
        <v>5</v>
      </c>
      <c r="H30" s="1570">
        <v>6</v>
      </c>
      <c r="I30" s="1570">
        <v>7</v>
      </c>
      <c r="J30" s="1570">
        <v>8</v>
      </c>
      <c r="K30" s="1570">
        <v>9</v>
      </c>
      <c r="L30" s="1570">
        <v>10</v>
      </c>
      <c r="M30" s="1570">
        <v>11</v>
      </c>
      <c r="N30" s="1570">
        <v>12</v>
      </c>
      <c r="O30" s="1570">
        <v>13</v>
      </c>
      <c r="P30" s="1570">
        <v>14</v>
      </c>
      <c r="Q30" s="1570">
        <v>15</v>
      </c>
      <c r="R30" s="1570">
        <v>16</v>
      </c>
      <c r="S30" s="1570">
        <v>17</v>
      </c>
      <c r="T30" s="1570">
        <v>18</v>
      </c>
      <c r="U30" s="1570">
        <v>19</v>
      </c>
      <c r="V30" s="1570">
        <v>20</v>
      </c>
      <c r="W30" s="1570">
        <v>21</v>
      </c>
      <c r="X30" s="1572">
        <v>22</v>
      </c>
    </row>
    <row r="31" spans="1:24">
      <c r="A31" s="1565" t="s">
        <v>9</v>
      </c>
      <c r="B31" s="1571"/>
      <c r="C31" s="1570"/>
      <c r="D31" s="1570"/>
      <c r="E31" s="1570"/>
      <c r="F31" s="1570"/>
      <c r="G31" s="1570"/>
      <c r="H31" s="1569"/>
      <c r="I31" s="1569"/>
      <c r="J31" s="1569"/>
      <c r="K31" s="1569"/>
      <c r="L31" s="1569"/>
      <c r="M31" s="1569"/>
      <c r="N31" s="1569"/>
      <c r="O31" s="1569"/>
      <c r="P31" s="1534"/>
      <c r="Q31" s="1534"/>
      <c r="R31" s="1534"/>
      <c r="S31" s="1534"/>
      <c r="T31" s="1534"/>
      <c r="U31" s="1534"/>
      <c r="V31" s="1534"/>
      <c r="W31" s="1534"/>
      <c r="X31" s="1533"/>
    </row>
    <row r="32" spans="1:24">
      <c r="A32" s="1568" t="s">
        <v>154</v>
      </c>
      <c r="B32" s="1567"/>
      <c r="C32" s="1534"/>
      <c r="D32" s="1534"/>
      <c r="E32" s="1534"/>
      <c r="F32" s="1534"/>
      <c r="G32" s="1534"/>
      <c r="H32" s="1534"/>
      <c r="I32" s="1534"/>
      <c r="J32" s="1534"/>
      <c r="K32" s="1534"/>
      <c r="L32" s="1534"/>
      <c r="M32" s="1534"/>
      <c r="N32" s="1534"/>
      <c r="O32" s="1534"/>
      <c r="P32" s="1534"/>
      <c r="Q32" s="1534"/>
      <c r="R32" s="1534"/>
      <c r="S32" s="1534"/>
      <c r="T32" s="1534"/>
      <c r="U32" s="1534"/>
      <c r="V32" s="1534"/>
      <c r="W32" s="1534"/>
      <c r="X32" s="1533"/>
    </row>
    <row r="33" spans="1:24">
      <c r="A33" s="1565" t="s">
        <v>163</v>
      </c>
      <c r="B33" s="1566"/>
      <c r="C33" s="1563"/>
      <c r="D33" s="1563"/>
      <c r="E33" s="1563"/>
      <c r="F33" s="1563"/>
      <c r="G33" s="1563"/>
      <c r="H33" s="1563"/>
      <c r="I33" s="1563"/>
      <c r="J33" s="1563"/>
      <c r="K33" s="1563"/>
      <c r="L33" s="1563"/>
      <c r="M33" s="1563"/>
      <c r="N33" s="1563"/>
      <c r="O33" s="1563"/>
      <c r="P33" s="1534"/>
      <c r="Q33" s="1534"/>
      <c r="R33" s="1534"/>
      <c r="S33" s="1534"/>
      <c r="T33" s="1534"/>
      <c r="U33" s="1534"/>
      <c r="V33" s="1534"/>
      <c r="W33" s="1534"/>
      <c r="X33" s="1533"/>
    </row>
    <row r="34" spans="1:24">
      <c r="A34" s="1565" t="s">
        <v>171</v>
      </c>
      <c r="B34" s="1566"/>
      <c r="C34" s="1563"/>
      <c r="D34" s="1563"/>
      <c r="E34" s="1563"/>
      <c r="F34" s="1563"/>
      <c r="G34" s="1563"/>
      <c r="H34" s="1563"/>
      <c r="I34" s="1563"/>
      <c r="J34" s="1563"/>
      <c r="K34" s="1563"/>
      <c r="L34" s="1563"/>
      <c r="M34" s="1563"/>
      <c r="N34" s="1563"/>
      <c r="O34" s="1563"/>
      <c r="P34" s="1534"/>
      <c r="Q34" s="1534"/>
      <c r="R34" s="1534"/>
      <c r="S34" s="1534"/>
      <c r="T34" s="1534"/>
      <c r="U34" s="1534"/>
      <c r="V34" s="1534"/>
      <c r="W34" s="1534"/>
      <c r="X34" s="1533"/>
    </row>
    <row r="35" spans="1:24">
      <c r="A35" s="1565" t="s">
        <v>1566</v>
      </c>
      <c r="B35" s="1566"/>
      <c r="C35" s="1563"/>
      <c r="D35" s="1563"/>
      <c r="E35" s="1563"/>
      <c r="F35" s="1563"/>
      <c r="G35" s="1563"/>
      <c r="H35" s="1563"/>
      <c r="I35" s="1563"/>
      <c r="J35" s="1563"/>
      <c r="K35" s="1563"/>
      <c r="L35" s="1563"/>
      <c r="M35" s="1563"/>
      <c r="N35" s="1563"/>
      <c r="O35" s="1563"/>
      <c r="P35" s="1534"/>
      <c r="Q35" s="1534"/>
      <c r="R35" s="1534"/>
      <c r="S35" s="1534"/>
      <c r="T35" s="1534"/>
      <c r="U35" s="1534"/>
      <c r="V35" s="1534"/>
      <c r="W35" s="1534"/>
      <c r="X35" s="1533"/>
    </row>
    <row r="36" spans="1:24">
      <c r="A36" s="1565" t="s">
        <v>1280</v>
      </c>
      <c r="B36" s="1534"/>
      <c r="C36" s="1563"/>
      <c r="D36" s="1563"/>
      <c r="E36" s="1563"/>
      <c r="F36" s="1563"/>
      <c r="G36" s="1563"/>
      <c r="H36" s="1563"/>
      <c r="I36" s="1563"/>
      <c r="J36" s="1563"/>
      <c r="K36" s="1563"/>
      <c r="L36" s="1563"/>
      <c r="M36" s="1563"/>
      <c r="N36" s="1563"/>
      <c r="O36" s="1563"/>
      <c r="P36" s="1534"/>
      <c r="Q36" s="1534"/>
      <c r="R36" s="1534"/>
      <c r="S36" s="1534"/>
      <c r="T36" s="1534"/>
      <c r="U36" s="1534"/>
      <c r="V36" s="1534"/>
      <c r="W36" s="1534"/>
      <c r="X36" s="1533"/>
    </row>
    <row r="37" spans="1:24">
      <c r="A37" s="1565"/>
      <c r="B37" s="1564" t="s">
        <v>2258</v>
      </c>
      <c r="C37" s="1563"/>
      <c r="D37" s="1563"/>
      <c r="E37" s="1563"/>
      <c r="F37" s="1563"/>
      <c r="G37" s="1563"/>
      <c r="H37" s="1563"/>
      <c r="I37" s="1563"/>
      <c r="J37" s="1563"/>
      <c r="K37" s="1563"/>
      <c r="L37" s="1563"/>
      <c r="M37" s="1563"/>
      <c r="N37" s="1563"/>
      <c r="O37" s="1563"/>
      <c r="P37" s="1534"/>
      <c r="Q37" s="1534"/>
      <c r="R37" s="1534"/>
      <c r="S37" s="1534"/>
      <c r="T37" s="1534"/>
      <c r="U37" s="1534"/>
      <c r="V37" s="1534"/>
      <c r="W37" s="1534"/>
      <c r="X37" s="1533"/>
    </row>
    <row r="38" spans="1:24" ht="13.5" thickBot="1">
      <c r="A38" s="1565"/>
      <c r="B38" s="1561" t="s">
        <v>1085</v>
      </c>
      <c r="C38" s="1563"/>
      <c r="D38" s="1563"/>
      <c r="E38" s="1563"/>
      <c r="F38" s="1563"/>
      <c r="G38" s="1563"/>
      <c r="H38" s="1563"/>
      <c r="I38" s="1563"/>
      <c r="J38" s="1563"/>
      <c r="K38" s="1563"/>
      <c r="L38" s="1563"/>
      <c r="M38" s="1563"/>
      <c r="N38" s="1563"/>
      <c r="O38" s="1563"/>
      <c r="P38" s="1563"/>
      <c r="Q38" s="1563"/>
      <c r="R38" s="1563"/>
      <c r="S38" s="1563"/>
      <c r="T38" s="1563"/>
      <c r="U38" s="1563"/>
      <c r="V38" s="1563"/>
      <c r="W38" s="1563"/>
      <c r="X38" s="1576"/>
    </row>
    <row r="39" spans="1:24" ht="13.5" thickBot="1">
      <c r="A39" s="2528" t="s">
        <v>2286</v>
      </c>
      <c r="B39" s="2529"/>
      <c r="C39" s="2529"/>
      <c r="D39" s="2529"/>
      <c r="E39" s="2529"/>
      <c r="F39" s="2529"/>
      <c r="G39" s="2529"/>
      <c r="H39" s="2529"/>
      <c r="I39" s="2529"/>
      <c r="J39" s="2529"/>
      <c r="K39" s="2529"/>
      <c r="L39" s="2529"/>
      <c r="M39" s="2529"/>
      <c r="N39" s="2529"/>
      <c r="O39" s="2529"/>
      <c r="P39" s="2529"/>
      <c r="Q39" s="2529"/>
      <c r="R39" s="2529"/>
      <c r="S39" s="2529"/>
      <c r="T39" s="2529"/>
      <c r="U39" s="2529"/>
      <c r="V39" s="2529"/>
      <c r="W39" s="2529"/>
      <c r="X39" s="2530"/>
    </row>
    <row r="40" spans="1:24" ht="12.75" customHeight="1">
      <c r="A40" s="2531" t="s">
        <v>426</v>
      </c>
      <c r="B40" s="2533" t="s">
        <v>2285</v>
      </c>
      <c r="C40" s="2535" t="s">
        <v>2284</v>
      </c>
      <c r="D40" s="2536"/>
      <c r="E40" s="2536"/>
      <c r="F40" s="2536"/>
      <c r="G40" s="2536"/>
      <c r="H40" s="2536"/>
      <c r="I40" s="2536"/>
      <c r="J40" s="2536"/>
      <c r="K40" s="2536"/>
      <c r="L40" s="2536"/>
      <c r="M40" s="2537"/>
      <c r="N40" s="2536" t="s">
        <v>2283</v>
      </c>
      <c r="O40" s="2536"/>
      <c r="P40" s="2536"/>
      <c r="Q40" s="2536"/>
      <c r="R40" s="2536"/>
      <c r="S40" s="2536"/>
      <c r="T40" s="2536"/>
      <c r="U40" s="2536"/>
      <c r="V40" s="2536"/>
      <c r="W40" s="2536"/>
      <c r="X40" s="2541"/>
    </row>
    <row r="41" spans="1:24">
      <c r="A41" s="2531"/>
      <c r="B41" s="2533"/>
      <c r="C41" s="2538"/>
      <c r="D41" s="2539"/>
      <c r="E41" s="2539"/>
      <c r="F41" s="2539"/>
      <c r="G41" s="2539"/>
      <c r="H41" s="2539"/>
      <c r="I41" s="2539"/>
      <c r="J41" s="2539"/>
      <c r="K41" s="2539"/>
      <c r="L41" s="2539"/>
      <c r="M41" s="2540"/>
      <c r="N41" s="2539"/>
      <c r="O41" s="2539"/>
      <c r="P41" s="2539"/>
      <c r="Q41" s="2539"/>
      <c r="R41" s="2539"/>
      <c r="S41" s="2539"/>
      <c r="T41" s="2539"/>
      <c r="U41" s="2539"/>
      <c r="V41" s="2539"/>
      <c r="W41" s="2539"/>
      <c r="X41" s="2542"/>
    </row>
    <row r="42" spans="1:24" ht="26.25" customHeight="1">
      <c r="A42" s="2531"/>
      <c r="B42" s="2533"/>
      <c r="C42" s="2543" t="s">
        <v>2281</v>
      </c>
      <c r="D42" s="2544"/>
      <c r="E42" s="2526" t="s">
        <v>2280</v>
      </c>
      <c r="F42" s="2527"/>
      <c r="G42" s="2526" t="s">
        <v>2279</v>
      </c>
      <c r="H42" s="2527"/>
      <c r="I42" s="2526" t="s">
        <v>2252</v>
      </c>
      <c r="J42" s="2527"/>
      <c r="K42" s="2523" t="s">
        <v>2277</v>
      </c>
      <c r="L42" s="2523"/>
      <c r="M42" s="1547" t="s">
        <v>2282</v>
      </c>
      <c r="N42" s="2524" t="s">
        <v>2281</v>
      </c>
      <c r="O42" s="2524"/>
      <c r="P42" s="2525" t="s">
        <v>2280</v>
      </c>
      <c r="Q42" s="2525"/>
      <c r="R42" s="2525" t="s">
        <v>2279</v>
      </c>
      <c r="S42" s="2524"/>
      <c r="T42" s="2526" t="s">
        <v>2278</v>
      </c>
      <c r="U42" s="2527"/>
      <c r="V42" s="2523" t="s">
        <v>2277</v>
      </c>
      <c r="W42" s="2523"/>
      <c r="X42" s="1546" t="s">
        <v>2276</v>
      </c>
    </row>
    <row r="43" spans="1:24">
      <c r="A43" s="2531"/>
      <c r="B43" s="2533"/>
      <c r="C43" s="1575" t="s">
        <v>2275</v>
      </c>
      <c r="D43" s="1574" t="s">
        <v>2274</v>
      </c>
      <c r="E43" s="1575" t="s">
        <v>2275</v>
      </c>
      <c r="F43" s="1574" t="s">
        <v>2274</v>
      </c>
      <c r="G43" s="1575" t="s">
        <v>2275</v>
      </c>
      <c r="H43" s="1574" t="s">
        <v>2274</v>
      </c>
      <c r="I43" s="1575" t="s">
        <v>2275</v>
      </c>
      <c r="J43" s="1574" t="s">
        <v>2274</v>
      </c>
      <c r="K43" s="1575" t="s">
        <v>2275</v>
      </c>
      <c r="L43" s="1574" t="s">
        <v>2274</v>
      </c>
      <c r="M43" s="1573" t="s">
        <v>772</v>
      </c>
      <c r="N43" s="1575" t="s">
        <v>2275</v>
      </c>
      <c r="O43" s="1574" t="s">
        <v>2274</v>
      </c>
      <c r="P43" s="1575" t="s">
        <v>2275</v>
      </c>
      <c r="Q43" s="1574" t="s">
        <v>2274</v>
      </c>
      <c r="R43" s="1575" t="s">
        <v>2275</v>
      </c>
      <c r="S43" s="1574" t="s">
        <v>2274</v>
      </c>
      <c r="T43" s="1575" t="s">
        <v>2275</v>
      </c>
      <c r="U43" s="1574" t="s">
        <v>2274</v>
      </c>
      <c r="V43" s="1575" t="s">
        <v>2275</v>
      </c>
      <c r="W43" s="1574" t="s">
        <v>2274</v>
      </c>
      <c r="X43" s="1573" t="s">
        <v>772</v>
      </c>
    </row>
    <row r="44" spans="1:24">
      <c r="A44" s="2532"/>
      <c r="B44" s="2534"/>
      <c r="C44" s="1570">
        <v>1</v>
      </c>
      <c r="D44" s="1570">
        <v>2</v>
      </c>
      <c r="E44" s="1570">
        <v>3</v>
      </c>
      <c r="F44" s="1570">
        <v>4</v>
      </c>
      <c r="G44" s="1570">
        <v>5</v>
      </c>
      <c r="H44" s="1570">
        <v>6</v>
      </c>
      <c r="I44" s="1570">
        <v>7</v>
      </c>
      <c r="J44" s="1570">
        <v>8</v>
      </c>
      <c r="K44" s="1570">
        <v>9</v>
      </c>
      <c r="L44" s="1570">
        <v>10</v>
      </c>
      <c r="M44" s="1570">
        <v>11</v>
      </c>
      <c r="N44" s="1570">
        <v>12</v>
      </c>
      <c r="O44" s="1570">
        <v>13</v>
      </c>
      <c r="P44" s="1570">
        <v>14</v>
      </c>
      <c r="Q44" s="1570">
        <v>15</v>
      </c>
      <c r="R44" s="1570">
        <v>16</v>
      </c>
      <c r="S44" s="1570">
        <v>17</v>
      </c>
      <c r="T44" s="1570">
        <v>18</v>
      </c>
      <c r="U44" s="1570">
        <v>19</v>
      </c>
      <c r="V44" s="1570">
        <v>20</v>
      </c>
      <c r="W44" s="1570">
        <v>21</v>
      </c>
      <c r="X44" s="1572">
        <v>22</v>
      </c>
    </row>
    <row r="45" spans="1:24">
      <c r="A45" s="1565" t="s">
        <v>9</v>
      </c>
      <c r="B45" s="1571"/>
      <c r="C45" s="1570"/>
      <c r="D45" s="1570"/>
      <c r="E45" s="1570"/>
      <c r="F45" s="1570"/>
      <c r="G45" s="1570"/>
      <c r="H45" s="1569"/>
      <c r="I45" s="1569"/>
      <c r="J45" s="1569"/>
      <c r="K45" s="1569"/>
      <c r="L45" s="1569"/>
      <c r="M45" s="1569"/>
      <c r="N45" s="1569"/>
      <c r="O45" s="1569"/>
      <c r="P45" s="1534"/>
      <c r="Q45" s="1534"/>
      <c r="R45" s="1534"/>
      <c r="S45" s="1534"/>
      <c r="T45" s="1534"/>
      <c r="U45" s="1534"/>
      <c r="V45" s="1534"/>
      <c r="W45" s="1534"/>
      <c r="X45" s="1533"/>
    </row>
    <row r="46" spans="1:24">
      <c r="A46" s="1568" t="s">
        <v>154</v>
      </c>
      <c r="B46" s="1567"/>
      <c r="C46" s="1534"/>
      <c r="D46" s="1534"/>
      <c r="E46" s="1534"/>
      <c r="F46" s="1534"/>
      <c r="G46" s="1534"/>
      <c r="H46" s="1534"/>
      <c r="I46" s="1534"/>
      <c r="J46" s="1534"/>
      <c r="K46" s="1534"/>
      <c r="L46" s="1534"/>
      <c r="M46" s="1534"/>
      <c r="N46" s="1534"/>
      <c r="O46" s="1534"/>
      <c r="P46" s="1534"/>
      <c r="Q46" s="1534"/>
      <c r="R46" s="1534"/>
      <c r="S46" s="1534"/>
      <c r="T46" s="1534"/>
      <c r="U46" s="1534"/>
      <c r="V46" s="1534"/>
      <c r="W46" s="1534"/>
      <c r="X46" s="1533"/>
    </row>
    <row r="47" spans="1:24">
      <c r="A47" s="1565" t="s">
        <v>163</v>
      </c>
      <c r="B47" s="1566"/>
      <c r="C47" s="1563"/>
      <c r="D47" s="1563"/>
      <c r="E47" s="1563"/>
      <c r="F47" s="1563"/>
      <c r="G47" s="1563"/>
      <c r="H47" s="1563"/>
      <c r="I47" s="1563"/>
      <c r="J47" s="1563"/>
      <c r="K47" s="1563"/>
      <c r="L47" s="1563"/>
      <c r="M47" s="1563"/>
      <c r="N47" s="1563"/>
      <c r="O47" s="1563"/>
      <c r="P47" s="1534"/>
      <c r="Q47" s="1534"/>
      <c r="R47" s="1534"/>
      <c r="S47" s="1534"/>
      <c r="T47" s="1534"/>
      <c r="U47" s="1534"/>
      <c r="V47" s="1534"/>
      <c r="W47" s="1534"/>
      <c r="X47" s="1533"/>
    </row>
    <row r="48" spans="1:24">
      <c r="A48" s="1565" t="s">
        <v>171</v>
      </c>
      <c r="B48" s="1566"/>
      <c r="C48" s="1563"/>
      <c r="D48" s="1563"/>
      <c r="E48" s="1563"/>
      <c r="F48" s="1563"/>
      <c r="G48" s="1563"/>
      <c r="H48" s="1563"/>
      <c r="I48" s="1563"/>
      <c r="J48" s="1563"/>
      <c r="K48" s="1563"/>
      <c r="L48" s="1563"/>
      <c r="M48" s="1563"/>
      <c r="N48" s="1563"/>
      <c r="O48" s="1563"/>
      <c r="P48" s="1534"/>
      <c r="Q48" s="1534"/>
      <c r="R48" s="1534"/>
      <c r="S48" s="1534"/>
      <c r="T48" s="1534"/>
      <c r="U48" s="1534"/>
      <c r="V48" s="1534"/>
      <c r="W48" s="1534"/>
      <c r="X48" s="1533"/>
    </row>
    <row r="49" spans="1:24">
      <c r="A49" s="1565" t="s">
        <v>1566</v>
      </c>
      <c r="B49" s="1566"/>
      <c r="C49" s="1563"/>
      <c r="D49" s="1563"/>
      <c r="E49" s="1563"/>
      <c r="F49" s="1563"/>
      <c r="G49" s="1563"/>
      <c r="H49" s="1563"/>
      <c r="I49" s="1563"/>
      <c r="J49" s="1563"/>
      <c r="K49" s="1563"/>
      <c r="L49" s="1563"/>
      <c r="M49" s="1563"/>
      <c r="N49" s="1563"/>
      <c r="O49" s="1563"/>
      <c r="P49" s="1534"/>
      <c r="Q49" s="1534"/>
      <c r="R49" s="1534"/>
      <c r="S49" s="1534"/>
      <c r="T49" s="1534"/>
      <c r="U49" s="1534"/>
      <c r="V49" s="1534"/>
      <c r="W49" s="1534"/>
      <c r="X49" s="1533"/>
    </row>
    <row r="50" spans="1:24">
      <c r="A50" s="1565" t="s">
        <v>1280</v>
      </c>
      <c r="B50" s="1534"/>
      <c r="C50" s="1563"/>
      <c r="D50" s="1563"/>
      <c r="E50" s="1563"/>
      <c r="F50" s="1563"/>
      <c r="G50" s="1563"/>
      <c r="H50" s="1563"/>
      <c r="I50" s="1563"/>
      <c r="J50" s="1563"/>
      <c r="K50" s="1563"/>
      <c r="L50" s="1563"/>
      <c r="M50" s="1563"/>
      <c r="N50" s="1563"/>
      <c r="O50" s="1563"/>
      <c r="P50" s="1534"/>
      <c r="Q50" s="1534"/>
      <c r="R50" s="1534"/>
      <c r="S50" s="1534"/>
      <c r="T50" s="1534"/>
      <c r="U50" s="1534"/>
      <c r="V50" s="1534"/>
      <c r="W50" s="1534"/>
      <c r="X50" s="1533"/>
    </row>
    <row r="51" spans="1:24">
      <c r="A51" s="1565"/>
      <c r="B51" s="1564" t="s">
        <v>2258</v>
      </c>
      <c r="C51" s="1563"/>
      <c r="D51" s="1563"/>
      <c r="E51" s="1563"/>
      <c r="F51" s="1563"/>
      <c r="G51" s="1563"/>
      <c r="H51" s="1563"/>
      <c r="I51" s="1563"/>
      <c r="J51" s="1563"/>
      <c r="K51" s="1563"/>
      <c r="L51" s="1563"/>
      <c r="M51" s="1563"/>
      <c r="N51" s="1563"/>
      <c r="O51" s="1563"/>
      <c r="P51" s="1534"/>
      <c r="Q51" s="1534"/>
      <c r="R51" s="1534"/>
      <c r="S51" s="1534"/>
      <c r="T51" s="1534"/>
      <c r="U51" s="1534"/>
      <c r="V51" s="1534"/>
      <c r="W51" s="1534"/>
      <c r="X51" s="1533"/>
    </row>
    <row r="52" spans="1:24" ht="13.5" thickBot="1">
      <c r="A52" s="1562"/>
      <c r="B52" s="1561" t="s">
        <v>1085</v>
      </c>
      <c r="C52" s="1560"/>
      <c r="D52" s="1560"/>
      <c r="E52" s="1560"/>
      <c r="F52" s="1560"/>
      <c r="G52" s="1560"/>
      <c r="H52" s="1560"/>
      <c r="I52" s="1560"/>
      <c r="J52" s="1560"/>
      <c r="K52" s="1560"/>
      <c r="L52" s="1560"/>
      <c r="M52" s="1560"/>
      <c r="N52" s="1560"/>
      <c r="O52" s="1560"/>
      <c r="P52" s="1560"/>
      <c r="Q52" s="1560"/>
      <c r="R52" s="1560"/>
      <c r="S52" s="1560"/>
      <c r="T52" s="1560"/>
      <c r="U52" s="1560"/>
      <c r="V52" s="1560"/>
      <c r="W52" s="1560"/>
      <c r="X52" s="1559"/>
    </row>
    <row r="53" spans="1:24">
      <c r="A53" s="2521"/>
      <c r="B53" s="2521"/>
      <c r="C53" s="2521"/>
      <c r="D53" s="2521"/>
      <c r="E53" s="2521"/>
      <c r="F53" s="2521"/>
      <c r="G53" s="2521"/>
      <c r="H53" s="2521"/>
      <c r="I53" s="2521"/>
      <c r="J53" s="2521"/>
      <c r="K53" s="1526"/>
      <c r="L53" s="1526"/>
      <c r="M53" s="1526"/>
      <c r="N53" s="1526"/>
      <c r="O53" s="1526"/>
      <c r="P53" s="1526"/>
      <c r="Q53" s="1526"/>
      <c r="R53" s="1526"/>
      <c r="S53" s="1526"/>
      <c r="T53" s="1526"/>
      <c r="U53" s="1526"/>
      <c r="V53" s="1526"/>
      <c r="W53" s="1526"/>
      <c r="X53" s="1526"/>
    </row>
    <row r="54" spans="1:24" ht="13.5" thickBot="1">
      <c r="A54" s="2505" t="s">
        <v>2273</v>
      </c>
      <c r="B54" s="2505"/>
      <c r="C54" s="2505"/>
      <c r="D54" s="2505"/>
      <c r="E54" s="2505"/>
      <c r="F54" s="2505"/>
      <c r="G54" s="2506" t="s">
        <v>424</v>
      </c>
      <c r="H54" s="2506"/>
      <c r="I54" s="1526"/>
      <c r="J54" s="1526"/>
      <c r="K54" s="1526"/>
      <c r="L54" s="1526"/>
      <c r="M54" s="1526"/>
      <c r="N54" s="1526"/>
      <c r="O54" s="1526"/>
      <c r="P54" s="1526"/>
      <c r="Q54" s="1526"/>
      <c r="R54" s="1526"/>
      <c r="S54" s="1526"/>
      <c r="T54" s="1526"/>
      <c r="U54" s="1526"/>
      <c r="V54" s="1526"/>
      <c r="W54" s="1526"/>
      <c r="X54" s="1526"/>
    </row>
    <row r="55" spans="1:24" ht="33.75">
      <c r="A55" s="2507" t="s">
        <v>426</v>
      </c>
      <c r="B55" s="2509" t="s">
        <v>813</v>
      </c>
      <c r="C55" s="2510"/>
      <c r="D55" s="1551" t="s">
        <v>2212</v>
      </c>
      <c r="E55" s="1551" t="s">
        <v>2211</v>
      </c>
      <c r="F55" s="1551" t="s">
        <v>2254</v>
      </c>
      <c r="G55" s="1550" t="s">
        <v>2252</v>
      </c>
      <c r="H55" s="1558" t="s">
        <v>1085</v>
      </c>
      <c r="I55" s="1526"/>
      <c r="J55" s="1526"/>
      <c r="K55" s="1526"/>
      <c r="L55" s="1526"/>
      <c r="M55" s="1526"/>
      <c r="N55" s="1526"/>
      <c r="O55" s="1526"/>
      <c r="P55" s="1526"/>
      <c r="Q55" s="1526"/>
      <c r="R55" s="1526"/>
      <c r="S55" s="1526"/>
      <c r="T55" s="1526"/>
      <c r="U55" s="1526"/>
      <c r="V55" s="1526"/>
      <c r="W55" s="1526"/>
      <c r="X55" s="1526"/>
    </row>
    <row r="56" spans="1:24">
      <c r="A56" s="2522"/>
      <c r="B56" s="2511"/>
      <c r="C56" s="2512"/>
      <c r="D56" s="1535">
        <v>1</v>
      </c>
      <c r="E56" s="1535">
        <v>2</v>
      </c>
      <c r="F56" s="1535">
        <v>3</v>
      </c>
      <c r="G56" s="1535">
        <v>4</v>
      </c>
      <c r="H56" s="1557">
        <v>5</v>
      </c>
      <c r="I56" s="1526"/>
      <c r="J56" s="1526"/>
      <c r="K56" s="1526"/>
      <c r="L56" s="1526"/>
      <c r="M56" s="1526"/>
      <c r="N56" s="1526"/>
      <c r="O56" s="1526"/>
      <c r="P56" s="1526"/>
      <c r="Q56" s="1526"/>
      <c r="R56" s="1526"/>
      <c r="S56" s="1526"/>
      <c r="T56" s="1526"/>
      <c r="U56" s="1526"/>
      <c r="V56" s="1526"/>
      <c r="W56" s="1526"/>
      <c r="X56" s="1526"/>
    </row>
    <row r="57" spans="1:24">
      <c r="A57" s="1545" t="s">
        <v>9</v>
      </c>
      <c r="B57" s="2515" t="s">
        <v>2272</v>
      </c>
      <c r="C57" s="2516"/>
      <c r="D57" s="1535"/>
      <c r="E57" s="1535"/>
      <c r="F57" s="1535"/>
      <c r="G57" s="1535"/>
      <c r="H57" s="1557"/>
      <c r="I57" s="1526"/>
      <c r="J57" s="1526"/>
      <c r="K57" s="1526"/>
      <c r="L57" s="1526"/>
      <c r="M57" s="1526"/>
      <c r="N57" s="1526"/>
      <c r="O57" s="1526"/>
      <c r="P57" s="1526"/>
      <c r="Q57" s="1526"/>
      <c r="R57" s="1526"/>
      <c r="S57" s="1526"/>
      <c r="T57" s="1526"/>
      <c r="U57" s="1526"/>
      <c r="V57" s="1526"/>
      <c r="W57" s="1526"/>
      <c r="X57" s="1526"/>
    </row>
    <row r="58" spans="1:24">
      <c r="A58" s="1538" t="s">
        <v>10</v>
      </c>
      <c r="B58" s="2519" t="s">
        <v>2271</v>
      </c>
      <c r="C58" s="2520"/>
      <c r="D58" s="1535"/>
      <c r="E58" s="1535"/>
      <c r="F58" s="1535"/>
      <c r="G58" s="1535"/>
      <c r="H58" s="1557"/>
      <c r="I58" s="1526"/>
      <c r="J58" s="1526"/>
      <c r="K58" s="1526"/>
      <c r="L58" s="1526"/>
      <c r="M58" s="1526"/>
      <c r="N58" s="1526"/>
      <c r="O58" s="1526"/>
      <c r="P58" s="1526"/>
      <c r="Q58" s="1526"/>
      <c r="R58" s="1526"/>
      <c r="S58" s="1526"/>
      <c r="T58" s="1526"/>
      <c r="U58" s="1526"/>
      <c r="V58" s="1526"/>
      <c r="W58" s="1526"/>
      <c r="X58" s="1526"/>
    </row>
    <row r="59" spans="1:24">
      <c r="A59" s="1538" t="s">
        <v>15</v>
      </c>
      <c r="B59" s="2519" t="s">
        <v>2270</v>
      </c>
      <c r="C59" s="2520"/>
      <c r="D59" s="1535"/>
      <c r="E59" s="1535"/>
      <c r="F59" s="1535"/>
      <c r="G59" s="1535"/>
      <c r="H59" s="1557"/>
      <c r="I59" s="1526"/>
      <c r="J59" s="1526"/>
      <c r="K59" s="1526"/>
      <c r="L59" s="1526"/>
      <c r="M59" s="1526"/>
      <c r="N59" s="1526"/>
      <c r="O59" s="1526"/>
      <c r="P59" s="1526"/>
      <c r="Q59" s="1526"/>
      <c r="R59" s="1526"/>
      <c r="S59" s="1526"/>
      <c r="T59" s="1526"/>
      <c r="U59" s="1526"/>
      <c r="V59" s="1526"/>
      <c r="W59" s="1526"/>
      <c r="X59" s="1526"/>
    </row>
    <row r="60" spans="1:24" ht="15.75" customHeight="1">
      <c r="A60" s="1545" t="s">
        <v>154</v>
      </c>
      <c r="B60" s="2515" t="s">
        <v>2269</v>
      </c>
      <c r="C60" s="2516"/>
      <c r="D60" s="1535"/>
      <c r="E60" s="1535"/>
      <c r="F60" s="1535"/>
      <c r="G60" s="1535"/>
      <c r="H60" s="1557"/>
      <c r="I60" s="1526"/>
      <c r="J60" s="1526"/>
      <c r="K60" s="1526"/>
      <c r="L60" s="1526"/>
      <c r="M60" s="1526"/>
      <c r="N60" s="1526"/>
      <c r="O60" s="1526"/>
      <c r="P60" s="1526"/>
      <c r="Q60" s="1526"/>
      <c r="R60" s="1526"/>
      <c r="S60" s="1526"/>
      <c r="T60" s="1526"/>
      <c r="U60" s="1526"/>
      <c r="V60" s="1526"/>
      <c r="W60" s="1526"/>
      <c r="X60" s="1526"/>
    </row>
    <row r="61" spans="1:24">
      <c r="A61" s="1538" t="s">
        <v>155</v>
      </c>
      <c r="B61" s="2519" t="s">
        <v>2268</v>
      </c>
      <c r="C61" s="2520"/>
      <c r="D61" s="1535"/>
      <c r="E61" s="1535"/>
      <c r="F61" s="1535"/>
      <c r="G61" s="1535"/>
      <c r="H61" s="1557"/>
      <c r="I61" s="1526"/>
      <c r="J61" s="1526"/>
      <c r="K61" s="1526"/>
      <c r="L61" s="1526"/>
      <c r="M61" s="1526"/>
      <c r="N61" s="1526"/>
      <c r="O61" s="1526"/>
      <c r="P61" s="1526"/>
      <c r="Q61" s="1526"/>
      <c r="R61" s="1526"/>
      <c r="S61" s="1526"/>
      <c r="T61" s="1526"/>
      <c r="U61" s="1526"/>
      <c r="V61" s="1526"/>
      <c r="W61" s="1526"/>
      <c r="X61" s="1526"/>
    </row>
    <row r="62" spans="1:24">
      <c r="A62" s="1538" t="s">
        <v>156</v>
      </c>
      <c r="B62" s="2519" t="s">
        <v>2265</v>
      </c>
      <c r="C62" s="2520"/>
      <c r="D62" s="1535"/>
      <c r="E62" s="1535"/>
      <c r="F62" s="1535"/>
      <c r="G62" s="1535"/>
      <c r="H62" s="1557"/>
      <c r="I62" s="1526"/>
      <c r="J62" s="1526"/>
      <c r="K62" s="1526"/>
      <c r="L62" s="1526"/>
      <c r="M62" s="1526"/>
      <c r="N62" s="1526"/>
      <c r="O62" s="1526"/>
      <c r="P62" s="1526"/>
      <c r="Q62" s="1526"/>
      <c r="R62" s="1526"/>
      <c r="S62" s="1526"/>
      <c r="T62" s="1526"/>
      <c r="U62" s="1526"/>
      <c r="V62" s="1526"/>
      <c r="W62" s="1526"/>
      <c r="X62" s="1526"/>
    </row>
    <row r="63" spans="1:24">
      <c r="A63" s="1545" t="s">
        <v>163</v>
      </c>
      <c r="B63" s="2517" t="s">
        <v>2267</v>
      </c>
      <c r="C63" s="2518"/>
      <c r="D63" s="1535"/>
      <c r="E63" s="1535"/>
      <c r="F63" s="1535"/>
      <c r="G63" s="1535"/>
      <c r="H63" s="1557"/>
      <c r="I63" s="1526"/>
      <c r="J63" s="1526"/>
      <c r="K63" s="1526"/>
      <c r="L63" s="1526"/>
      <c r="M63" s="1526"/>
      <c r="N63" s="1526"/>
      <c r="O63" s="1526"/>
      <c r="P63" s="1526"/>
      <c r="Q63" s="1526"/>
      <c r="R63" s="1526"/>
      <c r="S63" s="1526"/>
      <c r="T63" s="1526"/>
      <c r="U63" s="1526"/>
      <c r="V63" s="1526"/>
      <c r="W63" s="1526"/>
      <c r="X63" s="1526"/>
    </row>
    <row r="64" spans="1:24">
      <c r="A64" s="1538" t="s">
        <v>166</v>
      </c>
      <c r="B64" s="2513" t="s">
        <v>2266</v>
      </c>
      <c r="C64" s="2514"/>
      <c r="D64" s="1535"/>
      <c r="E64" s="1535"/>
      <c r="F64" s="1535"/>
      <c r="G64" s="1535"/>
      <c r="H64" s="1557"/>
      <c r="I64" s="1526"/>
      <c r="J64" s="1526"/>
      <c r="K64" s="1526"/>
      <c r="L64" s="1526"/>
      <c r="M64" s="1526"/>
      <c r="N64" s="1526"/>
      <c r="O64" s="1526"/>
      <c r="P64" s="1526"/>
      <c r="Q64" s="1526"/>
      <c r="R64" s="1526"/>
      <c r="S64" s="1526"/>
      <c r="T64" s="1526"/>
      <c r="U64" s="1526"/>
      <c r="V64" s="1526"/>
      <c r="W64" s="1526"/>
      <c r="X64" s="1526"/>
    </row>
    <row r="65" spans="1:24">
      <c r="A65" s="1538" t="s">
        <v>167</v>
      </c>
      <c r="B65" s="2513" t="s">
        <v>2265</v>
      </c>
      <c r="C65" s="2514"/>
      <c r="D65" s="1535"/>
      <c r="E65" s="1535"/>
      <c r="F65" s="1535"/>
      <c r="G65" s="1535"/>
      <c r="H65" s="1557"/>
      <c r="I65" s="1526"/>
      <c r="J65" s="1526"/>
      <c r="K65" s="1526"/>
      <c r="L65" s="1526"/>
      <c r="M65" s="1526"/>
      <c r="N65" s="1526"/>
      <c r="O65" s="1526"/>
      <c r="P65" s="1526"/>
      <c r="Q65" s="1526"/>
      <c r="R65" s="1526"/>
      <c r="S65" s="1526"/>
      <c r="T65" s="1526"/>
      <c r="U65" s="1526"/>
      <c r="V65" s="1526"/>
      <c r="W65" s="1526"/>
      <c r="X65" s="1526"/>
    </row>
    <row r="66" spans="1:24">
      <c r="A66" s="1545" t="s">
        <v>171</v>
      </c>
      <c r="B66" s="2515" t="s">
        <v>2264</v>
      </c>
      <c r="C66" s="2516"/>
      <c r="D66" s="1535"/>
      <c r="E66" s="1535"/>
      <c r="F66" s="1535"/>
      <c r="G66" s="1535"/>
      <c r="H66" s="1557"/>
      <c r="I66" s="1526"/>
      <c r="J66" s="1526"/>
      <c r="K66" s="1526"/>
      <c r="L66" s="1526"/>
      <c r="M66" s="1526"/>
      <c r="N66" s="1526"/>
      <c r="O66" s="1526"/>
      <c r="P66" s="1526"/>
      <c r="Q66" s="1526"/>
      <c r="R66" s="1526"/>
      <c r="S66" s="1526"/>
      <c r="T66" s="1526"/>
      <c r="U66" s="1526"/>
      <c r="V66" s="1526"/>
      <c r="W66" s="1526"/>
      <c r="X66" s="1526"/>
    </row>
    <row r="67" spans="1:24" ht="12.75" customHeight="1">
      <c r="A67" s="1545" t="s">
        <v>176</v>
      </c>
      <c r="B67" s="2515" t="s">
        <v>2263</v>
      </c>
      <c r="C67" s="2516"/>
      <c r="D67" s="1535"/>
      <c r="E67" s="1535"/>
      <c r="F67" s="1535"/>
      <c r="G67" s="1535"/>
      <c r="H67" s="1557"/>
      <c r="I67" s="1526"/>
      <c r="J67" s="1526"/>
      <c r="K67" s="1526"/>
      <c r="L67" s="1526"/>
      <c r="M67" s="1526"/>
      <c r="N67" s="1526"/>
      <c r="O67" s="1526"/>
      <c r="P67" s="1526"/>
      <c r="Q67" s="1526"/>
      <c r="R67" s="1526"/>
      <c r="S67" s="1526"/>
      <c r="T67" s="1526"/>
      <c r="U67" s="1526"/>
      <c r="V67" s="1526"/>
      <c r="W67" s="1526"/>
      <c r="X67" s="1526"/>
    </row>
    <row r="68" spans="1:24" ht="14.25" customHeight="1">
      <c r="A68" s="1545" t="s">
        <v>336</v>
      </c>
      <c r="B68" s="2517" t="s">
        <v>2198</v>
      </c>
      <c r="C68" s="2518"/>
      <c r="D68" s="1535"/>
      <c r="E68" s="1535"/>
      <c r="F68" s="1535"/>
      <c r="G68" s="1535"/>
      <c r="H68" s="1557"/>
      <c r="I68" s="1526"/>
      <c r="J68" s="1526"/>
      <c r="K68" s="1526"/>
      <c r="L68" s="1526"/>
      <c r="M68" s="1526"/>
      <c r="N68" s="1526"/>
      <c r="O68" s="1526"/>
      <c r="P68" s="1526"/>
      <c r="Q68" s="1526"/>
      <c r="R68" s="1526"/>
      <c r="S68" s="1526"/>
      <c r="T68" s="1526"/>
      <c r="U68" s="1526"/>
      <c r="V68" s="1526"/>
      <c r="W68" s="1526"/>
      <c r="X68" s="1526"/>
    </row>
    <row r="69" spans="1:24" ht="36" customHeight="1">
      <c r="A69" s="1545" t="s">
        <v>266</v>
      </c>
      <c r="B69" s="2501" t="s">
        <v>2262</v>
      </c>
      <c r="C69" s="2502"/>
      <c r="D69" s="1535"/>
      <c r="E69" s="1535"/>
      <c r="F69" s="1535"/>
      <c r="G69" s="1535"/>
      <c r="H69" s="1557"/>
      <c r="I69" s="1526"/>
      <c r="J69" s="1526"/>
      <c r="K69" s="1526"/>
      <c r="L69" s="1526"/>
      <c r="M69" s="1526"/>
      <c r="N69" s="1526"/>
      <c r="O69" s="1526"/>
      <c r="P69" s="1526"/>
      <c r="Q69" s="1526"/>
      <c r="R69" s="1526"/>
      <c r="S69" s="1526"/>
      <c r="T69" s="1526"/>
      <c r="U69" s="1526"/>
      <c r="V69" s="1526"/>
      <c r="W69" s="1526"/>
      <c r="X69" s="1526"/>
    </row>
    <row r="70" spans="1:24" ht="39" customHeight="1">
      <c r="A70" s="1545" t="s">
        <v>2261</v>
      </c>
      <c r="B70" s="2501" t="s">
        <v>2260</v>
      </c>
      <c r="C70" s="2502"/>
      <c r="D70" s="1535"/>
      <c r="E70" s="1535"/>
      <c r="F70" s="1535"/>
      <c r="G70" s="1535"/>
      <c r="H70" s="1555"/>
      <c r="I70" s="1526"/>
      <c r="J70" s="1526"/>
      <c r="K70" s="1526"/>
      <c r="L70" s="1526"/>
      <c r="M70" s="1526"/>
      <c r="N70" s="1526"/>
      <c r="O70" s="1526"/>
      <c r="P70" s="1526"/>
      <c r="Q70" s="1526"/>
      <c r="R70" s="1526"/>
      <c r="S70" s="1526"/>
      <c r="T70" s="1526"/>
      <c r="U70" s="1526"/>
      <c r="V70" s="1526"/>
      <c r="W70" s="1526"/>
      <c r="X70" s="1526"/>
    </row>
    <row r="71" spans="1:24">
      <c r="A71" s="1556" t="s">
        <v>2259</v>
      </c>
      <c r="B71" s="2501" t="s">
        <v>2258</v>
      </c>
      <c r="C71" s="2502"/>
      <c r="D71" s="1535"/>
      <c r="E71" s="1535"/>
      <c r="F71" s="1535"/>
      <c r="G71" s="1535"/>
      <c r="H71" s="1555"/>
      <c r="I71" s="1526"/>
      <c r="J71" s="1526"/>
      <c r="K71" s="1526"/>
      <c r="L71" s="1526"/>
      <c r="M71" s="1526"/>
      <c r="N71" s="1526"/>
      <c r="O71" s="1526"/>
      <c r="P71" s="1526"/>
      <c r="Q71" s="1526"/>
      <c r="R71" s="1526"/>
      <c r="S71" s="1526"/>
      <c r="T71" s="1526"/>
      <c r="U71" s="1526"/>
      <c r="V71" s="1526"/>
      <c r="W71" s="1526"/>
      <c r="X71" s="1526"/>
    </row>
    <row r="72" spans="1:24" ht="13.5" thickBot="1">
      <c r="A72" s="1554" t="s">
        <v>271</v>
      </c>
      <c r="B72" s="2503" t="s">
        <v>2257</v>
      </c>
      <c r="C72" s="2504"/>
      <c r="D72" s="1553"/>
      <c r="E72" s="1553"/>
      <c r="F72" s="1553"/>
      <c r="G72" s="1553"/>
      <c r="H72" s="1552"/>
      <c r="I72" s="1526"/>
      <c r="J72" s="1526"/>
      <c r="K72" s="1526"/>
      <c r="L72" s="1526"/>
      <c r="M72" s="1526"/>
      <c r="N72" s="1526"/>
      <c r="O72" s="1526"/>
      <c r="P72" s="1526"/>
      <c r="Q72" s="1526"/>
      <c r="R72" s="1526"/>
      <c r="S72" s="1526"/>
      <c r="T72" s="1526"/>
      <c r="U72" s="1526"/>
      <c r="V72" s="1526"/>
      <c r="W72" s="1526"/>
      <c r="X72" s="1526"/>
    </row>
    <row r="73" spans="1:24">
      <c r="A73" s="1526"/>
      <c r="B73" s="1526"/>
      <c r="C73" s="1526"/>
      <c r="D73" s="1526"/>
      <c r="E73" s="1526"/>
      <c r="F73" s="1526"/>
      <c r="G73" s="1526"/>
      <c r="H73" s="1526"/>
      <c r="I73" s="1526"/>
      <c r="J73" s="1526"/>
      <c r="K73" s="1526"/>
      <c r="L73" s="1526"/>
      <c r="M73" s="1526"/>
      <c r="N73" s="1526"/>
      <c r="O73" s="1526"/>
      <c r="P73" s="1526"/>
      <c r="Q73" s="1526"/>
      <c r="R73" s="1526"/>
      <c r="S73" s="1526"/>
      <c r="T73" s="1526"/>
      <c r="U73" s="1526"/>
      <c r="V73" s="1526"/>
      <c r="W73" s="1526"/>
      <c r="X73" s="1526"/>
    </row>
    <row r="74" spans="1:24">
      <c r="A74" s="1526"/>
      <c r="B74" s="1526"/>
      <c r="C74" s="1526"/>
      <c r="D74" s="1526"/>
      <c r="E74" s="1526"/>
      <c r="F74" s="1526"/>
      <c r="G74" s="1526"/>
      <c r="H74" s="1526"/>
      <c r="I74" s="1526"/>
      <c r="J74" s="1526"/>
      <c r="K74" s="1526"/>
      <c r="L74" s="1526"/>
      <c r="M74" s="1526"/>
      <c r="N74" s="1526"/>
      <c r="O74" s="1526"/>
      <c r="P74" s="1526"/>
      <c r="Q74" s="1526"/>
      <c r="R74" s="1526"/>
      <c r="S74" s="1526"/>
      <c r="T74" s="1526"/>
      <c r="U74" s="1526"/>
      <c r="V74" s="1526"/>
      <c r="W74" s="1526"/>
      <c r="X74" s="1526"/>
    </row>
    <row r="75" spans="1:24" ht="13.5" thickBot="1">
      <c r="A75" s="2505" t="s">
        <v>2256</v>
      </c>
      <c r="B75" s="2505"/>
      <c r="C75" s="2505"/>
      <c r="D75" s="2505"/>
      <c r="E75" s="2505"/>
      <c r="F75" s="2505"/>
      <c r="G75" s="2505"/>
      <c r="H75" s="2506" t="s">
        <v>424</v>
      </c>
      <c r="I75" s="2506"/>
      <c r="J75" s="1526"/>
      <c r="K75" s="1526"/>
      <c r="L75" s="1526"/>
      <c r="M75" s="1526"/>
      <c r="N75" s="1526"/>
      <c r="O75" s="1526"/>
      <c r="P75" s="1526"/>
      <c r="Q75" s="1526"/>
      <c r="R75" s="1526"/>
      <c r="S75" s="1526"/>
      <c r="T75" s="1526"/>
      <c r="U75" s="1526"/>
      <c r="V75" s="1526"/>
      <c r="W75" s="1526"/>
      <c r="X75" s="1526"/>
    </row>
    <row r="76" spans="1:24" ht="14.25" customHeight="1">
      <c r="A76" s="2507" t="s">
        <v>426</v>
      </c>
      <c r="B76" s="2509" t="s">
        <v>813</v>
      </c>
      <c r="C76" s="2510"/>
      <c r="D76" s="1551" t="s">
        <v>2255</v>
      </c>
      <c r="E76" s="1551" t="s">
        <v>2211</v>
      </c>
      <c r="F76" s="1551" t="s">
        <v>2254</v>
      </c>
      <c r="G76" s="1550" t="s">
        <v>2253</v>
      </c>
      <c r="H76" s="1549" t="s">
        <v>2252</v>
      </c>
      <c r="I76" s="1548" t="s">
        <v>1085</v>
      </c>
      <c r="J76" s="1526"/>
      <c r="K76" s="1526"/>
      <c r="L76" s="1526"/>
      <c r="M76" s="1526"/>
      <c r="N76" s="1526"/>
      <c r="O76" s="1526"/>
      <c r="P76" s="1526"/>
      <c r="Q76" s="1526"/>
      <c r="R76" s="1526"/>
      <c r="S76" s="1526"/>
      <c r="T76" s="1526"/>
      <c r="U76" s="1526"/>
      <c r="V76" s="1526"/>
      <c r="W76" s="1526"/>
      <c r="X76" s="1526"/>
    </row>
    <row r="77" spans="1:24" ht="21" customHeight="1">
      <c r="A77" s="2508"/>
      <c r="B77" s="2511"/>
      <c r="C77" s="2512"/>
      <c r="D77" s="1535">
        <v>1</v>
      </c>
      <c r="E77" s="1535">
        <v>2</v>
      </c>
      <c r="F77" s="1535">
        <v>3</v>
      </c>
      <c r="G77" s="1535">
        <v>4</v>
      </c>
      <c r="H77" s="1547">
        <v>5</v>
      </c>
      <c r="I77" s="1546">
        <v>6</v>
      </c>
      <c r="J77" s="1526"/>
      <c r="K77" s="1543"/>
      <c r="L77" s="1526"/>
      <c r="M77" s="1526"/>
      <c r="N77" s="1526"/>
      <c r="O77" s="1526"/>
      <c r="P77" s="1526"/>
      <c r="Q77" s="1526"/>
      <c r="R77" s="1526"/>
      <c r="S77" s="1526"/>
      <c r="T77" s="1526"/>
      <c r="U77" s="1526"/>
      <c r="V77" s="1526"/>
      <c r="W77" s="1526"/>
      <c r="X77" s="1526"/>
    </row>
    <row r="78" spans="1:24">
      <c r="A78" s="1545" t="s">
        <v>2251</v>
      </c>
      <c r="B78" s="2499" t="s">
        <v>2250</v>
      </c>
      <c r="C78" s="2500"/>
      <c r="D78" s="1535"/>
      <c r="E78" s="1535"/>
      <c r="F78" s="1535"/>
      <c r="G78" s="1535"/>
      <c r="H78" s="1534"/>
      <c r="I78" s="1533"/>
      <c r="J78" s="1526"/>
      <c r="K78" s="1543"/>
      <c r="L78" s="1526"/>
      <c r="M78" s="1526"/>
      <c r="N78" s="1526"/>
      <c r="O78" s="1526"/>
      <c r="P78" s="1526"/>
      <c r="Q78" s="1526"/>
      <c r="R78" s="1526"/>
      <c r="S78" s="1526"/>
      <c r="T78" s="1526"/>
      <c r="U78" s="1526"/>
      <c r="V78" s="1526"/>
      <c r="W78" s="1526"/>
      <c r="X78" s="1526"/>
    </row>
    <row r="79" spans="1:24">
      <c r="A79" s="1538" t="s">
        <v>154</v>
      </c>
      <c r="B79" s="2497" t="s">
        <v>2249</v>
      </c>
      <c r="C79" s="2498"/>
      <c r="D79" s="1535"/>
      <c r="E79" s="1535"/>
      <c r="F79" s="1535"/>
      <c r="G79" s="1535"/>
      <c r="H79" s="1534"/>
      <c r="I79" s="1533"/>
      <c r="J79" s="1526"/>
      <c r="K79" s="1543"/>
      <c r="L79" s="1526"/>
      <c r="M79" s="1526"/>
      <c r="N79" s="1526"/>
      <c r="O79" s="1526"/>
      <c r="P79" s="1526"/>
      <c r="Q79" s="1526"/>
      <c r="R79" s="1526"/>
      <c r="S79" s="1526"/>
      <c r="T79" s="1526"/>
      <c r="U79" s="1526"/>
      <c r="V79" s="1526"/>
      <c r="W79" s="1526"/>
      <c r="X79" s="1526"/>
    </row>
    <row r="80" spans="1:24">
      <c r="A80" s="1539" t="s">
        <v>163</v>
      </c>
      <c r="B80" s="2497" t="s">
        <v>2248</v>
      </c>
      <c r="C80" s="2498"/>
      <c r="D80" s="1535"/>
      <c r="E80" s="1535"/>
      <c r="F80" s="1535"/>
      <c r="G80" s="1535"/>
      <c r="H80" s="1534"/>
      <c r="I80" s="1533"/>
      <c r="J80" s="1526"/>
      <c r="K80" s="1543"/>
      <c r="L80" s="1526"/>
      <c r="M80" s="1526"/>
      <c r="N80" s="1526"/>
      <c r="O80" s="1526"/>
      <c r="P80" s="1526"/>
      <c r="Q80" s="1526"/>
      <c r="R80" s="1526"/>
      <c r="S80" s="1526"/>
      <c r="T80" s="1526"/>
      <c r="U80" s="1526"/>
      <c r="V80" s="1526"/>
      <c r="W80" s="1526"/>
      <c r="X80" s="1526"/>
    </row>
    <row r="81" spans="1:24">
      <c r="A81" s="1545" t="s">
        <v>2247</v>
      </c>
      <c r="B81" s="2495" t="s">
        <v>2246</v>
      </c>
      <c r="C81" s="2496"/>
      <c r="D81" s="1535"/>
      <c r="E81" s="1535"/>
      <c r="F81" s="1535"/>
      <c r="G81" s="1535"/>
      <c r="H81" s="1534"/>
      <c r="I81" s="1533"/>
      <c r="J81" s="1526"/>
      <c r="K81" s="1543"/>
      <c r="L81" s="1526"/>
      <c r="M81" s="1526"/>
      <c r="N81" s="1526"/>
      <c r="O81" s="1526"/>
      <c r="P81" s="1526"/>
      <c r="Q81" s="1526"/>
      <c r="R81" s="1526"/>
      <c r="S81" s="1526"/>
      <c r="T81" s="1526"/>
      <c r="U81" s="1526"/>
      <c r="V81" s="1526"/>
      <c r="W81" s="1526"/>
      <c r="X81" s="1526"/>
    </row>
    <row r="82" spans="1:24">
      <c r="A82" s="1538" t="s">
        <v>176</v>
      </c>
      <c r="B82" s="2497" t="s">
        <v>2245</v>
      </c>
      <c r="C82" s="2498"/>
      <c r="D82" s="1535"/>
      <c r="E82" s="1535"/>
      <c r="F82" s="1535"/>
      <c r="G82" s="1535"/>
      <c r="H82" s="1534"/>
      <c r="I82" s="1533"/>
      <c r="J82" s="1526"/>
      <c r="K82" s="1543"/>
      <c r="L82" s="1526"/>
      <c r="M82" s="1526"/>
      <c r="N82" s="1526"/>
      <c r="O82" s="1526"/>
      <c r="P82" s="1526"/>
      <c r="Q82" s="1526"/>
      <c r="R82" s="1526"/>
      <c r="S82" s="1526"/>
      <c r="T82" s="1526"/>
      <c r="U82" s="1526"/>
      <c r="V82" s="1526"/>
      <c r="W82" s="1526"/>
      <c r="X82" s="1526"/>
    </row>
    <row r="83" spans="1:24">
      <c r="A83" s="1539" t="s">
        <v>2244</v>
      </c>
      <c r="B83" s="2497" t="s">
        <v>2243</v>
      </c>
      <c r="C83" s="2498"/>
      <c r="D83" s="1535"/>
      <c r="E83" s="1535"/>
      <c r="F83" s="1535"/>
      <c r="G83" s="1535"/>
      <c r="H83" s="1534"/>
      <c r="I83" s="1533"/>
      <c r="J83" s="1526"/>
      <c r="K83" s="1543"/>
      <c r="L83" s="1526"/>
      <c r="M83" s="1526"/>
      <c r="N83" s="1526"/>
      <c r="O83" s="1526"/>
      <c r="P83" s="1526"/>
      <c r="Q83" s="1526"/>
      <c r="R83" s="1526"/>
      <c r="S83" s="1526"/>
      <c r="T83" s="1526"/>
      <c r="U83" s="1526"/>
      <c r="V83" s="1526"/>
      <c r="W83" s="1526"/>
      <c r="X83" s="1526"/>
    </row>
    <row r="84" spans="1:24">
      <c r="A84" s="1538" t="s">
        <v>266</v>
      </c>
      <c r="B84" s="2491" t="s">
        <v>2242</v>
      </c>
      <c r="C84" s="2492"/>
      <c r="D84" s="1535"/>
      <c r="E84" s="1535"/>
      <c r="F84" s="1535"/>
      <c r="G84" s="1535"/>
      <c r="H84" s="1534"/>
      <c r="I84" s="1533"/>
      <c r="J84" s="1526"/>
      <c r="K84" s="1543"/>
      <c r="L84" s="1526"/>
      <c r="M84" s="1526"/>
      <c r="N84" s="1526"/>
      <c r="O84" s="1526"/>
      <c r="P84" s="1526"/>
      <c r="Q84" s="1526"/>
      <c r="R84" s="1526"/>
      <c r="S84" s="1526"/>
      <c r="T84" s="1526"/>
      <c r="U84" s="1526"/>
      <c r="V84" s="1526"/>
      <c r="W84" s="1526"/>
      <c r="X84" s="1526"/>
    </row>
    <row r="85" spans="1:24">
      <c r="A85" s="1538" t="s">
        <v>2241</v>
      </c>
      <c r="B85" s="2486" t="s">
        <v>2240</v>
      </c>
      <c r="C85" s="2487"/>
      <c r="D85" s="1535"/>
      <c r="E85" s="1535"/>
      <c r="F85" s="1535"/>
      <c r="G85" s="1535"/>
      <c r="H85" s="1534"/>
      <c r="I85" s="1533"/>
      <c r="J85" s="1526"/>
      <c r="K85" s="1543"/>
      <c r="L85" s="1526"/>
      <c r="M85" s="1526"/>
      <c r="N85" s="1526"/>
      <c r="O85" s="1526"/>
      <c r="P85" s="1526"/>
      <c r="Q85" s="1526"/>
      <c r="R85" s="1526"/>
      <c r="S85" s="1526"/>
      <c r="T85" s="1526"/>
      <c r="U85" s="1526"/>
      <c r="V85" s="1526"/>
      <c r="W85" s="1526"/>
      <c r="X85" s="1526"/>
    </row>
    <row r="86" spans="1:24" ht="24.75" customHeight="1">
      <c r="A86" s="1544" t="s">
        <v>2239</v>
      </c>
      <c r="B86" s="2493" t="s">
        <v>2238</v>
      </c>
      <c r="C86" s="2494"/>
      <c r="D86" s="1535"/>
      <c r="E86" s="1535"/>
      <c r="F86" s="1535"/>
      <c r="G86" s="1535"/>
      <c r="H86" s="1534"/>
      <c r="I86" s="1533"/>
      <c r="J86" s="1526"/>
      <c r="K86" s="1543"/>
      <c r="L86" s="1526"/>
      <c r="M86" s="1526"/>
      <c r="N86" s="1526"/>
      <c r="O86" s="1526"/>
      <c r="P86" s="1526"/>
      <c r="Q86" s="1526"/>
      <c r="R86" s="1526"/>
      <c r="S86" s="1526"/>
      <c r="T86" s="1526"/>
      <c r="U86" s="1526"/>
      <c r="V86" s="1526"/>
      <c r="W86" s="1526"/>
      <c r="X86" s="1526"/>
    </row>
    <row r="87" spans="1:24" ht="19.5" customHeight="1">
      <c r="A87" s="1544" t="s">
        <v>2237</v>
      </c>
      <c r="B87" s="2495" t="s">
        <v>2236</v>
      </c>
      <c r="C87" s="2496"/>
      <c r="D87" s="1535"/>
      <c r="E87" s="1535"/>
      <c r="F87" s="1535"/>
      <c r="G87" s="1535"/>
      <c r="H87" s="1534"/>
      <c r="I87" s="1533"/>
      <c r="J87" s="1526"/>
      <c r="K87" s="1543"/>
      <c r="L87" s="1526"/>
      <c r="M87" s="1526"/>
      <c r="N87" s="1526"/>
      <c r="O87" s="1526"/>
      <c r="P87" s="1526"/>
      <c r="Q87" s="1526"/>
      <c r="R87" s="1526"/>
      <c r="S87" s="1526"/>
      <c r="T87" s="1526"/>
      <c r="U87" s="1526"/>
      <c r="V87" s="1526"/>
      <c r="W87" s="1526"/>
      <c r="X87" s="1526"/>
    </row>
    <row r="88" spans="1:24">
      <c r="A88" s="1539" t="s">
        <v>2235</v>
      </c>
      <c r="B88" s="2497" t="s">
        <v>2234</v>
      </c>
      <c r="C88" s="2498"/>
      <c r="D88" s="1535"/>
      <c r="E88" s="1535"/>
      <c r="F88" s="1535"/>
      <c r="G88" s="1535"/>
      <c r="H88" s="1534"/>
      <c r="I88" s="1533"/>
      <c r="J88" s="1526"/>
      <c r="K88" s="1543"/>
      <c r="L88" s="1526"/>
      <c r="M88" s="1526"/>
      <c r="N88" s="1526"/>
      <c r="O88" s="1526"/>
      <c r="P88" s="1526"/>
      <c r="Q88" s="1526"/>
      <c r="R88" s="1526"/>
      <c r="S88" s="1526"/>
      <c r="T88" s="1526"/>
      <c r="U88" s="1526"/>
      <c r="V88" s="1526"/>
      <c r="W88" s="1526"/>
      <c r="X88" s="1526"/>
    </row>
    <row r="89" spans="1:24">
      <c r="A89" s="1539" t="s">
        <v>961</v>
      </c>
      <c r="B89" s="2486" t="s">
        <v>2233</v>
      </c>
      <c r="C89" s="2487"/>
      <c r="D89" s="1535"/>
      <c r="E89" s="1535"/>
      <c r="F89" s="1535"/>
      <c r="G89" s="1535"/>
      <c r="H89" s="1534"/>
      <c r="I89" s="1533"/>
      <c r="J89" s="1526"/>
      <c r="K89" s="1543"/>
      <c r="L89" s="1526"/>
      <c r="M89" s="1526"/>
      <c r="N89" s="1526"/>
      <c r="O89" s="1526"/>
      <c r="P89" s="1526"/>
      <c r="Q89" s="1526"/>
      <c r="R89" s="1526"/>
      <c r="S89" s="1526"/>
      <c r="T89" s="1526"/>
      <c r="U89" s="1526"/>
      <c r="V89" s="1526"/>
      <c r="W89" s="1526"/>
      <c r="X89" s="1526"/>
    </row>
    <row r="90" spans="1:24">
      <c r="A90" s="1542" t="s">
        <v>960</v>
      </c>
      <c r="B90" s="2486" t="s">
        <v>2232</v>
      </c>
      <c r="C90" s="2487"/>
      <c r="D90" s="1534"/>
      <c r="E90" s="1534"/>
      <c r="F90" s="1534"/>
      <c r="G90" s="1534"/>
      <c r="H90" s="1534"/>
      <c r="I90" s="1533"/>
      <c r="J90" s="1526"/>
      <c r="K90" s="1530"/>
      <c r="L90" s="1526"/>
      <c r="M90" s="1526"/>
      <c r="N90" s="1526"/>
      <c r="O90" s="1526"/>
      <c r="P90" s="1526"/>
      <c r="Q90" s="1526"/>
      <c r="R90" s="1526"/>
      <c r="S90" s="1526"/>
      <c r="T90" s="1526"/>
      <c r="U90" s="1526"/>
      <c r="V90" s="1526"/>
      <c r="W90" s="1526"/>
      <c r="X90" s="1526"/>
    </row>
    <row r="91" spans="1:24">
      <c r="A91" s="1539" t="s">
        <v>959</v>
      </c>
      <c r="B91" s="1541" t="s">
        <v>2231</v>
      </c>
      <c r="C91" s="1536"/>
      <c r="D91" s="1535"/>
      <c r="E91" s="1535"/>
      <c r="F91" s="1535"/>
      <c r="G91" s="1535"/>
      <c r="H91" s="1534"/>
      <c r="I91" s="1533"/>
      <c r="J91" s="1526"/>
      <c r="K91" s="1530"/>
      <c r="L91" s="1526"/>
      <c r="M91" s="1526"/>
      <c r="N91" s="1526"/>
      <c r="O91" s="1526"/>
      <c r="P91" s="1526"/>
      <c r="Q91" s="1526"/>
      <c r="R91" s="1526"/>
      <c r="S91" s="1526"/>
      <c r="T91" s="1526"/>
      <c r="U91" s="1526"/>
      <c r="V91" s="1526"/>
      <c r="W91" s="1526"/>
      <c r="X91" s="1526"/>
    </row>
    <row r="92" spans="1:24">
      <c r="A92" s="1538" t="s">
        <v>958</v>
      </c>
      <c r="B92" s="1540" t="s">
        <v>2230</v>
      </c>
      <c r="C92" s="1536"/>
      <c r="D92" s="1535"/>
      <c r="E92" s="1535"/>
      <c r="F92" s="1535"/>
      <c r="G92" s="1535"/>
      <c r="H92" s="1534"/>
      <c r="I92" s="1533"/>
      <c r="J92" s="1526"/>
      <c r="K92" s="1530"/>
      <c r="L92" s="1526"/>
      <c r="M92" s="1526"/>
      <c r="N92" s="1526"/>
      <c r="O92" s="1526"/>
      <c r="P92" s="1526"/>
      <c r="Q92" s="1526"/>
      <c r="R92" s="1526"/>
      <c r="S92" s="1526"/>
      <c r="T92" s="1526"/>
      <c r="U92" s="1526"/>
      <c r="V92" s="1526"/>
      <c r="W92" s="1526"/>
      <c r="X92" s="1526"/>
    </row>
    <row r="93" spans="1:24">
      <c r="A93" s="1539" t="s">
        <v>2229</v>
      </c>
      <c r="B93" s="1540" t="s">
        <v>2228</v>
      </c>
      <c r="C93" s="1536"/>
      <c r="D93" s="1535"/>
      <c r="E93" s="1535"/>
      <c r="F93" s="1535"/>
      <c r="G93" s="1535"/>
      <c r="H93" s="1534"/>
      <c r="I93" s="1533"/>
      <c r="J93" s="1526"/>
      <c r="K93" s="1530"/>
      <c r="L93" s="1526"/>
      <c r="M93" s="1526"/>
      <c r="N93" s="1526"/>
      <c r="O93" s="1526"/>
      <c r="P93" s="1526"/>
      <c r="Q93" s="1526"/>
      <c r="R93" s="1526"/>
      <c r="S93" s="1526"/>
      <c r="T93" s="1526"/>
      <c r="U93" s="1526"/>
      <c r="V93" s="1526"/>
      <c r="W93" s="1526"/>
      <c r="X93" s="1526"/>
    </row>
    <row r="94" spans="1:24">
      <c r="A94" s="1539" t="s">
        <v>1283</v>
      </c>
      <c r="B94" s="1537" t="s">
        <v>2227</v>
      </c>
      <c r="C94" s="1536"/>
      <c r="D94" s="1535"/>
      <c r="E94" s="1535"/>
      <c r="F94" s="1535"/>
      <c r="G94" s="1535"/>
      <c r="H94" s="1534"/>
      <c r="I94" s="1533"/>
      <c r="J94" s="1526"/>
      <c r="K94" s="1530"/>
      <c r="L94" s="1526"/>
      <c r="M94" s="1526"/>
      <c r="N94" s="1526"/>
      <c r="O94" s="1526"/>
      <c r="P94" s="1526"/>
      <c r="Q94" s="1526"/>
      <c r="R94" s="1526"/>
      <c r="S94" s="1526"/>
      <c r="T94" s="1526"/>
      <c r="U94" s="1526"/>
      <c r="V94" s="1526"/>
      <c r="W94" s="1526"/>
      <c r="X94" s="1526"/>
    </row>
    <row r="95" spans="1:24">
      <c r="A95" s="1538" t="s">
        <v>1282</v>
      </c>
      <c r="B95" s="1537" t="s">
        <v>2226</v>
      </c>
      <c r="C95" s="1536"/>
      <c r="D95" s="1535"/>
      <c r="E95" s="1535"/>
      <c r="F95" s="1535"/>
      <c r="G95" s="1535"/>
      <c r="H95" s="1534"/>
      <c r="I95" s="1533"/>
      <c r="J95" s="1526"/>
      <c r="K95" s="1530"/>
      <c r="L95" s="1526"/>
      <c r="M95" s="1526"/>
      <c r="N95" s="1526"/>
      <c r="O95" s="1526"/>
      <c r="P95" s="1526"/>
      <c r="Q95" s="1526"/>
      <c r="R95" s="1526"/>
      <c r="S95" s="1526"/>
      <c r="T95" s="1526"/>
      <c r="U95" s="1526"/>
      <c r="V95" s="1526"/>
      <c r="W95" s="1526"/>
      <c r="X95" s="1526"/>
    </row>
    <row r="96" spans="1:24">
      <c r="A96" s="1532"/>
      <c r="B96" s="1531"/>
      <c r="C96" s="1531"/>
      <c r="D96" s="1526"/>
      <c r="E96" s="1526"/>
      <c r="F96" s="1526"/>
      <c r="G96" s="1526"/>
      <c r="H96" s="1526"/>
      <c r="I96" s="1526"/>
      <c r="J96" s="1526"/>
      <c r="K96" s="1530"/>
      <c r="L96" s="1526"/>
      <c r="M96" s="1526"/>
      <c r="N96" s="1526"/>
      <c r="O96" s="1526"/>
      <c r="P96" s="1526"/>
      <c r="Q96" s="1526"/>
      <c r="R96" s="1526"/>
      <c r="S96" s="1526"/>
      <c r="T96" s="1526"/>
      <c r="U96" s="1526"/>
      <c r="V96" s="1526"/>
      <c r="W96" s="1526"/>
      <c r="X96" s="1526"/>
    </row>
    <row r="97" spans="1:24">
      <c r="A97" s="1529" t="s">
        <v>988</v>
      </c>
      <c r="B97" s="1526"/>
      <c r="C97" s="1261"/>
      <c r="D97" s="1261"/>
      <c r="E97" s="1261"/>
      <c r="F97" s="1261"/>
      <c r="G97" s="1261"/>
      <c r="H97" s="1261"/>
      <c r="I97" s="1261"/>
      <c r="J97" s="1261"/>
      <c r="K97" s="1261"/>
      <c r="L97" s="1261"/>
      <c r="M97" s="1261"/>
      <c r="N97" s="1261"/>
      <c r="O97" s="1261"/>
      <c r="P97" s="1261"/>
      <c r="Q97" s="1526"/>
      <c r="R97" s="1526"/>
      <c r="S97" s="1526"/>
      <c r="T97" s="1526"/>
      <c r="U97" s="1526"/>
      <c r="V97" s="1526"/>
      <c r="W97" s="1526"/>
      <c r="X97" s="1526"/>
    </row>
    <row r="98" spans="1:24" ht="27.75" customHeight="1">
      <c r="A98" s="2488" t="s">
        <v>2225</v>
      </c>
      <c r="B98" s="2488"/>
      <c r="C98" s="2488"/>
      <c r="D98" s="2488"/>
      <c r="E98" s="2488"/>
      <c r="F98" s="2488"/>
      <c r="G98" s="2488"/>
      <c r="H98" s="2488"/>
      <c r="I98" s="2488"/>
      <c r="J98" s="2488"/>
      <c r="K98" s="2488"/>
      <c r="L98" s="2488"/>
      <c r="M98" s="2488"/>
      <c r="N98" s="2488"/>
      <c r="O98" s="2488"/>
      <c r="P98" s="2488"/>
      <c r="Q98" s="2488"/>
      <c r="R98" s="2488"/>
      <c r="S98" s="1528"/>
      <c r="T98" s="1528"/>
      <c r="U98" s="1526"/>
      <c r="V98" s="1526"/>
      <c r="W98" s="1526"/>
      <c r="X98" s="1526"/>
    </row>
    <row r="99" spans="1:24" ht="20.25" customHeight="1">
      <c r="A99" s="2488" t="s">
        <v>2224</v>
      </c>
      <c r="B99" s="2488"/>
      <c r="C99" s="2488"/>
      <c r="D99" s="2488"/>
      <c r="E99" s="2488"/>
      <c r="F99" s="2488"/>
      <c r="G99" s="2488"/>
      <c r="H99" s="2488"/>
      <c r="I99" s="2488"/>
      <c r="J99" s="2488"/>
      <c r="K99" s="2488"/>
      <c r="L99" s="2488"/>
      <c r="M99" s="2488"/>
      <c r="N99" s="2488"/>
      <c r="O99" s="2488"/>
      <c r="P99" s="2488"/>
      <c r="Q99" s="2488"/>
      <c r="R99" s="2488"/>
      <c r="S99" s="1528"/>
      <c r="T99" s="1528"/>
      <c r="U99" s="1526"/>
      <c r="V99" s="1526"/>
      <c r="W99" s="1526"/>
      <c r="X99" s="1526"/>
    </row>
    <row r="100" spans="1:24" ht="20.25" customHeight="1">
      <c r="A100" s="2488" t="s">
        <v>2223</v>
      </c>
      <c r="B100" s="2488"/>
      <c r="C100" s="2488"/>
      <c r="D100" s="2488"/>
      <c r="E100" s="2488"/>
      <c r="F100" s="2488"/>
      <c r="G100" s="2488"/>
      <c r="H100" s="2488"/>
      <c r="I100" s="2488"/>
      <c r="J100" s="2488"/>
      <c r="K100" s="2488"/>
      <c r="L100" s="2488"/>
      <c r="M100" s="2488"/>
      <c r="N100" s="2488"/>
      <c r="O100" s="2488"/>
      <c r="P100" s="2488"/>
      <c r="Q100" s="2488"/>
      <c r="R100" s="2488"/>
      <c r="S100" s="2488"/>
      <c r="T100" s="1526"/>
      <c r="U100" s="1526"/>
      <c r="V100" s="1526"/>
      <c r="W100" s="1526"/>
      <c r="X100" s="1526"/>
    </row>
    <row r="101" spans="1:24" ht="20.25" customHeight="1">
      <c r="A101" s="2489" t="s">
        <v>2222</v>
      </c>
      <c r="B101" s="2489"/>
      <c r="C101" s="2489"/>
      <c r="D101" s="2489"/>
      <c r="E101" s="2489"/>
      <c r="F101" s="2489"/>
      <c r="G101" s="2489"/>
      <c r="H101" s="2489"/>
      <c r="I101" s="2489"/>
      <c r="J101" s="2489"/>
      <c r="K101" s="2489"/>
      <c r="L101" s="2489"/>
      <c r="M101" s="2489"/>
      <c r="N101" s="2489"/>
      <c r="O101" s="2489"/>
      <c r="P101" s="1527"/>
      <c r="Q101" s="1527"/>
      <c r="R101" s="1527"/>
      <c r="S101" s="1527"/>
      <c r="T101" s="1237"/>
      <c r="U101" s="1237"/>
      <c r="V101" s="1237"/>
      <c r="W101" s="1237"/>
      <c r="X101" s="1237"/>
    </row>
    <row r="102" spans="1:24" ht="33.75" customHeight="1">
      <c r="A102" s="2490" t="s">
        <v>2221</v>
      </c>
      <c r="B102" s="2490"/>
      <c r="C102" s="2490"/>
      <c r="D102" s="2490"/>
      <c r="E102" s="2490"/>
      <c r="F102" s="2490"/>
      <c r="G102" s="2490"/>
      <c r="H102" s="2490"/>
      <c r="I102" s="2490"/>
      <c r="J102" s="2490"/>
      <c r="K102" s="2490"/>
      <c r="L102" s="2490"/>
      <c r="M102" s="2490"/>
      <c r="N102" s="2490"/>
      <c r="O102" s="2490"/>
      <c r="P102" s="2490"/>
      <c r="Q102" s="2490"/>
      <c r="R102" s="1237"/>
      <c r="S102" s="1237"/>
      <c r="T102" s="1237"/>
      <c r="U102" s="1237"/>
      <c r="V102" s="1237"/>
      <c r="W102" s="1237"/>
      <c r="X102" s="1237"/>
    </row>
    <row r="103" spans="1:24">
      <c r="A103" s="2485" t="s">
        <v>2220</v>
      </c>
      <c r="B103" s="2485"/>
      <c r="C103" s="2485"/>
      <c r="D103" s="2485"/>
      <c r="E103" s="2485"/>
      <c r="F103" s="2485"/>
      <c r="G103" s="2485"/>
      <c r="H103" s="2485"/>
      <c r="I103" s="2485"/>
      <c r="J103" s="2485"/>
      <c r="K103" s="2485"/>
      <c r="L103" s="2485"/>
      <c r="M103" s="2485"/>
      <c r="N103" s="2485"/>
      <c r="O103" s="2485"/>
      <c r="P103" s="2485"/>
      <c r="Q103" s="2485"/>
      <c r="R103" s="1237"/>
      <c r="S103" s="1237"/>
      <c r="T103" s="1237"/>
      <c r="U103" s="1237"/>
      <c r="V103" s="1237"/>
      <c r="W103" s="1237"/>
      <c r="X103" s="1237"/>
    </row>
    <row r="104" spans="1:24">
      <c r="A104" s="1526"/>
      <c r="B104" s="1526"/>
      <c r="C104" s="1526"/>
      <c r="D104" s="1526"/>
      <c r="E104" s="1526"/>
      <c r="F104" s="1526"/>
      <c r="G104" s="1526"/>
      <c r="H104" s="1526"/>
      <c r="I104" s="1526"/>
      <c r="J104" s="1526"/>
      <c r="K104" s="1526"/>
      <c r="L104" s="1237"/>
      <c r="M104" s="1237"/>
      <c r="N104" s="1237"/>
      <c r="O104" s="1237"/>
      <c r="P104" s="1237"/>
      <c r="Q104" s="1237"/>
      <c r="R104" s="1237"/>
      <c r="S104" s="1237"/>
      <c r="T104" s="1237"/>
      <c r="U104" s="1237"/>
      <c r="V104" s="1237"/>
      <c r="W104" s="1237"/>
      <c r="X104" s="1237"/>
    </row>
    <row r="105" spans="1:24">
      <c r="A105" s="2293" t="s">
        <v>2219</v>
      </c>
      <c r="B105" s="2293"/>
      <c r="C105" s="2293"/>
      <c r="D105" s="2293"/>
      <c r="E105" s="2293"/>
      <c r="F105" s="2293"/>
      <c r="G105" s="2293"/>
      <c r="H105" s="2293"/>
      <c r="I105" s="2293"/>
      <c r="J105" s="1237"/>
      <c r="K105" s="1261"/>
      <c r="L105" s="1257" t="s">
        <v>1075</v>
      </c>
      <c r="M105" s="1237"/>
      <c r="N105" s="1237"/>
      <c r="O105" s="1237"/>
      <c r="P105" s="1237"/>
      <c r="Q105" s="1237"/>
      <c r="R105" s="1237"/>
      <c r="S105" s="1237"/>
      <c r="T105" s="1237"/>
      <c r="U105" s="1237"/>
      <c r="V105" s="1237"/>
      <c r="W105" s="1237"/>
      <c r="X105" s="1237"/>
    </row>
    <row r="106" spans="1:24">
      <c r="A106" s="2293" t="s">
        <v>1076</v>
      </c>
      <c r="B106" s="2293"/>
      <c r="C106" s="2293"/>
      <c r="D106" s="2293"/>
      <c r="E106" s="2293"/>
      <c r="F106" s="2293"/>
      <c r="G106" s="2293"/>
      <c r="H106" s="2293"/>
      <c r="I106" s="2293"/>
      <c r="J106" s="1237"/>
      <c r="K106" s="1261"/>
      <c r="L106" s="1257" t="s">
        <v>1021</v>
      </c>
      <c r="M106" s="1237"/>
      <c r="N106" s="1237"/>
      <c r="O106" s="1237"/>
      <c r="P106" s="1237"/>
      <c r="Q106" s="1237"/>
      <c r="R106" s="1237"/>
      <c r="S106" s="1237"/>
      <c r="T106" s="1237"/>
      <c r="U106" s="1237"/>
      <c r="V106" s="1237"/>
      <c r="W106" s="1237"/>
      <c r="X106" s="1237"/>
    </row>
    <row r="107" spans="1:24">
      <c r="A107" s="2293" t="s">
        <v>2218</v>
      </c>
      <c r="B107" s="2293"/>
      <c r="C107" s="2293"/>
      <c r="D107" s="2293"/>
      <c r="E107" s="2293"/>
      <c r="F107" s="2293"/>
      <c r="G107" s="2293"/>
      <c r="H107" s="2293"/>
      <c r="I107" s="2293"/>
      <c r="J107" s="1237"/>
      <c r="K107" s="1261"/>
      <c r="L107" s="1257" t="s">
        <v>1073</v>
      </c>
      <c r="M107" s="1237"/>
      <c r="N107" s="1237"/>
      <c r="O107" s="1237"/>
      <c r="P107" s="1237"/>
      <c r="Q107" s="1237"/>
      <c r="R107" s="1237"/>
      <c r="S107" s="1237"/>
      <c r="T107" s="1237"/>
      <c r="U107" s="1237"/>
      <c r="V107" s="1237"/>
      <c r="W107" s="1237"/>
      <c r="X107" s="1237"/>
    </row>
    <row r="108" spans="1:24">
      <c r="A108" s="1260"/>
      <c r="B108" s="1468"/>
      <c r="C108" s="1237"/>
      <c r="D108" s="1237"/>
      <c r="E108" s="1237"/>
      <c r="F108" s="1237"/>
      <c r="G108" s="1237"/>
      <c r="H108" s="1237"/>
      <c r="I108" s="1237"/>
      <c r="J108" s="1237"/>
      <c r="K108" s="1237"/>
      <c r="L108" s="1526"/>
      <c r="M108" s="1526"/>
      <c r="N108" s="1526"/>
      <c r="O108" s="1526"/>
      <c r="P108" s="1526"/>
      <c r="Q108" s="1526"/>
      <c r="R108" s="1526"/>
      <c r="S108" s="1526"/>
      <c r="T108" s="1526"/>
      <c r="U108" s="1526"/>
      <c r="V108" s="1526"/>
      <c r="W108" s="1526"/>
      <c r="X108" s="1526"/>
    </row>
    <row r="109" spans="1:24">
      <c r="A109" s="1526" t="s">
        <v>2217</v>
      </c>
      <c r="B109" s="1526"/>
      <c r="C109" s="1526"/>
      <c r="D109" s="1526"/>
      <c r="E109" s="1526"/>
      <c r="F109" s="1526"/>
      <c r="G109" s="1526"/>
      <c r="H109" s="1526"/>
      <c r="I109" s="1526"/>
      <c r="J109" s="1526"/>
      <c r="K109" s="1526"/>
      <c r="L109" s="1526"/>
      <c r="M109" s="1526"/>
      <c r="N109" s="1526"/>
      <c r="O109" s="1526"/>
      <c r="P109" s="1526"/>
      <c r="Q109" s="1526"/>
      <c r="R109" s="1526"/>
      <c r="S109" s="1526"/>
      <c r="T109" s="1526"/>
      <c r="U109" s="1526"/>
      <c r="V109" s="1526"/>
      <c r="W109" s="1526"/>
      <c r="X109" s="1526"/>
    </row>
  </sheetData>
  <mergeCells count="87">
    <mergeCell ref="A1:P1"/>
    <mergeCell ref="A6:P6"/>
    <mergeCell ref="A7:P7"/>
    <mergeCell ref="A10:A13"/>
    <mergeCell ref="B10:B13"/>
    <mergeCell ref="C10:C13"/>
    <mergeCell ref="D10:K11"/>
    <mergeCell ref="L10:S11"/>
    <mergeCell ref="T28:U28"/>
    <mergeCell ref="A24:O24"/>
    <mergeCell ref="W24:X24"/>
    <mergeCell ref="A25:X25"/>
    <mergeCell ref="A26:A30"/>
    <mergeCell ref="B26:B30"/>
    <mergeCell ref="C26:M27"/>
    <mergeCell ref="N26:X27"/>
    <mergeCell ref="C28:D28"/>
    <mergeCell ref="E28:F28"/>
    <mergeCell ref="G28:H28"/>
    <mergeCell ref="V42:W42"/>
    <mergeCell ref="V28:W28"/>
    <mergeCell ref="A39:X39"/>
    <mergeCell ref="A40:A44"/>
    <mergeCell ref="B40:B44"/>
    <mergeCell ref="C40:M41"/>
    <mergeCell ref="N40:X41"/>
    <mergeCell ref="C42:D42"/>
    <mergeCell ref="E42:F42"/>
    <mergeCell ref="G42:H42"/>
    <mergeCell ref="I42:J42"/>
    <mergeCell ref="I28:J28"/>
    <mergeCell ref="K28:L28"/>
    <mergeCell ref="N28:O28"/>
    <mergeCell ref="P28:Q28"/>
    <mergeCell ref="R28:S28"/>
    <mergeCell ref="K42:L42"/>
    <mergeCell ref="N42:O42"/>
    <mergeCell ref="P42:Q42"/>
    <mergeCell ref="R42:S42"/>
    <mergeCell ref="T42:U42"/>
    <mergeCell ref="B63:C63"/>
    <mergeCell ref="A53:J53"/>
    <mergeCell ref="A54:F54"/>
    <mergeCell ref="G54:H54"/>
    <mergeCell ref="A55:A56"/>
    <mergeCell ref="B55:C56"/>
    <mergeCell ref="B57:C57"/>
    <mergeCell ref="B58:C58"/>
    <mergeCell ref="B59:C59"/>
    <mergeCell ref="B60:C60"/>
    <mergeCell ref="B61:C61"/>
    <mergeCell ref="B62:C62"/>
    <mergeCell ref="A76:A77"/>
    <mergeCell ref="B76:C77"/>
    <mergeCell ref="B64:C64"/>
    <mergeCell ref="B65:C65"/>
    <mergeCell ref="B66:C66"/>
    <mergeCell ref="B67:C67"/>
    <mergeCell ref="B68:C68"/>
    <mergeCell ref="B69:C69"/>
    <mergeCell ref="B70:C70"/>
    <mergeCell ref="B71:C71"/>
    <mergeCell ref="B72:C72"/>
    <mergeCell ref="A75:G75"/>
    <mergeCell ref="H75:I75"/>
    <mergeCell ref="B89:C89"/>
    <mergeCell ref="B78:C78"/>
    <mergeCell ref="B79:C79"/>
    <mergeCell ref="B80:C80"/>
    <mergeCell ref="B81:C81"/>
    <mergeCell ref="B82:C82"/>
    <mergeCell ref="B83:C83"/>
    <mergeCell ref="B84:C84"/>
    <mergeCell ref="B85:C85"/>
    <mergeCell ref="B86:C86"/>
    <mergeCell ref="B87:C87"/>
    <mergeCell ref="B88:C88"/>
    <mergeCell ref="A103:Q103"/>
    <mergeCell ref="A105:I105"/>
    <mergeCell ref="A106:I106"/>
    <mergeCell ref="A107:I107"/>
    <mergeCell ref="B90:C90"/>
    <mergeCell ref="A98:R98"/>
    <mergeCell ref="A99:R99"/>
    <mergeCell ref="A100:S100"/>
    <mergeCell ref="A101:O101"/>
    <mergeCell ref="A102:Q102"/>
  </mergeCells>
  <pageMargins left="0.7" right="0.7" top="0.75" bottom="0.75" header="0.3" footer="0.3"/>
  <pageSetup paperSize="9" scale="55" orientation="landscape" r:id="rId1"/>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48F01-8C4A-4B7D-B886-1A1D53DB463C}">
  <dimension ref="A1:H17"/>
  <sheetViews>
    <sheetView view="pageBreakPreview" zoomScaleNormal="100" zoomScaleSheetLayoutView="100" workbookViewId="0">
      <selection activeCell="F31" sqref="F31"/>
    </sheetView>
  </sheetViews>
  <sheetFormatPr defaultRowHeight="11.25"/>
  <cols>
    <col min="1" max="1" width="5.42578125" style="1237" customWidth="1"/>
    <col min="2" max="5" width="17.140625" style="1237" customWidth="1"/>
    <col min="6" max="6" width="10.85546875" style="1237" customWidth="1"/>
    <col min="7" max="16384" width="9.140625" style="1237"/>
  </cols>
  <sheetData>
    <row r="1" spans="1:6" ht="12.75" customHeight="1">
      <c r="A1" s="2399" t="s">
        <v>2310</v>
      </c>
      <c r="B1" s="2399"/>
      <c r="C1" s="2399"/>
      <c r="D1" s="2399"/>
      <c r="E1" s="2399"/>
      <c r="F1" s="2399"/>
    </row>
    <row r="3" spans="1:6">
      <c r="A3" s="1237" t="s">
        <v>45</v>
      </c>
      <c r="F3" s="1465" t="s">
        <v>2309</v>
      </c>
    </row>
    <row r="4" spans="1:6">
      <c r="A4" s="1237" t="s">
        <v>978</v>
      </c>
    </row>
    <row r="5" spans="1:6">
      <c r="F5" s="1463"/>
    </row>
    <row r="6" spans="1:6" ht="15.75">
      <c r="A6" s="2472" t="s">
        <v>2308</v>
      </c>
      <c r="B6" s="2472"/>
      <c r="C6" s="2472"/>
      <c r="D6" s="2472"/>
      <c r="E6" s="2472"/>
      <c r="F6" s="2472"/>
    </row>
    <row r="7" spans="1:6" ht="12" thickBot="1">
      <c r="F7" s="1462" t="s">
        <v>424</v>
      </c>
    </row>
    <row r="8" spans="1:6">
      <c r="A8" s="2568" t="s">
        <v>426</v>
      </c>
      <c r="B8" s="2476" t="s">
        <v>2307</v>
      </c>
      <c r="C8" s="2476"/>
      <c r="D8" s="2476"/>
      <c r="E8" s="2476" t="s">
        <v>2306</v>
      </c>
      <c r="F8" s="2474" t="s">
        <v>2161</v>
      </c>
    </row>
    <row r="9" spans="1:6">
      <c r="A9" s="2569"/>
      <c r="B9" s="1382" t="s">
        <v>426</v>
      </c>
      <c r="C9" s="1382" t="s">
        <v>2305</v>
      </c>
      <c r="D9" s="1382" t="s">
        <v>2304</v>
      </c>
      <c r="E9" s="2570"/>
      <c r="F9" s="2475"/>
    </row>
    <row r="10" spans="1:6" s="1596" customFormat="1">
      <c r="A10" s="1599">
        <v>1</v>
      </c>
      <c r="B10" s="1598">
        <v>2</v>
      </c>
      <c r="C10" s="1598">
        <v>3</v>
      </c>
      <c r="D10" s="1598">
        <v>4</v>
      </c>
      <c r="E10" s="1598">
        <v>5</v>
      </c>
      <c r="F10" s="1597">
        <v>6</v>
      </c>
    </row>
    <row r="11" spans="1:6" ht="12" thickBot="1">
      <c r="A11" s="1595"/>
      <c r="B11" s="1594"/>
      <c r="C11" s="1594"/>
      <c r="D11" s="1594"/>
      <c r="E11" s="1594"/>
      <c r="F11" s="1593"/>
    </row>
    <row r="13" spans="1:6">
      <c r="A13" s="1237" t="s">
        <v>2303</v>
      </c>
    </row>
    <row r="15" spans="1:6">
      <c r="A15" s="1237" t="s">
        <v>2302</v>
      </c>
    </row>
    <row r="16" spans="1:6">
      <c r="A16" s="1237" t="s">
        <v>2301</v>
      </c>
    </row>
    <row r="17" spans="1:8">
      <c r="A17" s="2290" t="s">
        <v>2300</v>
      </c>
      <c r="B17" s="2290"/>
      <c r="C17" s="2290"/>
      <c r="D17" s="2290"/>
      <c r="E17" s="2290"/>
      <c r="F17" s="2290"/>
      <c r="G17" s="2290"/>
      <c r="H17" s="2290"/>
    </row>
  </sheetData>
  <mergeCells count="7">
    <mergeCell ref="A17:H17"/>
    <mergeCell ref="A1:F1"/>
    <mergeCell ref="A6:F6"/>
    <mergeCell ref="A8:A9"/>
    <mergeCell ref="B8:D8"/>
    <mergeCell ref="E8:E9"/>
    <mergeCell ref="F8:F9"/>
  </mergeCell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773F-4103-4C80-A1B4-390C5FA40FC0}">
  <dimension ref="A1:M17"/>
  <sheetViews>
    <sheetView view="pageBreakPreview" zoomScaleNormal="100" zoomScaleSheetLayoutView="100" workbookViewId="0">
      <selection activeCell="F31" sqref="F31"/>
    </sheetView>
  </sheetViews>
  <sheetFormatPr defaultRowHeight="11.25"/>
  <cols>
    <col min="1" max="1" width="5.42578125" style="1237" customWidth="1"/>
    <col min="2" max="2" width="13.85546875" style="1237" customWidth="1"/>
    <col min="3" max="3" width="11.140625" style="1237" bestFit="1" customWidth="1"/>
    <col min="4" max="4" width="8.7109375" style="1237" bestFit="1" customWidth="1"/>
    <col min="5" max="5" width="7.5703125" style="1237" customWidth="1"/>
    <col min="6" max="6" width="8" style="1237" customWidth="1"/>
    <col min="7" max="7" width="14" style="1237" customWidth="1"/>
    <col min="8" max="8" width="12" style="1237" bestFit="1" customWidth="1"/>
    <col min="9" max="9" width="10" style="1237" customWidth="1"/>
    <col min="10" max="10" width="7.42578125" style="1237" customWidth="1"/>
    <col min="11" max="11" width="7.7109375" style="1237" customWidth="1"/>
    <col min="12" max="12" width="9" style="1237" customWidth="1"/>
    <col min="13" max="13" width="9.42578125" style="1237" customWidth="1"/>
    <col min="14" max="16384" width="9.140625" style="1237"/>
  </cols>
  <sheetData>
    <row r="1" spans="1:13" ht="12.75" customHeight="1">
      <c r="A1" s="2399" t="s">
        <v>2326</v>
      </c>
      <c r="B1" s="2399"/>
      <c r="C1" s="2399"/>
      <c r="D1" s="2399"/>
      <c r="E1" s="2399"/>
      <c r="F1" s="2399"/>
      <c r="G1" s="2399"/>
      <c r="H1" s="2399"/>
      <c r="I1" s="2399"/>
      <c r="J1" s="2399"/>
      <c r="K1" s="2399"/>
      <c r="L1" s="2399"/>
      <c r="M1" s="2399"/>
    </row>
    <row r="3" spans="1:13">
      <c r="A3" s="1237" t="s">
        <v>45</v>
      </c>
      <c r="M3" s="1465" t="s">
        <v>2325</v>
      </c>
    </row>
    <row r="4" spans="1:13">
      <c r="A4" s="1237" t="s">
        <v>978</v>
      </c>
    </row>
    <row r="5" spans="1:13">
      <c r="M5" s="1463"/>
    </row>
    <row r="6" spans="1:13" ht="15.75">
      <c r="A6" s="2472" t="s">
        <v>2324</v>
      </c>
      <c r="B6" s="2472"/>
      <c r="C6" s="2472"/>
      <c r="D6" s="2472"/>
      <c r="E6" s="2472"/>
      <c r="F6" s="2472"/>
      <c r="G6" s="2472"/>
      <c r="H6" s="2472"/>
      <c r="I6" s="2472"/>
      <c r="J6" s="2472"/>
      <c r="K6" s="2472"/>
      <c r="L6" s="2472"/>
      <c r="M6" s="2472"/>
    </row>
    <row r="7" spans="1:13">
      <c r="M7" s="1462" t="s">
        <v>424</v>
      </c>
    </row>
    <row r="8" spans="1:13" ht="11.25" customHeight="1">
      <c r="A8" s="2575" t="s">
        <v>426</v>
      </c>
      <c r="B8" s="2549" t="s">
        <v>2323</v>
      </c>
      <c r="C8" s="2571" t="s">
        <v>2322</v>
      </c>
      <c r="D8" s="2572"/>
      <c r="E8" s="2572"/>
      <c r="F8" s="2573"/>
      <c r="G8" s="2571" t="s">
        <v>2321</v>
      </c>
      <c r="H8" s="2572"/>
      <c r="I8" s="2572"/>
      <c r="J8" s="2572"/>
      <c r="K8" s="2573"/>
      <c r="L8" s="2574" t="s">
        <v>2320</v>
      </c>
      <c r="M8" s="2574" t="s">
        <v>2161</v>
      </c>
    </row>
    <row r="9" spans="1:13" ht="45">
      <c r="A9" s="2575"/>
      <c r="B9" s="2538"/>
      <c r="C9" s="1382" t="s">
        <v>2319</v>
      </c>
      <c r="D9" s="1382" t="s">
        <v>2318</v>
      </c>
      <c r="E9" s="1382" t="s">
        <v>1087</v>
      </c>
      <c r="F9" s="1382" t="s">
        <v>1081</v>
      </c>
      <c r="G9" s="1382" t="s">
        <v>2317</v>
      </c>
      <c r="H9" s="1382" t="s">
        <v>2316</v>
      </c>
      <c r="I9" s="1382" t="s">
        <v>2315</v>
      </c>
      <c r="J9" s="1382" t="s">
        <v>1087</v>
      </c>
      <c r="K9" s="1382" t="s">
        <v>1081</v>
      </c>
      <c r="L9" s="2559"/>
      <c r="M9" s="2559"/>
    </row>
    <row r="10" spans="1:13" s="1596" customFormat="1">
      <c r="A10" s="1603">
        <v>1</v>
      </c>
      <c r="B10" s="1460">
        <v>2</v>
      </c>
      <c r="C10" s="1460">
        <v>3</v>
      </c>
      <c r="D10" s="1460">
        <v>4</v>
      </c>
      <c r="E10" s="1460">
        <v>5</v>
      </c>
      <c r="F10" s="1460">
        <v>6</v>
      </c>
      <c r="G10" s="1460">
        <v>7</v>
      </c>
      <c r="H10" s="1460">
        <v>8</v>
      </c>
      <c r="I10" s="1460">
        <v>9</v>
      </c>
      <c r="J10" s="1460">
        <v>10</v>
      </c>
      <c r="K10" s="1460">
        <v>11</v>
      </c>
      <c r="L10" s="1460">
        <v>12</v>
      </c>
      <c r="M10" s="1524">
        <v>13</v>
      </c>
    </row>
    <row r="11" spans="1:13" ht="12" thickBot="1">
      <c r="A11" s="1602"/>
      <c r="B11" s="1601"/>
      <c r="C11" s="1601"/>
      <c r="D11" s="1601"/>
      <c r="E11" s="1601"/>
      <c r="F11" s="1601"/>
      <c r="G11" s="1601"/>
      <c r="H11" s="1601"/>
      <c r="I11" s="1601"/>
      <c r="J11" s="1601"/>
      <c r="K11" s="1601"/>
      <c r="L11" s="1601"/>
      <c r="M11" s="1600"/>
    </row>
    <row r="13" spans="1:13">
      <c r="A13" s="1237" t="s">
        <v>2314</v>
      </c>
    </row>
    <row r="15" spans="1:13">
      <c r="A15" s="1237" t="s">
        <v>2313</v>
      </c>
    </row>
    <row r="16" spans="1:13">
      <c r="A16" s="1237" t="s">
        <v>2312</v>
      </c>
    </row>
    <row r="17" spans="2:9">
      <c r="B17" s="2290" t="s">
        <v>2311</v>
      </c>
      <c r="C17" s="2290"/>
      <c r="D17" s="2290"/>
      <c r="E17" s="2290"/>
      <c r="F17" s="2290"/>
      <c r="G17" s="2290"/>
      <c r="H17" s="2290"/>
      <c r="I17" s="2290"/>
    </row>
  </sheetData>
  <mergeCells count="9">
    <mergeCell ref="B17:I17"/>
    <mergeCell ref="A1:M1"/>
    <mergeCell ref="G8:K8"/>
    <mergeCell ref="L8:L9"/>
    <mergeCell ref="A6:M6"/>
    <mergeCell ref="A8:A9"/>
    <mergeCell ref="M8:M9"/>
    <mergeCell ref="B8:B9"/>
    <mergeCell ref="C8:F8"/>
  </mergeCells>
  <pageMargins left="0.75" right="0.75" top="1" bottom="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44509-1EE7-40DF-B76B-8451FD9670C7}">
  <dimension ref="A1:IV61"/>
  <sheetViews>
    <sheetView view="pageBreakPreview" zoomScale="130" zoomScaleNormal="100" zoomScaleSheetLayoutView="130" workbookViewId="0">
      <selection activeCell="F31" sqref="F31"/>
    </sheetView>
  </sheetViews>
  <sheetFormatPr defaultRowHeight="11.25"/>
  <cols>
    <col min="1" max="1" width="7.28515625" style="1261" customWidth="1"/>
    <col min="2" max="2" width="95.140625" style="1261" customWidth="1"/>
    <col min="3" max="3" width="15.28515625" style="1261" customWidth="1"/>
    <col min="4" max="16384" width="9.140625" style="1261"/>
  </cols>
  <sheetData>
    <row r="1" spans="1:3" ht="15.75">
      <c r="A1" s="1263"/>
      <c r="B1" s="2302" t="s">
        <v>2377</v>
      </c>
      <c r="C1" s="2302"/>
    </row>
    <row r="2" spans="1:3">
      <c r="A2" s="1263"/>
      <c r="B2" s="1263" t="s">
        <v>2376</v>
      </c>
      <c r="C2" s="1263"/>
    </row>
    <row r="3" spans="1:3">
      <c r="A3" s="1263"/>
      <c r="B3" s="1263" t="s">
        <v>2375</v>
      </c>
      <c r="C3" s="1283" t="s">
        <v>2374</v>
      </c>
    </row>
    <row r="4" spans="1:3">
      <c r="A4" s="1263"/>
      <c r="B4" s="1263"/>
      <c r="C4" s="1263"/>
    </row>
    <row r="5" spans="1:3" ht="15.75">
      <c r="A5" s="1263"/>
      <c r="B5" s="2301" t="s">
        <v>2373</v>
      </c>
      <c r="C5" s="2301"/>
    </row>
    <row r="6" spans="1:3">
      <c r="A6" s="1263"/>
      <c r="B6" s="2303" t="s">
        <v>2176</v>
      </c>
      <c r="C6" s="2303"/>
    </row>
    <row r="7" spans="1:3" ht="12" thickBot="1">
      <c r="A7" s="1263"/>
      <c r="B7" s="1263"/>
      <c r="C7" s="1614"/>
    </row>
    <row r="8" spans="1:3" ht="22.5">
      <c r="A8" s="1282"/>
      <c r="B8" s="1281" t="s">
        <v>461</v>
      </c>
      <c r="C8" s="1613" t="s">
        <v>972</v>
      </c>
    </row>
    <row r="9" spans="1:3">
      <c r="A9" s="1276" t="s">
        <v>1207</v>
      </c>
      <c r="B9" s="1245" t="s">
        <v>2372</v>
      </c>
      <c r="C9" s="1279"/>
    </row>
    <row r="10" spans="1:3">
      <c r="A10" s="1611" t="s">
        <v>1798</v>
      </c>
      <c r="B10" s="1612" t="s">
        <v>2371</v>
      </c>
      <c r="C10" s="1279"/>
    </row>
    <row r="11" spans="1:3">
      <c r="A11" s="1611" t="s">
        <v>1796</v>
      </c>
      <c r="B11" s="1612" t="s">
        <v>1795</v>
      </c>
      <c r="C11" s="1279"/>
    </row>
    <row r="12" spans="1:3">
      <c r="A12" s="1611" t="s">
        <v>1794</v>
      </c>
      <c r="B12" s="1612" t="s">
        <v>2370</v>
      </c>
      <c r="C12" s="1279"/>
    </row>
    <row r="13" spans="1:3">
      <c r="A13" s="1611" t="s">
        <v>1792</v>
      </c>
      <c r="B13" s="1612" t="s">
        <v>2077</v>
      </c>
      <c r="C13" s="1279"/>
    </row>
    <row r="14" spans="1:3">
      <c r="A14" s="1611" t="s">
        <v>1790</v>
      </c>
      <c r="B14" s="1612" t="s">
        <v>2369</v>
      </c>
      <c r="C14" s="1279"/>
    </row>
    <row r="15" spans="1:3">
      <c r="A15" s="1611" t="s">
        <v>1788</v>
      </c>
      <c r="B15" s="1612" t="s">
        <v>2368</v>
      </c>
      <c r="C15" s="1279"/>
    </row>
    <row r="16" spans="1:3">
      <c r="A16" s="1611" t="s">
        <v>1786</v>
      </c>
      <c r="B16" s="1612" t="s">
        <v>2353</v>
      </c>
      <c r="C16" s="1279"/>
    </row>
    <row r="17" spans="1:3">
      <c r="A17" s="1611" t="s">
        <v>1784</v>
      </c>
      <c r="B17" s="1612" t="s">
        <v>2367</v>
      </c>
      <c r="C17" s="1279"/>
    </row>
    <row r="18" spans="1:3">
      <c r="A18" s="1611" t="s">
        <v>1782</v>
      </c>
      <c r="B18" s="1612" t="s">
        <v>1778</v>
      </c>
      <c r="C18" s="1279"/>
    </row>
    <row r="19" spans="1:3">
      <c r="A19" s="1611" t="s">
        <v>1781</v>
      </c>
      <c r="B19" s="1612" t="s">
        <v>2366</v>
      </c>
      <c r="C19" s="1279"/>
    </row>
    <row r="20" spans="1:3">
      <c r="A20" s="1611" t="s">
        <v>1779</v>
      </c>
      <c r="B20" s="1612" t="s">
        <v>2365</v>
      </c>
      <c r="C20" s="1279"/>
    </row>
    <row r="21" spans="1:3">
      <c r="A21" s="1611" t="s">
        <v>1777</v>
      </c>
      <c r="B21" s="1612" t="s">
        <v>2364</v>
      </c>
      <c r="C21" s="1279"/>
    </row>
    <row r="22" spans="1:3">
      <c r="A22" s="1611" t="s">
        <v>1775</v>
      </c>
      <c r="B22" s="782" t="s">
        <v>2363</v>
      </c>
      <c r="C22" s="1279"/>
    </row>
    <row r="23" spans="1:3">
      <c r="A23" s="1611" t="s">
        <v>1773</v>
      </c>
      <c r="B23" s="1612" t="s">
        <v>2362</v>
      </c>
      <c r="C23" s="1279"/>
    </row>
    <row r="24" spans="1:3">
      <c r="A24" s="1611" t="s">
        <v>1771</v>
      </c>
      <c r="B24" s="1612" t="s">
        <v>2361</v>
      </c>
      <c r="C24" s="1279"/>
    </row>
    <row r="25" spans="1:3">
      <c r="A25" s="1611" t="s">
        <v>1769</v>
      </c>
      <c r="B25" s="1612" t="s">
        <v>1764</v>
      </c>
      <c r="C25" s="1279"/>
    </row>
    <row r="26" spans="1:3">
      <c r="A26" s="1611" t="s">
        <v>1767</v>
      </c>
      <c r="B26" s="1612" t="s">
        <v>2360</v>
      </c>
      <c r="C26" s="1279"/>
    </row>
    <row r="27" spans="1:3">
      <c r="A27" s="1611" t="s">
        <v>1765</v>
      </c>
      <c r="B27" s="1107" t="s">
        <v>2359</v>
      </c>
      <c r="C27" s="1279"/>
    </row>
    <row r="28" spans="1:3">
      <c r="A28" s="1276" t="s">
        <v>1759</v>
      </c>
      <c r="B28" s="1245" t="s">
        <v>2358</v>
      </c>
      <c r="C28" s="1279"/>
    </row>
    <row r="29" spans="1:3">
      <c r="A29" s="1276" t="s">
        <v>1758</v>
      </c>
      <c r="B29" s="1253" t="s">
        <v>2358</v>
      </c>
      <c r="C29" s="1279"/>
    </row>
    <row r="30" spans="1:3">
      <c r="A30" s="1611" t="s">
        <v>1756</v>
      </c>
      <c r="B30" s="1612" t="s">
        <v>2357</v>
      </c>
      <c r="C30" s="1279"/>
    </row>
    <row r="31" spans="1:3">
      <c r="A31" s="1611" t="s">
        <v>1754</v>
      </c>
      <c r="B31" s="1612" t="s">
        <v>2356</v>
      </c>
      <c r="C31" s="1279"/>
    </row>
    <row r="32" spans="1:3">
      <c r="A32" s="1611" t="s">
        <v>1752</v>
      </c>
      <c r="B32" s="782" t="s">
        <v>2355</v>
      </c>
      <c r="C32" s="1277"/>
    </row>
    <row r="33" spans="1:3">
      <c r="A33" s="1611" t="s">
        <v>1750</v>
      </c>
      <c r="B33" s="1612" t="s">
        <v>2354</v>
      </c>
      <c r="C33" s="1277"/>
    </row>
    <row r="34" spans="1:3">
      <c r="A34" s="1611" t="s">
        <v>1748</v>
      </c>
      <c r="B34" s="1612" t="s">
        <v>2353</v>
      </c>
      <c r="C34" s="1279"/>
    </row>
    <row r="35" spans="1:3">
      <c r="A35" s="1611" t="s">
        <v>1746</v>
      </c>
      <c r="B35" s="1612" t="s">
        <v>2352</v>
      </c>
      <c r="C35" s="1277"/>
    </row>
    <row r="36" spans="1:3">
      <c r="A36" s="1611" t="s">
        <v>1744</v>
      </c>
      <c r="B36" s="1612" t="s">
        <v>2351</v>
      </c>
      <c r="C36" s="1277"/>
    </row>
    <row r="37" spans="1:3">
      <c r="A37" s="1611" t="s">
        <v>1742</v>
      </c>
      <c r="B37" s="1612" t="s">
        <v>2350</v>
      </c>
      <c r="C37" s="1277"/>
    </row>
    <row r="38" spans="1:3">
      <c r="A38" s="1611" t="s">
        <v>1741</v>
      </c>
      <c r="B38" s="1612" t="s">
        <v>2349</v>
      </c>
      <c r="C38" s="1277"/>
    </row>
    <row r="39" spans="1:3">
      <c r="A39" s="1611" t="s">
        <v>1739</v>
      </c>
      <c r="B39" s="782" t="s">
        <v>2348</v>
      </c>
      <c r="C39" s="1277"/>
    </row>
    <row r="40" spans="1:3">
      <c r="A40" s="1611" t="s">
        <v>1737</v>
      </c>
      <c r="B40" s="782" t="s">
        <v>2347</v>
      </c>
      <c r="C40" s="1277"/>
    </row>
    <row r="41" spans="1:3">
      <c r="A41" s="1611" t="s">
        <v>1735</v>
      </c>
      <c r="B41" s="782" t="s">
        <v>588</v>
      </c>
      <c r="C41" s="1277"/>
    </row>
    <row r="42" spans="1:3">
      <c r="A42" s="1611" t="s">
        <v>1734</v>
      </c>
      <c r="B42" s="1107" t="s">
        <v>2346</v>
      </c>
      <c r="C42" s="1277"/>
    </row>
    <row r="43" spans="1:3">
      <c r="A43" s="1276"/>
      <c r="B43" s="1245" t="s">
        <v>1730</v>
      </c>
      <c r="C43" s="1277"/>
    </row>
    <row r="44" spans="1:3">
      <c r="A44" s="1611" t="s">
        <v>2345</v>
      </c>
      <c r="B44" s="1278" t="s">
        <v>2344</v>
      </c>
      <c r="C44" s="1277"/>
    </row>
    <row r="45" spans="1:3">
      <c r="A45" s="1611" t="s">
        <v>2343</v>
      </c>
      <c r="B45" s="1278" t="s">
        <v>2342</v>
      </c>
      <c r="C45" s="1277"/>
    </row>
    <row r="46" spans="1:3">
      <c r="A46" s="1611" t="s">
        <v>2341</v>
      </c>
      <c r="B46" s="1275" t="s">
        <v>1724</v>
      </c>
      <c r="C46" s="1277"/>
    </row>
    <row r="47" spans="1:3">
      <c r="A47" s="1611" t="s">
        <v>2340</v>
      </c>
      <c r="B47" s="1274" t="s">
        <v>1722</v>
      </c>
      <c r="C47" s="1277"/>
    </row>
    <row r="48" spans="1:3">
      <c r="A48" s="1611" t="s">
        <v>2339</v>
      </c>
      <c r="B48" s="1274" t="s">
        <v>1720</v>
      </c>
      <c r="C48" s="1277"/>
    </row>
    <row r="49" spans="1:256">
      <c r="A49" s="1611" t="s">
        <v>2338</v>
      </c>
      <c r="B49" s="1272" t="s">
        <v>1718</v>
      </c>
      <c r="C49" s="1269"/>
    </row>
    <row r="50" spans="1:256">
      <c r="A50" s="1611" t="s">
        <v>2337</v>
      </c>
      <c r="B50" s="1274" t="s">
        <v>2336</v>
      </c>
      <c r="C50" s="1271"/>
    </row>
    <row r="51" spans="1:256" ht="33.75">
      <c r="A51" s="1610" t="s">
        <v>1717</v>
      </c>
      <c r="B51" s="1608" t="s">
        <v>2335</v>
      </c>
      <c r="C51" s="1271"/>
    </row>
    <row r="52" spans="1:256" ht="33.75">
      <c r="A52" s="1609" t="s">
        <v>1715</v>
      </c>
      <c r="B52" s="1608" t="s">
        <v>2334</v>
      </c>
      <c r="C52" s="1271"/>
    </row>
    <row r="53" spans="1:256" ht="25.5" customHeight="1" thickBot="1">
      <c r="A53" s="1607" t="s">
        <v>1713</v>
      </c>
      <c r="B53" s="1606" t="s">
        <v>2333</v>
      </c>
      <c r="C53" s="1271"/>
    </row>
    <row r="54" spans="1:256" ht="24.75" customHeight="1">
      <c r="A54" s="1263"/>
      <c r="B54" s="1263"/>
      <c r="C54" s="1269"/>
      <c r="D54" s="1237"/>
      <c r="E54" s="1237"/>
      <c r="F54" s="1237"/>
      <c r="G54" s="1237"/>
      <c r="H54" s="1237"/>
      <c r="I54" s="1237"/>
      <c r="J54" s="1237"/>
      <c r="K54" s="1237"/>
      <c r="L54" s="1237"/>
      <c r="M54" s="1237"/>
      <c r="N54" s="1237"/>
      <c r="O54" s="1237"/>
      <c r="P54" s="1237"/>
      <c r="Q54" s="1237"/>
      <c r="R54" s="1237"/>
      <c r="S54" s="1237"/>
      <c r="T54" s="1237"/>
      <c r="U54" s="1237"/>
      <c r="V54" s="1237"/>
      <c r="W54" s="1237"/>
      <c r="X54" s="1237"/>
      <c r="Y54" s="1237"/>
      <c r="Z54" s="1237"/>
      <c r="AA54" s="1237"/>
      <c r="AB54" s="1237"/>
      <c r="AC54" s="1237"/>
      <c r="AD54" s="1237"/>
      <c r="AE54" s="1237"/>
      <c r="AF54" s="1237"/>
      <c r="AG54" s="1237"/>
      <c r="AH54" s="1237"/>
      <c r="AI54" s="1237"/>
      <c r="AJ54" s="1237"/>
      <c r="AK54" s="1237"/>
      <c r="AL54" s="1237"/>
      <c r="AM54" s="1237"/>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37"/>
      <c r="CO54" s="1237"/>
      <c r="CP54" s="1237"/>
      <c r="CQ54" s="1237"/>
      <c r="CR54" s="1237"/>
      <c r="CS54" s="1237"/>
      <c r="CT54" s="1237"/>
      <c r="CU54" s="1237"/>
      <c r="CV54" s="1237"/>
      <c r="CW54" s="1237"/>
      <c r="CX54" s="1237"/>
      <c r="CY54" s="1237"/>
      <c r="CZ54" s="1237"/>
      <c r="DA54" s="1237"/>
      <c r="DB54" s="1237"/>
      <c r="DC54" s="1237"/>
      <c r="DD54" s="1237"/>
      <c r="DE54" s="1237"/>
      <c r="DF54" s="1237"/>
      <c r="DG54" s="1237"/>
      <c r="DH54" s="1237"/>
      <c r="DI54" s="1237"/>
      <c r="DJ54" s="1237"/>
      <c r="DK54" s="1237"/>
      <c r="DL54" s="1237"/>
      <c r="DM54" s="1237"/>
      <c r="DN54" s="1237"/>
      <c r="DO54" s="1237"/>
      <c r="DP54" s="1237"/>
      <c r="DQ54" s="1237"/>
      <c r="DR54" s="1237"/>
      <c r="DS54" s="1237"/>
      <c r="DT54" s="1237"/>
      <c r="DU54" s="1237"/>
      <c r="DV54" s="1237"/>
      <c r="DW54" s="1237"/>
      <c r="DX54" s="1237"/>
      <c r="DY54" s="1237"/>
      <c r="DZ54" s="1237"/>
      <c r="EA54" s="1237"/>
      <c r="EB54" s="1237"/>
      <c r="EC54" s="1237"/>
      <c r="ED54" s="1237"/>
      <c r="EE54" s="1237"/>
      <c r="EF54" s="1237"/>
      <c r="EG54" s="1237"/>
      <c r="EH54" s="1237"/>
      <c r="EI54" s="1237"/>
      <c r="EJ54" s="1237"/>
      <c r="EK54" s="1237"/>
      <c r="EL54" s="1237"/>
      <c r="EM54" s="1237"/>
      <c r="EN54" s="1237"/>
      <c r="EO54" s="1237"/>
      <c r="EP54" s="1237"/>
      <c r="EQ54" s="1237"/>
      <c r="ER54" s="1237"/>
      <c r="ES54" s="1237"/>
      <c r="ET54" s="1237"/>
      <c r="EU54" s="1237"/>
      <c r="EV54" s="1237"/>
      <c r="EW54" s="1237"/>
      <c r="EX54" s="1237"/>
      <c r="EY54" s="1237"/>
      <c r="EZ54" s="1237"/>
      <c r="FA54" s="1237"/>
      <c r="FB54" s="1237"/>
      <c r="FC54" s="1237"/>
      <c r="FD54" s="1237"/>
      <c r="FE54" s="1237"/>
      <c r="FF54" s="1237"/>
      <c r="FG54" s="1237"/>
      <c r="FH54" s="1237"/>
      <c r="FI54" s="1237"/>
      <c r="FJ54" s="1237"/>
      <c r="FK54" s="1237"/>
      <c r="FL54" s="1237"/>
      <c r="FM54" s="1237"/>
      <c r="FN54" s="1237"/>
      <c r="FO54" s="1237"/>
      <c r="FP54" s="1237"/>
      <c r="FQ54" s="1237"/>
      <c r="FR54" s="1237"/>
      <c r="FS54" s="1237"/>
      <c r="FT54" s="1237"/>
      <c r="FU54" s="1237"/>
      <c r="FV54" s="1237"/>
      <c r="FW54" s="1237"/>
      <c r="FX54" s="1237"/>
      <c r="FY54" s="1237"/>
      <c r="FZ54" s="1237"/>
      <c r="GA54" s="1237"/>
      <c r="GB54" s="1237"/>
      <c r="GC54" s="1237"/>
      <c r="GD54" s="1237"/>
      <c r="GE54" s="1237"/>
      <c r="GF54" s="1237"/>
      <c r="GG54" s="1237"/>
      <c r="GH54" s="1237"/>
      <c r="GI54" s="1237"/>
      <c r="GJ54" s="1237"/>
      <c r="GK54" s="1237"/>
      <c r="GL54" s="1237"/>
      <c r="GM54" s="1237"/>
      <c r="GN54" s="1237"/>
      <c r="GO54" s="1237"/>
      <c r="GP54" s="1237"/>
      <c r="GQ54" s="1237"/>
      <c r="GR54" s="1237"/>
      <c r="GS54" s="1237"/>
      <c r="GT54" s="1237"/>
      <c r="GU54" s="1237"/>
      <c r="GV54" s="1237"/>
      <c r="GW54" s="1237"/>
      <c r="GX54" s="1237"/>
      <c r="GY54" s="1237"/>
      <c r="GZ54" s="1237"/>
      <c r="HA54" s="1237"/>
      <c r="HB54" s="1237"/>
      <c r="HC54" s="1237"/>
      <c r="HD54" s="1237"/>
      <c r="HE54" s="1237"/>
      <c r="HF54" s="1237"/>
      <c r="HG54" s="1237"/>
      <c r="HH54" s="1237"/>
      <c r="HI54" s="1237"/>
      <c r="HJ54" s="1237"/>
      <c r="HK54" s="1237"/>
      <c r="HL54" s="1237"/>
      <c r="HM54" s="1237"/>
      <c r="HN54" s="1237"/>
      <c r="HO54" s="1237"/>
      <c r="HP54" s="1237"/>
      <c r="HQ54" s="1237"/>
      <c r="HR54" s="1237"/>
      <c r="HS54" s="1237"/>
      <c r="HT54" s="1237"/>
      <c r="HU54" s="1237"/>
      <c r="HV54" s="1237"/>
      <c r="HW54" s="1237"/>
      <c r="HX54" s="1237"/>
      <c r="HY54" s="1237"/>
      <c r="HZ54" s="1237"/>
      <c r="IA54" s="1237"/>
      <c r="IB54" s="1237"/>
      <c r="IC54" s="1237"/>
      <c r="ID54" s="1237"/>
      <c r="IE54" s="1237"/>
      <c r="IF54" s="1237"/>
      <c r="IG54" s="1237"/>
      <c r="IH54" s="1237"/>
      <c r="II54" s="1237"/>
      <c r="IJ54" s="1237"/>
      <c r="IK54" s="1237"/>
      <c r="IL54" s="1237"/>
      <c r="IM54" s="1237"/>
      <c r="IN54" s="1237"/>
      <c r="IO54" s="1237"/>
      <c r="IP54" s="1237"/>
      <c r="IQ54" s="1237"/>
      <c r="IR54" s="1237"/>
      <c r="IS54" s="1237"/>
      <c r="IT54" s="1237"/>
      <c r="IU54" s="1237"/>
      <c r="IV54" s="1237"/>
    </row>
    <row r="55" spans="1:256" ht="24.75" customHeight="1">
      <c r="A55" s="1263"/>
      <c r="B55" s="1368" t="s">
        <v>2332</v>
      </c>
      <c r="C55" s="1269"/>
      <c r="D55" s="1237"/>
      <c r="E55" s="1237"/>
      <c r="F55" s="1237"/>
      <c r="G55" s="1237"/>
      <c r="H55" s="1237"/>
      <c r="I55" s="1237"/>
      <c r="J55" s="1237"/>
      <c r="K55" s="1237"/>
      <c r="L55" s="1237"/>
      <c r="M55" s="1237"/>
      <c r="N55" s="1237"/>
      <c r="O55" s="1237"/>
      <c r="P55" s="1237"/>
      <c r="Q55" s="1237"/>
      <c r="R55" s="1237"/>
      <c r="S55" s="1237"/>
      <c r="T55" s="1237"/>
      <c r="U55" s="1237"/>
      <c r="V55" s="1237"/>
      <c r="W55" s="1237"/>
      <c r="X55" s="1237"/>
      <c r="Y55" s="1237"/>
      <c r="Z55" s="1237"/>
      <c r="AA55" s="1237"/>
      <c r="AB55" s="1237"/>
      <c r="AC55" s="1237"/>
      <c r="AD55" s="1237"/>
      <c r="AE55" s="1237"/>
      <c r="AF55" s="1237"/>
      <c r="AG55" s="1237"/>
      <c r="AH55" s="1237"/>
      <c r="AI55" s="1237"/>
      <c r="AJ55" s="1237"/>
      <c r="AK55" s="1237"/>
      <c r="AL55" s="1237"/>
      <c r="AM55" s="1237"/>
      <c r="AN55" s="1237"/>
      <c r="AO55" s="1237"/>
      <c r="AP55" s="1237"/>
      <c r="AQ55" s="1237"/>
      <c r="AR55" s="1237"/>
      <c r="AS55" s="1237"/>
      <c r="AT55" s="1237"/>
      <c r="AU55" s="1237"/>
      <c r="AV55" s="1237"/>
      <c r="AW55" s="1237"/>
      <c r="AX55" s="1237"/>
      <c r="AY55" s="1237"/>
      <c r="AZ55" s="1237"/>
      <c r="BA55" s="1237"/>
      <c r="BB55" s="1237"/>
      <c r="BC55" s="1237"/>
      <c r="BD55" s="1237"/>
      <c r="BE55" s="1237"/>
      <c r="BF55" s="1237"/>
      <c r="BG55" s="1237"/>
      <c r="BH55" s="1237"/>
      <c r="BI55" s="1237"/>
      <c r="BJ55" s="1237"/>
      <c r="BK55" s="1237"/>
      <c r="BL55" s="1237"/>
      <c r="BM55" s="1237"/>
      <c r="BN55" s="1237"/>
      <c r="BO55" s="1237"/>
      <c r="BP55" s="1237"/>
      <c r="BQ55" s="1237"/>
      <c r="BR55" s="1237"/>
      <c r="BS55" s="1237"/>
      <c r="BT55" s="1237"/>
      <c r="BU55" s="1237"/>
      <c r="BV55" s="1237"/>
      <c r="BW55" s="1237"/>
      <c r="BX55" s="1237"/>
      <c r="BY55" s="1237"/>
      <c r="BZ55" s="1237"/>
      <c r="CA55" s="1237"/>
      <c r="CB55" s="1237"/>
      <c r="CC55" s="1237"/>
      <c r="CD55" s="1237"/>
      <c r="CE55" s="1237"/>
      <c r="CF55" s="1237"/>
      <c r="CG55" s="1237"/>
      <c r="CH55" s="1237"/>
      <c r="CI55" s="1237"/>
      <c r="CJ55" s="1237"/>
      <c r="CK55" s="1237"/>
      <c r="CL55" s="1237"/>
      <c r="CM55" s="1237"/>
      <c r="CN55" s="1237"/>
      <c r="CO55" s="1237"/>
      <c r="CP55" s="1237"/>
      <c r="CQ55" s="1237"/>
      <c r="CR55" s="1237"/>
      <c r="CS55" s="1237"/>
      <c r="CT55" s="1237"/>
      <c r="CU55" s="1237"/>
      <c r="CV55" s="1237"/>
      <c r="CW55" s="1237"/>
      <c r="CX55" s="1237"/>
      <c r="CY55" s="1237"/>
      <c r="CZ55" s="1237"/>
      <c r="DA55" s="1237"/>
      <c r="DB55" s="1237"/>
      <c r="DC55" s="1237"/>
      <c r="DD55" s="1237"/>
      <c r="DE55" s="1237"/>
      <c r="DF55" s="1237"/>
      <c r="DG55" s="1237"/>
      <c r="DH55" s="1237"/>
      <c r="DI55" s="1237"/>
      <c r="DJ55" s="1237"/>
      <c r="DK55" s="1237"/>
      <c r="DL55" s="1237"/>
      <c r="DM55" s="1237"/>
      <c r="DN55" s="1237"/>
      <c r="DO55" s="1237"/>
      <c r="DP55" s="1237"/>
      <c r="DQ55" s="1237"/>
      <c r="DR55" s="1237"/>
      <c r="DS55" s="1237"/>
      <c r="DT55" s="1237"/>
      <c r="DU55" s="1237"/>
      <c r="DV55" s="1237"/>
      <c r="DW55" s="1237"/>
      <c r="DX55" s="1237"/>
      <c r="DY55" s="1237"/>
      <c r="DZ55" s="1237"/>
      <c r="EA55" s="1237"/>
      <c r="EB55" s="1237"/>
      <c r="EC55" s="1237"/>
      <c r="ED55" s="1237"/>
      <c r="EE55" s="1237"/>
      <c r="EF55" s="1237"/>
      <c r="EG55" s="1237"/>
      <c r="EH55" s="1237"/>
      <c r="EI55" s="1237"/>
      <c r="EJ55" s="1237"/>
      <c r="EK55" s="1237"/>
      <c r="EL55" s="1237"/>
      <c r="EM55" s="1237"/>
      <c r="EN55" s="1237"/>
      <c r="EO55" s="1237"/>
      <c r="EP55" s="1237"/>
      <c r="EQ55" s="1237"/>
      <c r="ER55" s="1237"/>
      <c r="ES55" s="1237"/>
      <c r="ET55" s="1237"/>
      <c r="EU55" s="1237"/>
      <c r="EV55" s="1237"/>
      <c r="EW55" s="1237"/>
      <c r="EX55" s="1237"/>
      <c r="EY55" s="1237"/>
      <c r="EZ55" s="1237"/>
      <c r="FA55" s="1237"/>
      <c r="FB55" s="1237"/>
      <c r="FC55" s="1237"/>
      <c r="FD55" s="1237"/>
      <c r="FE55" s="1237"/>
      <c r="FF55" s="1237"/>
      <c r="FG55" s="1237"/>
      <c r="FH55" s="1237"/>
      <c r="FI55" s="1237"/>
      <c r="FJ55" s="1237"/>
      <c r="FK55" s="1237"/>
      <c r="FL55" s="1237"/>
      <c r="FM55" s="1237"/>
      <c r="FN55" s="1237"/>
      <c r="FO55" s="1237"/>
      <c r="FP55" s="1237"/>
      <c r="FQ55" s="1237"/>
      <c r="FR55" s="1237"/>
      <c r="FS55" s="1237"/>
      <c r="FT55" s="1237"/>
      <c r="FU55" s="1237"/>
      <c r="FV55" s="1237"/>
      <c r="FW55" s="1237"/>
      <c r="FX55" s="1237"/>
      <c r="FY55" s="1237"/>
      <c r="FZ55" s="1237"/>
      <c r="GA55" s="1237"/>
      <c r="GB55" s="1237"/>
      <c r="GC55" s="1237"/>
      <c r="GD55" s="1237"/>
      <c r="GE55" s="1237"/>
      <c r="GF55" s="1237"/>
      <c r="GG55" s="1237"/>
      <c r="GH55" s="1237"/>
      <c r="GI55" s="1237"/>
      <c r="GJ55" s="1237"/>
      <c r="GK55" s="1237"/>
      <c r="GL55" s="1237"/>
      <c r="GM55" s="1237"/>
      <c r="GN55" s="1237"/>
      <c r="GO55" s="1237"/>
      <c r="GP55" s="1237"/>
      <c r="GQ55" s="1237"/>
      <c r="GR55" s="1237"/>
      <c r="GS55" s="1237"/>
      <c r="GT55" s="1237"/>
      <c r="GU55" s="1237"/>
      <c r="GV55" s="1237"/>
      <c r="GW55" s="1237"/>
      <c r="GX55" s="1237"/>
      <c r="GY55" s="1237"/>
      <c r="GZ55" s="1237"/>
      <c r="HA55" s="1237"/>
      <c r="HB55" s="1237"/>
      <c r="HC55" s="1237"/>
      <c r="HD55" s="1237"/>
      <c r="HE55" s="1237"/>
      <c r="HF55" s="1237"/>
      <c r="HG55" s="1237"/>
      <c r="HH55" s="1237"/>
      <c r="HI55" s="1237"/>
      <c r="HJ55" s="1237"/>
      <c r="HK55" s="1237"/>
      <c r="HL55" s="1237"/>
      <c r="HM55" s="1237"/>
      <c r="HN55" s="1237"/>
      <c r="HO55" s="1237"/>
      <c r="HP55" s="1237"/>
      <c r="HQ55" s="1237"/>
      <c r="HR55" s="1237"/>
      <c r="HS55" s="1237"/>
      <c r="HT55" s="1237"/>
      <c r="HU55" s="1237"/>
      <c r="HV55" s="1237"/>
      <c r="HW55" s="1237"/>
      <c r="HX55" s="1237"/>
      <c r="HY55" s="1237"/>
      <c r="HZ55" s="1237"/>
      <c r="IA55" s="1237"/>
      <c r="IB55" s="1237"/>
      <c r="IC55" s="1237"/>
      <c r="ID55" s="1237"/>
      <c r="IE55" s="1237"/>
      <c r="IF55" s="1237"/>
      <c r="IG55" s="1237"/>
      <c r="IH55" s="1237"/>
      <c r="II55" s="1237"/>
      <c r="IJ55" s="1237"/>
      <c r="IK55" s="1237"/>
      <c r="IL55" s="1237"/>
      <c r="IM55" s="1237"/>
      <c r="IN55" s="1237"/>
      <c r="IO55" s="1237"/>
      <c r="IP55" s="1237"/>
      <c r="IQ55" s="1237"/>
      <c r="IR55" s="1237"/>
      <c r="IS55" s="1237"/>
      <c r="IT55" s="1237"/>
      <c r="IU55" s="1237"/>
      <c r="IV55" s="1237"/>
    </row>
    <row r="56" spans="1:256" ht="24.75" customHeight="1" thickBot="1">
      <c r="A56" s="1263"/>
      <c r="B56" s="1605" t="s">
        <v>2331</v>
      </c>
      <c r="C56" s="1266"/>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1237"/>
      <c r="AG56" s="1237"/>
      <c r="AH56" s="1237"/>
      <c r="AI56" s="1237"/>
      <c r="AJ56" s="1237"/>
      <c r="AK56" s="1237"/>
      <c r="AL56" s="1237"/>
      <c r="AM56" s="1237"/>
      <c r="AN56" s="1237"/>
      <c r="AO56" s="1237"/>
      <c r="AP56" s="1237"/>
      <c r="AQ56" s="1237"/>
      <c r="AR56" s="1237"/>
      <c r="AS56" s="1237"/>
      <c r="AT56" s="1237"/>
      <c r="AU56" s="1237"/>
      <c r="AV56" s="1237"/>
      <c r="AW56" s="1237"/>
      <c r="AX56" s="1237"/>
      <c r="AY56" s="1237"/>
      <c r="AZ56" s="1237"/>
      <c r="BA56" s="1237"/>
      <c r="BB56" s="1237"/>
      <c r="BC56" s="1237"/>
      <c r="BD56" s="1237"/>
      <c r="BE56" s="1237"/>
      <c r="BF56" s="1237"/>
      <c r="BG56" s="1237"/>
      <c r="BH56" s="1237"/>
      <c r="BI56" s="1237"/>
      <c r="BJ56" s="1237"/>
      <c r="BK56" s="1237"/>
      <c r="BL56" s="1237"/>
      <c r="BM56" s="1237"/>
      <c r="BN56" s="1237"/>
      <c r="BO56" s="1237"/>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c r="DD56" s="1237"/>
      <c r="DE56" s="1237"/>
      <c r="DF56" s="1237"/>
      <c r="DG56" s="1237"/>
      <c r="DH56" s="1237"/>
      <c r="DI56" s="1237"/>
      <c r="DJ56" s="1237"/>
      <c r="DK56" s="1237"/>
      <c r="DL56" s="1237"/>
      <c r="DM56" s="1237"/>
      <c r="DN56" s="1237"/>
      <c r="DO56" s="1237"/>
      <c r="DP56" s="1237"/>
      <c r="DQ56" s="1237"/>
      <c r="DR56" s="1237"/>
      <c r="DS56" s="1237"/>
      <c r="DT56" s="1237"/>
      <c r="DU56" s="1237"/>
      <c r="DV56" s="1237"/>
      <c r="DW56" s="1237"/>
      <c r="DX56" s="1237"/>
      <c r="DY56" s="1237"/>
      <c r="DZ56" s="1237"/>
      <c r="EA56" s="1237"/>
      <c r="EB56" s="1237"/>
      <c r="EC56" s="1237"/>
      <c r="ED56" s="1237"/>
      <c r="EE56" s="1237"/>
      <c r="EF56" s="1237"/>
      <c r="EG56" s="1237"/>
      <c r="EH56" s="1237"/>
      <c r="EI56" s="1237"/>
      <c r="EJ56" s="1237"/>
      <c r="EK56" s="1237"/>
      <c r="EL56" s="1237"/>
      <c r="EM56" s="1237"/>
      <c r="EN56" s="1237"/>
      <c r="EO56" s="1237"/>
      <c r="EP56" s="1237"/>
      <c r="EQ56" s="1237"/>
      <c r="ER56" s="1237"/>
      <c r="ES56" s="1237"/>
      <c r="ET56" s="1237"/>
      <c r="EU56" s="1237"/>
      <c r="EV56" s="1237"/>
      <c r="EW56" s="1237"/>
      <c r="EX56" s="1237"/>
      <c r="EY56" s="1237"/>
      <c r="EZ56" s="1237"/>
      <c r="FA56" s="1237"/>
      <c r="FB56" s="1237"/>
      <c r="FC56" s="1237"/>
      <c r="FD56" s="1237"/>
      <c r="FE56" s="1237"/>
      <c r="FF56" s="1237"/>
      <c r="FG56" s="1237"/>
      <c r="FH56" s="1237"/>
      <c r="FI56" s="1237"/>
      <c r="FJ56" s="1237"/>
      <c r="FK56" s="1237"/>
      <c r="FL56" s="1237"/>
      <c r="FM56" s="1237"/>
      <c r="FN56" s="1237"/>
      <c r="FO56" s="1237"/>
      <c r="FP56" s="1237"/>
      <c r="FQ56" s="1237"/>
      <c r="FR56" s="1237"/>
      <c r="FS56" s="1237"/>
      <c r="FT56" s="1237"/>
      <c r="FU56" s="1237"/>
      <c r="FV56" s="1237"/>
      <c r="FW56" s="1237"/>
      <c r="FX56" s="1237"/>
      <c r="FY56" s="1237"/>
      <c r="FZ56" s="1237"/>
      <c r="GA56" s="1237"/>
      <c r="GB56" s="1237"/>
      <c r="GC56" s="1237"/>
      <c r="GD56" s="1237"/>
      <c r="GE56" s="1237"/>
      <c r="GF56" s="1237"/>
      <c r="GG56" s="1237"/>
      <c r="GH56" s="1237"/>
      <c r="GI56" s="1237"/>
      <c r="GJ56" s="1237"/>
      <c r="GK56" s="1237"/>
      <c r="GL56" s="1237"/>
      <c r="GM56" s="1237"/>
      <c r="GN56" s="1237"/>
      <c r="GO56" s="1237"/>
      <c r="GP56" s="1237"/>
      <c r="GQ56" s="1237"/>
      <c r="GR56" s="1237"/>
      <c r="GS56" s="1237"/>
      <c r="GT56" s="1237"/>
      <c r="GU56" s="1237"/>
      <c r="GV56" s="1237"/>
      <c r="GW56" s="1237"/>
      <c r="GX56" s="1237"/>
      <c r="GY56" s="1237"/>
      <c r="GZ56" s="1237"/>
      <c r="HA56" s="1237"/>
      <c r="HB56" s="1237"/>
      <c r="HC56" s="1237"/>
      <c r="HD56" s="1237"/>
      <c r="HE56" s="1237"/>
      <c r="HF56" s="1237"/>
      <c r="HG56" s="1237"/>
      <c r="HH56" s="1237"/>
      <c r="HI56" s="1237"/>
      <c r="HJ56" s="1237"/>
      <c r="HK56" s="1237"/>
      <c r="HL56" s="1237"/>
      <c r="HM56" s="1237"/>
      <c r="HN56" s="1237"/>
      <c r="HO56" s="1237"/>
      <c r="HP56" s="1237"/>
      <c r="HQ56" s="1237"/>
      <c r="HR56" s="1237"/>
      <c r="HS56" s="1237"/>
      <c r="HT56" s="1237"/>
      <c r="HU56" s="1237"/>
      <c r="HV56" s="1237"/>
      <c r="HW56" s="1237"/>
      <c r="HX56" s="1237"/>
      <c r="HY56" s="1237"/>
      <c r="HZ56" s="1237"/>
      <c r="IA56" s="1237"/>
      <c r="IB56" s="1237"/>
      <c r="IC56" s="1237"/>
      <c r="ID56" s="1237"/>
      <c r="IE56" s="1237"/>
      <c r="IF56" s="1237"/>
      <c r="IG56" s="1237"/>
      <c r="IH56" s="1237"/>
      <c r="II56" s="1237"/>
      <c r="IJ56" s="1237"/>
      <c r="IK56" s="1237"/>
      <c r="IL56" s="1237"/>
      <c r="IM56" s="1237"/>
      <c r="IN56" s="1237"/>
      <c r="IO56" s="1237"/>
      <c r="IP56" s="1237"/>
      <c r="IQ56" s="1237"/>
      <c r="IR56" s="1237"/>
      <c r="IS56" s="1237"/>
      <c r="IT56" s="1237"/>
      <c r="IU56" s="1237"/>
      <c r="IV56" s="1237"/>
    </row>
    <row r="57" spans="1:256">
      <c r="A57" s="1263"/>
      <c r="B57" s="1605" t="s">
        <v>2330</v>
      </c>
      <c r="C57" s="1263"/>
    </row>
    <row r="58" spans="1:256">
      <c r="A58" s="1263"/>
      <c r="B58" s="1604" t="s">
        <v>2329</v>
      </c>
      <c r="C58" s="1605" t="s">
        <v>1061</v>
      </c>
    </row>
    <row r="59" spans="1:256">
      <c r="C59" s="1605" t="s">
        <v>2328</v>
      </c>
    </row>
    <row r="60" spans="1:256">
      <c r="C60" s="1605" t="s">
        <v>2327</v>
      </c>
    </row>
    <row r="61" spans="1:256">
      <c r="C61" s="1604"/>
    </row>
  </sheetData>
  <mergeCells count="3">
    <mergeCell ref="B1:C1"/>
    <mergeCell ref="B5:C5"/>
    <mergeCell ref="B6:C6"/>
  </mergeCells>
  <pageMargins left="0.7" right="0.7" top="0.75" bottom="0.75" header="0.3" footer="0.3"/>
  <pageSetup paperSize="9" scale="6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E3146-4871-4B00-9882-04486BCE6C9D}">
  <dimension ref="A1:F56"/>
  <sheetViews>
    <sheetView showGridLines="0" zoomScaleNormal="100" workbookViewId="0">
      <selection activeCell="F31" sqref="F31"/>
    </sheetView>
  </sheetViews>
  <sheetFormatPr defaultRowHeight="12.75"/>
  <cols>
    <col min="1" max="1" width="6" style="1284" customWidth="1"/>
    <col min="2" max="2" width="5.7109375" style="1284" customWidth="1"/>
    <col min="3" max="3" width="64.7109375" style="1284" customWidth="1"/>
    <col min="4" max="4" width="21.85546875" style="1284" customWidth="1"/>
    <col min="5" max="5" width="4.42578125" style="1284" customWidth="1"/>
    <col min="6" max="16384" width="9.140625" style="1284"/>
  </cols>
  <sheetData>
    <row r="1" spans="1:6" ht="15.75">
      <c r="A1" s="1117"/>
      <c r="B1" s="1285"/>
      <c r="C1" s="2304" t="s">
        <v>2381</v>
      </c>
      <c r="D1" s="2304"/>
      <c r="E1" s="1117"/>
      <c r="F1" s="1117"/>
    </row>
    <row r="2" spans="1:6">
      <c r="A2" s="1117"/>
      <c r="B2" s="1285"/>
      <c r="C2" s="1117"/>
      <c r="D2" s="1117"/>
      <c r="E2" s="1117"/>
      <c r="F2" s="1117"/>
    </row>
    <row r="3" spans="1:6">
      <c r="A3" s="1117"/>
      <c r="B3" s="1285"/>
      <c r="C3" s="1117" t="s">
        <v>1896</v>
      </c>
      <c r="D3" s="1300" t="s">
        <v>2380</v>
      </c>
      <c r="E3" s="1117"/>
      <c r="F3" s="1117"/>
    </row>
    <row r="4" spans="1:6">
      <c r="A4" s="1117"/>
      <c r="B4" s="1285"/>
      <c r="C4" s="1117"/>
      <c r="D4" s="1117"/>
      <c r="E4" s="1117"/>
      <c r="F4" s="1117"/>
    </row>
    <row r="5" spans="1:6" ht="15.75">
      <c r="A5" s="1117"/>
      <c r="B5" s="1285"/>
      <c r="C5" s="2305" t="s">
        <v>2379</v>
      </c>
      <c r="D5" s="2305"/>
      <c r="E5" s="1117"/>
      <c r="F5" s="1117"/>
    </row>
    <row r="6" spans="1:6">
      <c r="A6" s="1117"/>
      <c r="B6" s="1285"/>
      <c r="C6" s="2306" t="s">
        <v>1893</v>
      </c>
      <c r="D6" s="2306"/>
      <c r="E6" s="1117"/>
      <c r="F6" s="1117"/>
    </row>
    <row r="7" spans="1:6" ht="13.5" thickBot="1">
      <c r="A7" s="1117"/>
      <c r="B7" s="1285"/>
      <c r="C7" s="1300"/>
      <c r="D7" s="1117"/>
      <c r="E7" s="1117"/>
      <c r="F7" s="1117"/>
    </row>
    <row r="8" spans="1:6">
      <c r="A8" s="1298"/>
      <c r="B8" s="2307" t="s">
        <v>461</v>
      </c>
      <c r="C8" s="2308"/>
      <c r="D8" s="1299" t="s">
        <v>972</v>
      </c>
      <c r="E8" s="1298"/>
      <c r="F8" s="1298"/>
    </row>
    <row r="9" spans="1:6">
      <c r="A9" s="1117"/>
      <c r="B9" s="1292" t="s">
        <v>1892</v>
      </c>
      <c r="C9" s="1293" t="s">
        <v>1891</v>
      </c>
      <c r="D9" s="1297"/>
      <c r="E9" s="1117"/>
      <c r="F9" s="1117"/>
    </row>
    <row r="10" spans="1:6">
      <c r="A10" s="1117"/>
      <c r="B10" s="1292" t="s">
        <v>1890</v>
      </c>
      <c r="C10" s="1293" t="s">
        <v>1889</v>
      </c>
      <c r="D10" s="1297"/>
      <c r="E10" s="1117"/>
      <c r="F10" s="1117"/>
    </row>
    <row r="11" spans="1:6" ht="22.5">
      <c r="A11" s="1117"/>
      <c r="B11" s="1292" t="s">
        <v>1888</v>
      </c>
      <c r="C11" s="1294" t="s">
        <v>1887</v>
      </c>
      <c r="D11" s="1290"/>
      <c r="E11" s="1117"/>
      <c r="F11" s="1117"/>
    </row>
    <row r="12" spans="1:6" ht="22.5">
      <c r="A12" s="1117"/>
      <c r="B12" s="1292" t="s">
        <v>1886</v>
      </c>
      <c r="C12" s="1294" t="s">
        <v>1885</v>
      </c>
      <c r="D12" s="1297"/>
      <c r="E12" s="1117"/>
      <c r="F12" s="1117"/>
    </row>
    <row r="13" spans="1:6">
      <c r="A13" s="1117"/>
      <c r="B13" s="1292" t="s">
        <v>1884</v>
      </c>
      <c r="C13" s="1293" t="s">
        <v>1883</v>
      </c>
      <c r="D13" s="1297"/>
      <c r="E13" s="1117"/>
      <c r="F13" s="1117"/>
    </row>
    <row r="14" spans="1:6">
      <c r="A14" s="1117"/>
      <c r="B14" s="1292" t="s">
        <v>1882</v>
      </c>
      <c r="C14" s="1293" t="s">
        <v>1881</v>
      </c>
      <c r="D14" s="1297"/>
      <c r="E14" s="1117"/>
      <c r="F14" s="1117"/>
    </row>
    <row r="15" spans="1:6" ht="22.5">
      <c r="A15" s="1117"/>
      <c r="B15" s="1292" t="s">
        <v>1880</v>
      </c>
      <c r="C15" s="1294" t="s">
        <v>1879</v>
      </c>
      <c r="D15" s="1290"/>
      <c r="E15" s="1117"/>
      <c r="F15" s="1117"/>
    </row>
    <row r="16" spans="1:6" ht="22.5">
      <c r="A16" s="1117"/>
      <c r="B16" s="1292" t="s">
        <v>1878</v>
      </c>
      <c r="C16" s="1294" t="s">
        <v>1877</v>
      </c>
      <c r="D16" s="1290"/>
      <c r="E16" s="1117"/>
      <c r="F16" s="1117"/>
    </row>
    <row r="17" spans="1:6">
      <c r="A17" s="1117"/>
      <c r="B17" s="1292" t="s">
        <v>1876</v>
      </c>
      <c r="C17" s="1294" t="s">
        <v>1875</v>
      </c>
      <c r="D17" s="1290"/>
      <c r="E17" s="1117"/>
      <c r="F17" s="1117"/>
    </row>
    <row r="18" spans="1:6">
      <c r="A18" s="1117"/>
      <c r="B18" s="1292" t="s">
        <v>1874</v>
      </c>
      <c r="C18" s="1294" t="s">
        <v>1873</v>
      </c>
      <c r="D18" s="1290"/>
      <c r="E18" s="1117"/>
      <c r="F18" s="1117"/>
    </row>
    <row r="19" spans="1:6">
      <c r="A19" s="1117"/>
      <c r="B19" s="1292" t="s">
        <v>1872</v>
      </c>
      <c r="C19" s="1294" t="s">
        <v>1871</v>
      </c>
      <c r="D19" s="1290"/>
      <c r="E19" s="1117"/>
      <c r="F19" s="1117"/>
    </row>
    <row r="20" spans="1:6">
      <c r="A20" s="1117"/>
      <c r="B20" s="1292" t="s">
        <v>1870</v>
      </c>
      <c r="C20" s="1294" t="s">
        <v>1869</v>
      </c>
      <c r="D20" s="1290"/>
      <c r="E20" s="1117"/>
      <c r="F20" s="1117"/>
    </row>
    <row r="21" spans="1:6">
      <c r="A21" s="1117"/>
      <c r="B21" s="1292" t="s">
        <v>1868</v>
      </c>
      <c r="C21" s="1294" t="s">
        <v>1867</v>
      </c>
      <c r="D21" s="1290"/>
      <c r="E21" s="1117"/>
      <c r="F21" s="1117"/>
    </row>
    <row r="22" spans="1:6">
      <c r="A22" s="1117"/>
      <c r="B22" s="1292" t="s">
        <v>1866</v>
      </c>
      <c r="C22" s="1294" t="s">
        <v>1865</v>
      </c>
      <c r="D22" s="1290"/>
      <c r="E22" s="1117"/>
      <c r="F22" s="1117"/>
    </row>
    <row r="23" spans="1:6">
      <c r="A23" s="1117"/>
      <c r="B23" s="1292" t="s">
        <v>1864</v>
      </c>
      <c r="C23" s="1296" t="s">
        <v>1863</v>
      </c>
      <c r="D23" s="1290"/>
      <c r="E23" s="1117"/>
      <c r="F23" s="1117"/>
    </row>
    <row r="24" spans="1:6">
      <c r="A24" s="1117"/>
      <c r="B24" s="1292" t="s">
        <v>1862</v>
      </c>
      <c r="C24" s="1296" t="s">
        <v>1861</v>
      </c>
      <c r="D24" s="1290"/>
      <c r="E24" s="1117"/>
      <c r="F24" s="1117"/>
    </row>
    <row r="25" spans="1:6">
      <c r="A25" s="1117"/>
      <c r="B25" s="1292" t="s">
        <v>1860</v>
      </c>
      <c r="C25" s="1295" t="s">
        <v>1859</v>
      </c>
      <c r="D25" s="1290"/>
      <c r="E25" s="1117"/>
      <c r="F25" s="1117"/>
    </row>
    <row r="26" spans="1:6">
      <c r="A26" s="1117"/>
      <c r="B26" s="1292" t="s">
        <v>1858</v>
      </c>
      <c r="C26" s="1295" t="s">
        <v>1857</v>
      </c>
      <c r="D26" s="1290"/>
      <c r="E26" s="1117"/>
      <c r="F26" s="1117"/>
    </row>
    <row r="27" spans="1:6" ht="22.5">
      <c r="A27" s="1117"/>
      <c r="B27" s="1292" t="s">
        <v>1856</v>
      </c>
      <c r="C27" s="1294" t="s">
        <v>1855</v>
      </c>
      <c r="D27" s="1290"/>
      <c r="E27" s="1117"/>
      <c r="F27" s="1117"/>
    </row>
    <row r="28" spans="1:6" ht="22.5">
      <c r="A28" s="1117"/>
      <c r="B28" s="1292" t="s">
        <v>1854</v>
      </c>
      <c r="C28" s="1295" t="s">
        <v>1853</v>
      </c>
      <c r="D28" s="1290"/>
      <c r="E28" s="1117"/>
      <c r="F28" s="1117"/>
    </row>
    <row r="29" spans="1:6">
      <c r="A29" s="1117"/>
      <c r="B29" s="1292" t="s">
        <v>1852</v>
      </c>
      <c r="C29" s="1294" t="s">
        <v>1851</v>
      </c>
      <c r="D29" s="1290"/>
      <c r="E29" s="1117"/>
      <c r="F29" s="1117"/>
    </row>
    <row r="30" spans="1:6">
      <c r="A30" s="1117"/>
      <c r="B30" s="1292" t="s">
        <v>1850</v>
      </c>
      <c r="C30" s="1294" t="s">
        <v>1849</v>
      </c>
      <c r="D30" s="1290"/>
      <c r="E30" s="1117"/>
      <c r="F30" s="1117"/>
    </row>
    <row r="31" spans="1:6">
      <c r="A31" s="1117"/>
      <c r="B31" s="1292" t="s">
        <v>1848</v>
      </c>
      <c r="C31" s="1294" t="s">
        <v>1847</v>
      </c>
      <c r="D31" s="1290"/>
      <c r="E31" s="1117"/>
      <c r="F31" s="1117"/>
    </row>
    <row r="32" spans="1:6">
      <c r="A32" s="1117"/>
      <c r="B32" s="1292" t="s">
        <v>1846</v>
      </c>
      <c r="C32" s="1294" t="s">
        <v>1845</v>
      </c>
      <c r="D32" s="1290"/>
      <c r="E32" s="1117"/>
      <c r="F32" s="1117"/>
    </row>
    <row r="33" spans="1:6">
      <c r="A33" s="1117"/>
      <c r="B33" s="1292" t="s">
        <v>1844</v>
      </c>
      <c r="C33" s="1294" t="s">
        <v>1843</v>
      </c>
      <c r="D33" s="1290"/>
      <c r="E33" s="1117"/>
      <c r="F33" s="1117"/>
    </row>
    <row r="34" spans="1:6" ht="56.25">
      <c r="A34" s="1117"/>
      <c r="B34" s="1292" t="s">
        <v>1842</v>
      </c>
      <c r="C34" s="1291" t="s">
        <v>1841</v>
      </c>
      <c r="D34" s="1290"/>
      <c r="E34" s="1117"/>
      <c r="F34" s="1117"/>
    </row>
    <row r="35" spans="1:6" ht="56.25">
      <c r="A35" s="1117"/>
      <c r="B35" s="1292" t="s">
        <v>1840</v>
      </c>
      <c r="C35" s="1291" t="s">
        <v>1839</v>
      </c>
      <c r="D35" s="1290"/>
      <c r="E35" s="1117"/>
      <c r="F35" s="1117"/>
    </row>
    <row r="36" spans="1:6">
      <c r="A36" s="1117"/>
      <c r="B36" s="1292" t="s">
        <v>1838</v>
      </c>
      <c r="C36" s="1294" t="s">
        <v>1837</v>
      </c>
      <c r="D36" s="1290"/>
      <c r="E36" s="1117"/>
      <c r="F36" s="1117"/>
    </row>
    <row r="37" spans="1:6">
      <c r="A37" s="1117"/>
      <c r="B37" s="1292" t="s">
        <v>1836</v>
      </c>
      <c r="C37" s="1293" t="s">
        <v>1835</v>
      </c>
      <c r="D37" s="1290"/>
      <c r="E37" s="1117"/>
      <c r="F37" s="1117"/>
    </row>
    <row r="38" spans="1:6">
      <c r="A38" s="1117"/>
      <c r="B38" s="1292" t="s">
        <v>1834</v>
      </c>
      <c r="C38" s="1294" t="s">
        <v>1833</v>
      </c>
      <c r="D38" s="1290"/>
      <c r="E38" s="1117"/>
      <c r="F38" s="1117"/>
    </row>
    <row r="39" spans="1:6">
      <c r="A39" s="1117"/>
      <c r="B39" s="1292" t="s">
        <v>1832</v>
      </c>
      <c r="C39" s="1293" t="s">
        <v>1831</v>
      </c>
      <c r="D39" s="1290"/>
      <c r="E39" s="1117"/>
      <c r="F39" s="1117"/>
    </row>
    <row r="40" spans="1:6" ht="33.75">
      <c r="A40" s="1117"/>
      <c r="B40" s="1292" t="s">
        <v>1830</v>
      </c>
      <c r="C40" s="1291" t="s">
        <v>1829</v>
      </c>
      <c r="D40" s="1290"/>
      <c r="E40" s="1117"/>
      <c r="F40" s="1117"/>
    </row>
    <row r="41" spans="1:6" ht="33.75">
      <c r="A41" s="1117"/>
      <c r="B41" s="1292" t="s">
        <v>1828</v>
      </c>
      <c r="C41" s="1291" t="s">
        <v>1827</v>
      </c>
      <c r="D41" s="1290"/>
      <c r="E41" s="1117"/>
      <c r="F41" s="1117"/>
    </row>
    <row r="42" spans="1:6">
      <c r="A42" s="1117"/>
      <c r="B42" s="1292" t="s">
        <v>1826</v>
      </c>
      <c r="C42" s="1294" t="s">
        <v>1825</v>
      </c>
      <c r="D42" s="1290"/>
      <c r="E42" s="1117"/>
      <c r="F42" s="1117"/>
    </row>
    <row r="43" spans="1:6">
      <c r="A43" s="1117"/>
      <c r="B43" s="1292" t="s">
        <v>1824</v>
      </c>
      <c r="C43" s="1293" t="s">
        <v>1823</v>
      </c>
      <c r="D43" s="1290"/>
      <c r="E43" s="1117"/>
      <c r="F43" s="1117"/>
    </row>
    <row r="44" spans="1:6">
      <c r="A44" s="1117"/>
      <c r="B44" s="1292" t="s">
        <v>1822</v>
      </c>
      <c r="C44" s="1293" t="s">
        <v>1821</v>
      </c>
      <c r="D44" s="1290"/>
      <c r="E44" s="1117"/>
      <c r="F44" s="1117"/>
    </row>
    <row r="45" spans="1:6" ht="33.75">
      <c r="A45" s="1117"/>
      <c r="B45" s="1292" t="s">
        <v>1820</v>
      </c>
      <c r="C45" s="1291" t="s">
        <v>1819</v>
      </c>
      <c r="D45" s="1290"/>
      <c r="E45" s="1117"/>
      <c r="F45" s="1117"/>
    </row>
    <row r="46" spans="1:6" ht="33.75">
      <c r="A46" s="1117"/>
      <c r="B46" s="1292" t="s">
        <v>1818</v>
      </c>
      <c r="C46" s="1291" t="s">
        <v>1817</v>
      </c>
      <c r="D46" s="1290"/>
      <c r="E46" s="1117"/>
      <c r="F46" s="1117"/>
    </row>
    <row r="47" spans="1:6">
      <c r="A47" s="1117"/>
      <c r="B47" s="1292" t="s">
        <v>1816</v>
      </c>
      <c r="C47" s="1293" t="s">
        <v>1815</v>
      </c>
      <c r="D47" s="1290"/>
      <c r="E47" s="1117"/>
      <c r="F47" s="1117"/>
    </row>
    <row r="48" spans="1:6">
      <c r="A48" s="1117"/>
      <c r="B48" s="1292" t="s">
        <v>1814</v>
      </c>
      <c r="C48" s="1293" t="s">
        <v>1813</v>
      </c>
      <c r="D48" s="1290"/>
      <c r="E48" s="1117"/>
      <c r="F48" s="1117"/>
    </row>
    <row r="49" spans="1:6" ht="33.75">
      <c r="A49" s="1117"/>
      <c r="B49" s="1292" t="s">
        <v>1812</v>
      </c>
      <c r="C49" s="1291" t="s">
        <v>1811</v>
      </c>
      <c r="D49" s="1290"/>
      <c r="E49" s="1117"/>
      <c r="F49" s="1117"/>
    </row>
    <row r="50" spans="1:6" ht="34.5" thickBot="1">
      <c r="A50" s="1117"/>
      <c r="B50" s="1289" t="s">
        <v>1810</v>
      </c>
      <c r="C50" s="1288" t="s">
        <v>1809</v>
      </c>
      <c r="D50" s="1287"/>
      <c r="E50" s="1117"/>
      <c r="F50" s="1117"/>
    </row>
    <row r="51" spans="1:6">
      <c r="A51" s="1031"/>
      <c r="B51" s="1285"/>
      <c r="C51" s="1117"/>
      <c r="D51" s="1117"/>
      <c r="E51" s="1031"/>
      <c r="F51" s="1031"/>
    </row>
    <row r="52" spans="1:6">
      <c r="A52" s="1031"/>
      <c r="B52" s="1286"/>
      <c r="C52" s="1031" t="s">
        <v>1808</v>
      </c>
      <c r="D52" s="1031"/>
      <c r="E52" s="1031"/>
      <c r="F52" s="1031"/>
    </row>
    <row r="53" spans="1:6">
      <c r="A53" s="1031"/>
      <c r="B53" s="1286"/>
      <c r="C53" s="1031" t="s">
        <v>1807</v>
      </c>
      <c r="D53" s="1031"/>
      <c r="E53" s="1031"/>
      <c r="F53" s="1031"/>
    </row>
    <row r="54" spans="1:6">
      <c r="A54" s="1117"/>
      <c r="B54" s="1286"/>
      <c r="C54" s="1031" t="s">
        <v>1806</v>
      </c>
      <c r="D54" s="1031" t="s">
        <v>2378</v>
      </c>
      <c r="E54" s="1117"/>
      <c r="F54" s="1117"/>
    </row>
    <row r="55" spans="1:6">
      <c r="A55" s="1117"/>
      <c r="B55" s="1285"/>
      <c r="C55" s="762" t="s">
        <v>1018</v>
      </c>
      <c r="D55" s="1117"/>
      <c r="E55" s="1117"/>
      <c r="F55" s="1117"/>
    </row>
    <row r="56" spans="1:6">
      <c r="A56" s="1117"/>
      <c r="B56" s="1285"/>
      <c r="C56" s="1117"/>
      <c r="D56" s="1117"/>
      <c r="E56" s="1117"/>
      <c r="F56" s="1117"/>
    </row>
  </sheetData>
  <mergeCells count="4">
    <mergeCell ref="C1:D1"/>
    <mergeCell ref="C5:D5"/>
    <mergeCell ref="C6:D6"/>
    <mergeCell ref="B8:C8"/>
  </mergeCells>
  <pageMargins left="0.7" right="0.7" top="0.75" bottom="0.75" header="0.3" footer="0.3"/>
  <pageSetup scale="72"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350A-3E1F-4926-8F91-1175A305CE0D}">
  <dimension ref="A1:IU30"/>
  <sheetViews>
    <sheetView view="pageBreakPreview" zoomScale="85" zoomScaleNormal="71" zoomScaleSheetLayoutView="85" workbookViewId="0">
      <selection activeCell="F31" sqref="F31"/>
    </sheetView>
  </sheetViews>
  <sheetFormatPr defaultColWidth="8.85546875" defaultRowHeight="15"/>
  <cols>
    <col min="1" max="1" width="8.85546875" style="660"/>
    <col min="2" max="2" width="10.85546875" style="660" customWidth="1"/>
    <col min="3" max="3" width="8.85546875" style="660"/>
    <col min="4" max="4" width="9.5703125" style="660" customWidth="1"/>
    <col min="5" max="5" width="9.85546875" style="660" customWidth="1"/>
    <col min="6" max="6" width="9.42578125" style="660" customWidth="1"/>
    <col min="7" max="8" width="8.85546875" style="660"/>
    <col min="9" max="11" width="11.85546875" style="660" customWidth="1"/>
    <col min="12" max="12" width="18.85546875" style="660" customWidth="1"/>
    <col min="13" max="13" width="8.85546875" style="660"/>
    <col min="14" max="14" width="11.42578125" style="660" customWidth="1"/>
    <col min="15" max="15" width="19.28515625" style="660" customWidth="1"/>
    <col min="16" max="16" width="15.28515625" style="660" customWidth="1"/>
    <col min="17" max="17" width="13.85546875" style="660" customWidth="1"/>
    <col min="18" max="18" width="11.85546875" style="660" customWidth="1"/>
    <col min="19" max="19" width="13.42578125" style="660" customWidth="1"/>
    <col min="20" max="23" width="13.85546875" style="660" customWidth="1"/>
    <col min="24" max="25" width="13.7109375" style="660" customWidth="1"/>
    <col min="26" max="16384" width="8.85546875" style="660"/>
  </cols>
  <sheetData>
    <row r="1" spans="1:255" s="661" customFormat="1" ht="15.75">
      <c r="A1" s="1888" t="s">
        <v>1057</v>
      </c>
      <c r="B1" s="1888"/>
      <c r="C1" s="1888"/>
      <c r="D1" s="1888"/>
      <c r="E1" s="1888"/>
      <c r="F1" s="1888"/>
      <c r="G1" s="1888"/>
      <c r="H1" s="1888"/>
      <c r="I1" s="1888"/>
      <c r="J1" s="1888"/>
      <c r="K1" s="1888"/>
      <c r="L1" s="1888"/>
      <c r="M1" s="1888"/>
      <c r="N1" s="1888"/>
      <c r="O1" s="1888"/>
      <c r="P1" s="1888"/>
      <c r="Q1" s="1888"/>
      <c r="R1" s="1888"/>
      <c r="S1" s="1888"/>
      <c r="T1" s="1888"/>
      <c r="U1" s="1888"/>
      <c r="V1" s="1888"/>
      <c r="W1" s="1888"/>
      <c r="X1" s="1888"/>
      <c r="Y1" s="1888"/>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c r="BV1" s="662"/>
      <c r="BW1" s="662"/>
      <c r="BX1" s="662"/>
      <c r="BY1" s="662"/>
      <c r="BZ1" s="662"/>
      <c r="CA1" s="662"/>
      <c r="CB1" s="662"/>
      <c r="CC1" s="662"/>
      <c r="CD1" s="662"/>
      <c r="CE1" s="662"/>
      <c r="CF1" s="662"/>
      <c r="CG1" s="662"/>
      <c r="CH1" s="662"/>
      <c r="CI1" s="662"/>
      <c r="CJ1" s="662"/>
      <c r="CK1" s="662"/>
      <c r="CL1" s="662"/>
      <c r="CM1" s="662"/>
      <c r="CN1" s="662"/>
      <c r="CO1" s="662"/>
      <c r="CP1" s="662"/>
      <c r="CQ1" s="662"/>
      <c r="CR1" s="662"/>
      <c r="CS1" s="662"/>
      <c r="CT1" s="662"/>
      <c r="CU1" s="662"/>
      <c r="CV1" s="662"/>
      <c r="CW1" s="662"/>
      <c r="CX1" s="662"/>
      <c r="CY1" s="662"/>
      <c r="CZ1" s="662"/>
      <c r="DA1" s="662"/>
      <c r="DB1" s="662"/>
      <c r="DC1" s="662"/>
      <c r="DD1" s="662"/>
      <c r="DE1" s="662"/>
      <c r="DF1" s="662"/>
      <c r="DG1" s="662"/>
      <c r="DH1" s="662"/>
      <c r="DI1" s="662"/>
      <c r="DJ1" s="662"/>
      <c r="DK1" s="662"/>
      <c r="DL1" s="662"/>
      <c r="DM1" s="662"/>
      <c r="DN1" s="662"/>
      <c r="DO1" s="662"/>
      <c r="DP1" s="662"/>
      <c r="DQ1" s="662"/>
      <c r="DR1" s="662"/>
      <c r="DS1" s="662"/>
      <c r="DT1" s="662"/>
      <c r="DU1" s="662"/>
      <c r="DV1" s="662"/>
      <c r="DW1" s="662"/>
      <c r="DX1" s="662"/>
      <c r="DY1" s="662"/>
      <c r="DZ1" s="662"/>
      <c r="EA1" s="662"/>
      <c r="EB1" s="662"/>
      <c r="EC1" s="662"/>
      <c r="ED1" s="662"/>
      <c r="EE1" s="662"/>
      <c r="EF1" s="662"/>
      <c r="EG1" s="662"/>
      <c r="EH1" s="662"/>
      <c r="EI1" s="662"/>
      <c r="EJ1" s="662"/>
      <c r="EK1" s="662"/>
      <c r="EL1" s="662"/>
      <c r="EM1" s="662"/>
      <c r="EN1" s="662"/>
      <c r="EO1" s="662"/>
      <c r="EP1" s="662"/>
      <c r="EQ1" s="662"/>
      <c r="ER1" s="662"/>
      <c r="ES1" s="662"/>
      <c r="ET1" s="662"/>
      <c r="EU1" s="662"/>
      <c r="EV1" s="662"/>
      <c r="EW1" s="662"/>
      <c r="EX1" s="662"/>
      <c r="EY1" s="662"/>
      <c r="EZ1" s="662"/>
      <c r="FA1" s="662"/>
      <c r="FB1" s="662"/>
      <c r="FC1" s="662"/>
      <c r="FD1" s="662"/>
      <c r="FE1" s="662"/>
      <c r="FF1" s="662"/>
      <c r="FG1" s="662"/>
      <c r="FH1" s="662"/>
      <c r="FI1" s="662"/>
      <c r="FJ1" s="662"/>
      <c r="FK1" s="662"/>
      <c r="FL1" s="662"/>
      <c r="FM1" s="662"/>
      <c r="FN1" s="662"/>
      <c r="FO1" s="662"/>
      <c r="FP1" s="662"/>
      <c r="FQ1" s="662"/>
      <c r="FR1" s="662"/>
      <c r="FS1" s="662"/>
      <c r="FT1" s="662"/>
      <c r="FU1" s="662"/>
      <c r="FV1" s="662"/>
      <c r="FW1" s="662"/>
      <c r="FX1" s="662"/>
      <c r="FY1" s="662"/>
      <c r="FZ1" s="662"/>
      <c r="GA1" s="662"/>
      <c r="GB1" s="662"/>
      <c r="GC1" s="662"/>
      <c r="GD1" s="662"/>
      <c r="GE1" s="662"/>
      <c r="GF1" s="662"/>
      <c r="GG1" s="662"/>
      <c r="GH1" s="662"/>
      <c r="GI1" s="662"/>
      <c r="GJ1" s="662"/>
      <c r="GK1" s="662"/>
      <c r="GL1" s="662"/>
      <c r="GM1" s="662"/>
      <c r="GN1" s="662"/>
      <c r="GO1" s="662"/>
      <c r="GP1" s="662"/>
      <c r="GQ1" s="662"/>
      <c r="GR1" s="662"/>
      <c r="GS1" s="662"/>
      <c r="GT1" s="662"/>
      <c r="GU1" s="662"/>
      <c r="GV1" s="662"/>
      <c r="GW1" s="662"/>
      <c r="GX1" s="662"/>
      <c r="GY1" s="662"/>
      <c r="GZ1" s="662"/>
      <c r="HA1" s="662"/>
      <c r="HB1" s="662"/>
      <c r="HC1" s="662"/>
      <c r="HD1" s="662"/>
      <c r="HE1" s="662"/>
      <c r="HF1" s="662"/>
      <c r="HG1" s="662"/>
      <c r="HH1" s="662"/>
      <c r="HI1" s="662"/>
      <c r="HJ1" s="662"/>
      <c r="HK1" s="662"/>
      <c r="HL1" s="662"/>
      <c r="HM1" s="662"/>
      <c r="HN1" s="662"/>
      <c r="HO1" s="662"/>
      <c r="HP1" s="662"/>
      <c r="HQ1" s="662"/>
      <c r="HR1" s="662"/>
      <c r="HS1" s="662"/>
      <c r="HT1" s="662"/>
      <c r="HU1" s="662"/>
      <c r="HV1" s="662"/>
      <c r="HW1" s="662"/>
      <c r="HX1" s="662"/>
      <c r="HY1" s="662"/>
      <c r="HZ1" s="662"/>
      <c r="IA1" s="662"/>
      <c r="IB1" s="662"/>
      <c r="IC1" s="662"/>
      <c r="ID1" s="662"/>
      <c r="IE1" s="662"/>
      <c r="IF1" s="662"/>
      <c r="IG1" s="662"/>
      <c r="IH1" s="662"/>
      <c r="II1" s="662"/>
      <c r="IJ1" s="662"/>
      <c r="IK1" s="662"/>
      <c r="IL1" s="662"/>
      <c r="IM1" s="662"/>
      <c r="IN1" s="662"/>
      <c r="IO1" s="662"/>
      <c r="IP1" s="662"/>
      <c r="IQ1" s="662"/>
      <c r="IR1" s="662"/>
      <c r="IS1" s="662"/>
      <c r="IT1" s="662"/>
      <c r="IU1" s="662"/>
    </row>
    <row r="2" spans="1:255" s="661" customFormat="1" ht="15.75">
      <c r="A2" s="702"/>
      <c r="B2" s="702"/>
      <c r="C2" s="702"/>
      <c r="D2" s="702"/>
      <c r="E2" s="702"/>
      <c r="F2" s="702"/>
      <c r="G2" s="702"/>
      <c r="H2" s="702"/>
      <c r="I2" s="702"/>
      <c r="J2" s="702"/>
      <c r="K2" s="702"/>
      <c r="L2" s="702"/>
      <c r="M2" s="702"/>
      <c r="N2" s="702"/>
      <c r="O2" s="702"/>
      <c r="P2" s="702"/>
      <c r="Q2" s="702"/>
      <c r="R2" s="702"/>
      <c r="S2" s="702"/>
      <c r="T2" s="702"/>
      <c r="U2" s="702"/>
      <c r="V2" s="702"/>
      <c r="W2" s="702"/>
      <c r="X2" s="70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2"/>
      <c r="BP2" s="662"/>
      <c r="BQ2" s="662"/>
      <c r="BR2" s="662"/>
      <c r="BS2" s="662"/>
      <c r="BT2" s="662"/>
      <c r="BU2" s="662"/>
      <c r="BV2" s="662"/>
      <c r="BW2" s="662"/>
      <c r="BX2" s="662"/>
      <c r="BY2" s="662"/>
      <c r="BZ2" s="662"/>
      <c r="CA2" s="662"/>
      <c r="CB2" s="662"/>
      <c r="CC2" s="662"/>
      <c r="CD2" s="662"/>
      <c r="CE2" s="662"/>
      <c r="CF2" s="662"/>
      <c r="CG2" s="662"/>
      <c r="CH2" s="662"/>
      <c r="CI2" s="662"/>
      <c r="CJ2" s="662"/>
      <c r="CK2" s="662"/>
      <c r="CL2" s="662"/>
      <c r="CM2" s="662"/>
      <c r="CN2" s="662"/>
      <c r="CO2" s="662"/>
      <c r="CP2" s="662"/>
      <c r="CQ2" s="662"/>
      <c r="CR2" s="662"/>
      <c r="CS2" s="662"/>
      <c r="CT2" s="662"/>
      <c r="CU2" s="662"/>
      <c r="CV2" s="662"/>
      <c r="CW2" s="662"/>
      <c r="CX2" s="662"/>
      <c r="CY2" s="662"/>
      <c r="CZ2" s="662"/>
      <c r="DA2" s="662"/>
      <c r="DB2" s="662"/>
      <c r="DC2" s="662"/>
      <c r="DD2" s="662"/>
      <c r="DE2" s="662"/>
      <c r="DF2" s="662"/>
      <c r="DG2" s="662"/>
      <c r="DH2" s="662"/>
      <c r="DI2" s="662"/>
      <c r="DJ2" s="662"/>
      <c r="DK2" s="662"/>
      <c r="DL2" s="662"/>
      <c r="DM2" s="662"/>
      <c r="DN2" s="662"/>
      <c r="DO2" s="662"/>
      <c r="DP2" s="662"/>
      <c r="DQ2" s="662"/>
      <c r="DR2" s="662"/>
      <c r="DS2" s="662"/>
      <c r="DT2" s="662"/>
      <c r="DU2" s="662"/>
      <c r="DV2" s="662"/>
      <c r="DW2" s="662"/>
      <c r="DX2" s="662"/>
      <c r="DY2" s="662"/>
      <c r="DZ2" s="662"/>
      <c r="EA2" s="662"/>
      <c r="EB2" s="662"/>
      <c r="EC2" s="662"/>
      <c r="ED2" s="662"/>
      <c r="EE2" s="662"/>
      <c r="EF2" s="662"/>
      <c r="EG2" s="662"/>
      <c r="EH2" s="662"/>
      <c r="EI2" s="662"/>
      <c r="EJ2" s="662"/>
      <c r="EK2" s="662"/>
      <c r="EL2" s="662"/>
      <c r="EM2" s="662"/>
      <c r="EN2" s="662"/>
      <c r="EO2" s="662"/>
      <c r="EP2" s="662"/>
      <c r="EQ2" s="662"/>
      <c r="ER2" s="662"/>
      <c r="ES2" s="662"/>
      <c r="ET2" s="662"/>
      <c r="EU2" s="662"/>
      <c r="EV2" s="662"/>
      <c r="EW2" s="662"/>
      <c r="EX2" s="662"/>
      <c r="EY2" s="662"/>
      <c r="EZ2" s="662"/>
      <c r="FA2" s="662"/>
      <c r="FB2" s="662"/>
      <c r="FC2" s="662"/>
      <c r="FD2" s="662"/>
      <c r="FE2" s="662"/>
      <c r="FF2" s="662"/>
      <c r="FG2" s="662"/>
      <c r="FH2" s="662"/>
      <c r="FI2" s="662"/>
      <c r="FJ2" s="662"/>
      <c r="FK2" s="662"/>
      <c r="FL2" s="662"/>
      <c r="FM2" s="662"/>
      <c r="FN2" s="662"/>
      <c r="FO2" s="662"/>
      <c r="FP2" s="662"/>
      <c r="FQ2" s="662"/>
      <c r="FR2" s="662"/>
      <c r="FS2" s="662"/>
      <c r="FT2" s="662"/>
      <c r="FU2" s="662"/>
      <c r="FV2" s="662"/>
      <c r="FW2" s="662"/>
      <c r="FX2" s="662"/>
      <c r="FY2" s="662"/>
      <c r="FZ2" s="662"/>
      <c r="GA2" s="662"/>
      <c r="GB2" s="662"/>
      <c r="GC2" s="662"/>
      <c r="GD2" s="662"/>
      <c r="GE2" s="662"/>
      <c r="GF2" s="662"/>
      <c r="GG2" s="662"/>
      <c r="GH2" s="662"/>
      <c r="GI2" s="662"/>
      <c r="GJ2" s="662"/>
      <c r="GK2" s="662"/>
      <c r="GL2" s="662"/>
      <c r="GM2" s="662"/>
      <c r="GN2" s="662"/>
      <c r="GO2" s="662"/>
      <c r="GP2" s="662"/>
      <c r="GQ2" s="662"/>
      <c r="GR2" s="662"/>
      <c r="GS2" s="662"/>
      <c r="GT2" s="662"/>
      <c r="GU2" s="662"/>
      <c r="GV2" s="662"/>
      <c r="GW2" s="662"/>
      <c r="GX2" s="662"/>
      <c r="GY2" s="662"/>
      <c r="GZ2" s="662"/>
      <c r="HA2" s="662"/>
      <c r="HB2" s="662"/>
      <c r="HC2" s="662"/>
      <c r="HD2" s="662"/>
      <c r="HE2" s="662"/>
      <c r="HF2" s="662"/>
      <c r="HG2" s="662"/>
      <c r="HH2" s="662"/>
      <c r="HI2" s="662"/>
      <c r="HJ2" s="662"/>
      <c r="HK2" s="662"/>
      <c r="HL2" s="662"/>
      <c r="HM2" s="662"/>
      <c r="HN2" s="662"/>
      <c r="HO2" s="662"/>
      <c r="HP2" s="662"/>
      <c r="HQ2" s="662"/>
      <c r="HR2" s="662"/>
      <c r="HS2" s="662"/>
      <c r="HT2" s="662"/>
      <c r="HU2" s="662"/>
      <c r="HV2" s="662"/>
      <c r="HW2" s="662"/>
      <c r="HX2" s="662"/>
      <c r="HY2" s="662"/>
      <c r="HZ2" s="662"/>
      <c r="IA2" s="662"/>
      <c r="IB2" s="662"/>
      <c r="IC2" s="662"/>
      <c r="ID2" s="662"/>
      <c r="IE2" s="662"/>
      <c r="IF2" s="662"/>
      <c r="IG2" s="662"/>
      <c r="IH2" s="662"/>
      <c r="II2" s="662"/>
      <c r="IJ2" s="662"/>
      <c r="IK2" s="662"/>
      <c r="IL2" s="662"/>
      <c r="IM2" s="662"/>
      <c r="IN2" s="662"/>
      <c r="IO2" s="662"/>
      <c r="IP2" s="662"/>
      <c r="IQ2" s="662"/>
      <c r="IR2" s="662"/>
      <c r="IS2" s="662"/>
      <c r="IT2" s="662"/>
      <c r="IU2" s="662"/>
    </row>
    <row r="3" spans="1:255" s="661" customFormat="1">
      <c r="A3" s="1889" t="s">
        <v>1056</v>
      </c>
      <c r="B3" s="1889"/>
      <c r="C3" s="1889"/>
      <c r="D3" s="1889"/>
      <c r="E3" s="1889"/>
      <c r="F3" s="1889"/>
      <c r="G3" s="1890"/>
      <c r="H3" s="662"/>
      <c r="I3" s="662"/>
      <c r="J3" s="662"/>
      <c r="K3" s="662"/>
      <c r="L3" s="662"/>
      <c r="M3" s="662"/>
      <c r="N3" s="662"/>
      <c r="O3" s="662"/>
      <c r="P3" s="662"/>
      <c r="Q3" s="662"/>
      <c r="R3" s="662"/>
      <c r="S3" s="662"/>
      <c r="T3" s="662"/>
      <c r="U3" s="662"/>
      <c r="V3" s="662"/>
      <c r="W3" s="662"/>
      <c r="X3" s="662"/>
      <c r="Y3" s="701" t="s">
        <v>1055</v>
      </c>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2"/>
      <c r="ED3" s="662"/>
      <c r="EE3" s="662"/>
      <c r="EF3" s="662"/>
      <c r="EG3" s="662"/>
      <c r="EH3" s="662"/>
      <c r="EI3" s="662"/>
      <c r="EJ3" s="662"/>
      <c r="EK3" s="662"/>
      <c r="EL3" s="662"/>
      <c r="EM3" s="662"/>
      <c r="EN3" s="662"/>
      <c r="EO3" s="662"/>
      <c r="EP3" s="662"/>
      <c r="EQ3" s="662"/>
      <c r="ER3" s="662"/>
      <c r="ES3" s="662"/>
      <c r="ET3" s="662"/>
      <c r="EU3" s="662"/>
      <c r="EV3" s="662"/>
      <c r="EW3" s="662"/>
      <c r="EX3" s="662"/>
      <c r="EY3" s="662"/>
      <c r="EZ3" s="662"/>
      <c r="FA3" s="662"/>
      <c r="FB3" s="662"/>
      <c r="FC3" s="662"/>
      <c r="FD3" s="662"/>
      <c r="FE3" s="662"/>
      <c r="FF3" s="662"/>
      <c r="FG3" s="662"/>
      <c r="FH3" s="662"/>
      <c r="FI3" s="662"/>
      <c r="FJ3" s="662"/>
      <c r="FK3" s="662"/>
      <c r="FL3" s="662"/>
      <c r="FM3" s="662"/>
      <c r="FN3" s="662"/>
      <c r="FO3" s="662"/>
      <c r="FP3" s="662"/>
      <c r="FQ3" s="662"/>
      <c r="FR3" s="662"/>
      <c r="FS3" s="662"/>
      <c r="FT3" s="662"/>
      <c r="FU3" s="662"/>
      <c r="FV3" s="662"/>
      <c r="FW3" s="662"/>
      <c r="FX3" s="662"/>
      <c r="FY3" s="662"/>
      <c r="FZ3" s="662"/>
      <c r="GA3" s="662"/>
      <c r="GB3" s="662"/>
      <c r="GC3" s="662"/>
      <c r="GD3" s="662"/>
      <c r="GE3" s="662"/>
      <c r="GF3" s="662"/>
      <c r="GG3" s="662"/>
      <c r="GH3" s="662"/>
      <c r="GI3" s="662"/>
      <c r="GJ3" s="662"/>
      <c r="GK3" s="662"/>
      <c r="GL3" s="662"/>
      <c r="GM3" s="662"/>
      <c r="GN3" s="662"/>
      <c r="GO3" s="662"/>
      <c r="GP3" s="662"/>
      <c r="GQ3" s="662"/>
      <c r="GR3" s="662"/>
      <c r="GS3" s="662"/>
      <c r="GT3" s="662"/>
      <c r="GU3" s="662"/>
      <c r="GV3" s="662"/>
      <c r="GW3" s="662"/>
      <c r="GX3" s="662"/>
      <c r="GY3" s="662"/>
      <c r="GZ3" s="662"/>
      <c r="HA3" s="662"/>
      <c r="HB3" s="662"/>
      <c r="HC3" s="662"/>
      <c r="HD3" s="662"/>
      <c r="HE3" s="662"/>
      <c r="HF3" s="662"/>
      <c r="HG3" s="662"/>
      <c r="HH3" s="662"/>
      <c r="HI3" s="662"/>
      <c r="HJ3" s="662"/>
      <c r="HK3" s="662"/>
      <c r="HL3" s="662"/>
      <c r="HM3" s="662"/>
      <c r="HN3" s="662"/>
      <c r="HO3" s="662"/>
      <c r="HP3" s="662"/>
      <c r="HQ3" s="662"/>
      <c r="HR3" s="662"/>
      <c r="HS3" s="662"/>
      <c r="HT3" s="662"/>
      <c r="HU3" s="662"/>
      <c r="HV3" s="662"/>
      <c r="HW3" s="662"/>
      <c r="HX3" s="662"/>
      <c r="HY3" s="662"/>
      <c r="HZ3" s="662"/>
      <c r="IA3" s="662"/>
      <c r="IB3" s="662"/>
      <c r="IC3" s="662"/>
      <c r="ID3" s="662"/>
      <c r="IE3" s="662"/>
      <c r="IF3" s="662"/>
      <c r="IG3" s="662"/>
      <c r="IH3" s="662"/>
      <c r="II3" s="662"/>
      <c r="IJ3" s="662"/>
      <c r="IK3" s="662"/>
      <c r="IL3" s="662"/>
      <c r="IM3" s="662"/>
      <c r="IN3" s="662"/>
      <c r="IO3" s="662"/>
      <c r="IP3" s="662"/>
      <c r="IQ3" s="662"/>
      <c r="IR3" s="662"/>
      <c r="IS3" s="662"/>
      <c r="IT3" s="662"/>
      <c r="IU3" s="662"/>
    </row>
    <row r="4" spans="1:255" s="661" customFormat="1">
      <c r="A4" s="2" t="s">
        <v>1054</v>
      </c>
      <c r="B4" s="700"/>
      <c r="C4" s="700"/>
      <c r="D4" s="700"/>
      <c r="E4" s="700"/>
      <c r="F4" s="700"/>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2"/>
      <c r="ED4" s="662"/>
      <c r="EE4" s="662"/>
      <c r="EF4" s="662"/>
      <c r="EG4" s="662"/>
      <c r="EH4" s="662"/>
      <c r="EI4" s="662"/>
      <c r="EJ4" s="662"/>
      <c r="EK4" s="662"/>
      <c r="EL4" s="662"/>
      <c r="EM4" s="662"/>
      <c r="EN4" s="662"/>
      <c r="EO4" s="662"/>
      <c r="EP4" s="662"/>
      <c r="EQ4" s="662"/>
      <c r="ER4" s="662"/>
      <c r="ES4" s="662"/>
      <c r="ET4" s="662"/>
      <c r="EU4" s="662"/>
      <c r="EV4" s="662"/>
      <c r="EW4" s="662"/>
      <c r="EX4" s="662"/>
      <c r="EY4" s="662"/>
      <c r="EZ4" s="662"/>
      <c r="FA4" s="662"/>
      <c r="FB4" s="662"/>
      <c r="FC4" s="662"/>
      <c r="FD4" s="662"/>
      <c r="FE4" s="662"/>
      <c r="FF4" s="662"/>
      <c r="FG4" s="662"/>
      <c r="FH4" s="662"/>
      <c r="FI4" s="662"/>
      <c r="FJ4" s="662"/>
      <c r="FK4" s="662"/>
      <c r="FL4" s="662"/>
      <c r="FM4" s="662"/>
      <c r="FN4" s="662"/>
      <c r="FO4" s="662"/>
      <c r="FP4" s="662"/>
      <c r="FQ4" s="662"/>
      <c r="FR4" s="662"/>
      <c r="FS4" s="662"/>
      <c r="FT4" s="662"/>
      <c r="FU4" s="662"/>
      <c r="FV4" s="662"/>
      <c r="FW4" s="662"/>
      <c r="FX4" s="662"/>
      <c r="FY4" s="662"/>
      <c r="FZ4" s="662"/>
      <c r="GA4" s="662"/>
      <c r="GB4" s="662"/>
      <c r="GC4" s="662"/>
      <c r="GD4" s="662"/>
      <c r="GE4" s="662"/>
      <c r="GF4" s="662"/>
      <c r="GG4" s="662"/>
      <c r="GH4" s="662"/>
      <c r="GI4" s="662"/>
      <c r="GJ4" s="662"/>
      <c r="GK4" s="662"/>
      <c r="GL4" s="662"/>
      <c r="GM4" s="662"/>
      <c r="GN4" s="662"/>
      <c r="GO4" s="662"/>
      <c r="GP4" s="662"/>
      <c r="GQ4" s="662"/>
      <c r="GR4" s="662"/>
      <c r="GS4" s="662"/>
      <c r="GT4" s="662"/>
      <c r="GU4" s="662"/>
      <c r="GV4" s="662"/>
      <c r="GW4" s="662"/>
      <c r="GX4" s="662"/>
      <c r="GY4" s="662"/>
      <c r="GZ4" s="662"/>
      <c r="HA4" s="662"/>
      <c r="HB4" s="662"/>
      <c r="HC4" s="662"/>
      <c r="HD4" s="662"/>
      <c r="HE4" s="662"/>
      <c r="HF4" s="662"/>
      <c r="HG4" s="662"/>
      <c r="HH4" s="662"/>
      <c r="HI4" s="662"/>
      <c r="HJ4" s="662"/>
      <c r="HK4" s="662"/>
      <c r="HL4" s="662"/>
      <c r="HM4" s="662"/>
      <c r="HN4" s="662"/>
      <c r="HO4" s="662"/>
      <c r="HP4" s="662"/>
      <c r="HQ4" s="662"/>
      <c r="HR4" s="662"/>
      <c r="HS4" s="662"/>
      <c r="HT4" s="662"/>
      <c r="HU4" s="662"/>
      <c r="HV4" s="662"/>
      <c r="HW4" s="662"/>
      <c r="HX4" s="662"/>
      <c r="HY4" s="662"/>
      <c r="HZ4" s="662"/>
      <c r="IA4" s="662"/>
      <c r="IB4" s="662"/>
      <c r="IC4" s="662"/>
      <c r="ID4" s="662"/>
      <c r="IE4" s="662"/>
      <c r="IF4" s="662"/>
      <c r="IG4" s="662"/>
      <c r="IH4" s="662"/>
      <c r="II4" s="662"/>
      <c r="IJ4" s="662"/>
      <c r="IK4" s="662"/>
      <c r="IL4" s="662"/>
      <c r="IM4" s="662"/>
      <c r="IN4" s="662"/>
      <c r="IO4" s="662"/>
      <c r="IP4" s="662"/>
      <c r="IQ4" s="662"/>
      <c r="IR4" s="662"/>
      <c r="IS4" s="662"/>
      <c r="IT4" s="662"/>
      <c r="IU4" s="662"/>
    </row>
    <row r="5" spans="1:255" s="661" customFormat="1"/>
    <row r="6" spans="1:255" s="661" customFormat="1" ht="15.75">
      <c r="A6" s="1891" t="s">
        <v>1053</v>
      </c>
      <c r="B6" s="1892"/>
      <c r="C6" s="1892"/>
      <c r="D6" s="1892"/>
      <c r="E6" s="1892"/>
      <c r="F6" s="1892"/>
      <c r="G6" s="1892"/>
      <c r="H6" s="1892"/>
      <c r="I6" s="1892"/>
      <c r="J6" s="1892"/>
      <c r="K6" s="1892"/>
      <c r="L6" s="1892"/>
      <c r="M6" s="1892"/>
      <c r="N6" s="1892"/>
      <c r="O6" s="1892"/>
      <c r="P6" s="1892"/>
      <c r="Q6" s="1892"/>
      <c r="R6" s="1892"/>
      <c r="S6" s="1892"/>
      <c r="T6" s="1892"/>
      <c r="U6" s="1892"/>
      <c r="V6" s="1892"/>
      <c r="W6" s="1892"/>
      <c r="X6" s="1892"/>
      <c r="Y6" s="1892"/>
      <c r="Z6" s="694"/>
      <c r="AA6" s="694"/>
      <c r="AB6" s="694"/>
      <c r="AC6" s="694"/>
      <c r="AD6" s="694"/>
      <c r="AE6" s="694"/>
      <c r="AF6" s="694"/>
      <c r="AG6" s="694"/>
      <c r="AH6" s="694"/>
      <c r="AI6" s="694"/>
      <c r="AJ6" s="694"/>
      <c r="AK6" s="694"/>
      <c r="AL6" s="694"/>
      <c r="AM6" s="694"/>
      <c r="AN6" s="694"/>
      <c r="AO6" s="694"/>
      <c r="AP6" s="694"/>
      <c r="AQ6" s="694"/>
      <c r="AR6" s="694"/>
      <c r="AS6" s="694"/>
      <c r="AT6" s="694"/>
      <c r="AU6" s="694"/>
      <c r="AV6" s="694"/>
      <c r="AW6" s="694"/>
      <c r="AX6" s="694"/>
      <c r="AY6" s="694"/>
      <c r="AZ6" s="694"/>
      <c r="BA6" s="694"/>
      <c r="BB6" s="694"/>
      <c r="BC6" s="694"/>
      <c r="BD6" s="694"/>
      <c r="BE6" s="694"/>
      <c r="BF6" s="694"/>
      <c r="BG6" s="694"/>
      <c r="BH6" s="694"/>
      <c r="BI6" s="694"/>
      <c r="BJ6" s="694"/>
      <c r="BK6" s="694"/>
      <c r="BL6" s="694"/>
      <c r="BM6" s="694"/>
      <c r="BN6" s="694"/>
      <c r="BO6" s="694"/>
      <c r="BP6" s="694"/>
      <c r="BQ6" s="694"/>
      <c r="BR6" s="694"/>
      <c r="BS6" s="694"/>
      <c r="BT6" s="694"/>
      <c r="BU6" s="694"/>
      <c r="BV6" s="694"/>
      <c r="BW6" s="694"/>
      <c r="BX6" s="694"/>
      <c r="BY6" s="694"/>
      <c r="BZ6" s="694"/>
      <c r="CA6" s="694"/>
      <c r="CB6" s="694"/>
      <c r="CC6" s="694"/>
      <c r="CD6" s="694"/>
      <c r="CE6" s="694"/>
      <c r="CF6" s="694"/>
      <c r="CG6" s="694"/>
      <c r="CH6" s="694"/>
      <c r="CI6" s="694"/>
      <c r="CJ6" s="694"/>
      <c r="CK6" s="694"/>
      <c r="CL6" s="694"/>
      <c r="CM6" s="694"/>
      <c r="CN6" s="694"/>
      <c r="CO6" s="694"/>
      <c r="CP6" s="694"/>
      <c r="CQ6" s="694"/>
      <c r="CR6" s="694"/>
      <c r="CS6" s="694"/>
      <c r="CT6" s="694"/>
      <c r="CU6" s="694"/>
      <c r="CV6" s="694"/>
      <c r="CW6" s="694"/>
      <c r="CX6" s="694"/>
      <c r="CY6" s="694"/>
      <c r="CZ6" s="694"/>
      <c r="DA6" s="694"/>
      <c r="DB6" s="694"/>
      <c r="DC6" s="694"/>
      <c r="DD6" s="694"/>
      <c r="DE6" s="694"/>
      <c r="DF6" s="694"/>
      <c r="DG6" s="694"/>
      <c r="DH6" s="694"/>
      <c r="DI6" s="694"/>
      <c r="DJ6" s="694"/>
      <c r="DK6" s="694"/>
      <c r="DL6" s="694"/>
      <c r="DM6" s="694"/>
      <c r="DN6" s="694"/>
      <c r="DO6" s="694"/>
      <c r="DP6" s="694"/>
      <c r="DQ6" s="694"/>
      <c r="DR6" s="694"/>
      <c r="DS6" s="694"/>
      <c r="DT6" s="694"/>
      <c r="DU6" s="694"/>
      <c r="DV6" s="694"/>
      <c r="DW6" s="694"/>
      <c r="DX6" s="694"/>
      <c r="DY6" s="694"/>
      <c r="DZ6" s="694"/>
      <c r="EA6" s="694"/>
      <c r="EB6" s="694"/>
      <c r="EC6" s="694"/>
      <c r="ED6" s="694"/>
      <c r="EE6" s="694"/>
      <c r="EF6" s="694"/>
      <c r="EG6" s="694"/>
      <c r="EH6" s="694"/>
      <c r="EI6" s="694"/>
      <c r="EJ6" s="694"/>
      <c r="EK6" s="694"/>
      <c r="EL6" s="694"/>
      <c r="EM6" s="694"/>
      <c r="EN6" s="694"/>
      <c r="EO6" s="694"/>
      <c r="EP6" s="694"/>
      <c r="EQ6" s="694"/>
      <c r="ER6" s="694"/>
      <c r="ES6" s="694"/>
      <c r="ET6" s="694"/>
      <c r="EU6" s="694"/>
      <c r="EV6" s="694"/>
      <c r="EW6" s="694"/>
      <c r="EX6" s="694"/>
      <c r="EY6" s="694"/>
      <c r="EZ6" s="694"/>
      <c r="FA6" s="694"/>
      <c r="FB6" s="694"/>
      <c r="FC6" s="694"/>
      <c r="FD6" s="694"/>
      <c r="FE6" s="694"/>
      <c r="FF6" s="694"/>
      <c r="FG6" s="694"/>
      <c r="FH6" s="694"/>
      <c r="FI6" s="694"/>
      <c r="FJ6" s="694"/>
      <c r="FK6" s="694"/>
      <c r="FL6" s="694"/>
      <c r="FM6" s="694"/>
      <c r="FN6" s="694"/>
      <c r="FO6" s="694"/>
      <c r="FP6" s="694"/>
      <c r="FQ6" s="694"/>
      <c r="FR6" s="694"/>
      <c r="FS6" s="694"/>
      <c r="FT6" s="694"/>
      <c r="FU6" s="694"/>
      <c r="FV6" s="694"/>
      <c r="FW6" s="694"/>
      <c r="FX6" s="694"/>
      <c r="FY6" s="694"/>
      <c r="FZ6" s="694"/>
      <c r="GA6" s="694"/>
      <c r="GB6" s="694"/>
      <c r="GC6" s="694"/>
      <c r="GD6" s="694"/>
      <c r="GE6" s="694"/>
      <c r="GF6" s="694"/>
      <c r="GG6" s="694"/>
      <c r="GH6" s="694"/>
      <c r="GI6" s="694"/>
      <c r="GJ6" s="694"/>
      <c r="GK6" s="694"/>
      <c r="GL6" s="694"/>
      <c r="GM6" s="694"/>
      <c r="GN6" s="694"/>
      <c r="GO6" s="694"/>
      <c r="GP6" s="694"/>
      <c r="GQ6" s="694"/>
      <c r="GR6" s="694"/>
      <c r="GS6" s="694"/>
      <c r="GT6" s="694"/>
      <c r="GU6" s="694"/>
      <c r="GV6" s="694"/>
      <c r="GW6" s="694"/>
      <c r="GX6" s="694"/>
      <c r="GY6" s="694"/>
      <c r="GZ6" s="694"/>
      <c r="HA6" s="694"/>
      <c r="HB6" s="694"/>
      <c r="HC6" s="694"/>
      <c r="HD6" s="694"/>
      <c r="HE6" s="694"/>
      <c r="HF6" s="694"/>
      <c r="HG6" s="694"/>
      <c r="HH6" s="694"/>
      <c r="HI6" s="694"/>
      <c r="HJ6" s="694"/>
      <c r="HK6" s="694"/>
      <c r="HL6" s="694"/>
      <c r="HM6" s="694"/>
      <c r="HN6" s="694"/>
      <c r="HO6" s="694"/>
      <c r="HP6" s="694"/>
      <c r="HQ6" s="694"/>
      <c r="HR6" s="694"/>
      <c r="HS6" s="694"/>
      <c r="HT6" s="694"/>
      <c r="HU6" s="694"/>
      <c r="HV6" s="694"/>
      <c r="HW6" s="694"/>
      <c r="HX6" s="694"/>
      <c r="HY6" s="694"/>
      <c r="HZ6" s="694"/>
      <c r="IA6" s="694"/>
      <c r="IB6" s="694"/>
      <c r="IC6" s="694"/>
      <c r="ID6" s="694"/>
      <c r="IE6" s="694"/>
      <c r="IF6" s="694"/>
      <c r="IG6" s="694"/>
      <c r="IH6" s="694"/>
      <c r="II6" s="694"/>
      <c r="IJ6" s="694"/>
      <c r="IK6" s="694"/>
      <c r="IL6" s="694"/>
      <c r="IM6" s="694"/>
      <c r="IN6" s="694"/>
      <c r="IO6" s="694"/>
      <c r="IP6" s="694"/>
      <c r="IQ6" s="694"/>
      <c r="IR6" s="694"/>
      <c r="IS6" s="694"/>
      <c r="IT6" s="694"/>
      <c r="IU6" s="694"/>
    </row>
    <row r="7" spans="1:255" s="661" customFormat="1">
      <c r="A7" s="1893" t="s">
        <v>1052</v>
      </c>
      <c r="B7" s="1894"/>
      <c r="C7" s="1894"/>
      <c r="D7" s="1894"/>
      <c r="E7" s="1894"/>
      <c r="F7" s="1894"/>
      <c r="G7" s="1894"/>
      <c r="H7" s="1894"/>
      <c r="I7" s="1894"/>
      <c r="J7" s="1894"/>
      <c r="K7" s="1894"/>
      <c r="L7" s="1894"/>
      <c r="M7" s="1894"/>
      <c r="N7" s="1894"/>
      <c r="O7" s="1894"/>
      <c r="P7" s="1894"/>
      <c r="Q7" s="1894"/>
      <c r="R7" s="1894"/>
      <c r="S7" s="1894"/>
      <c r="T7" s="1894"/>
      <c r="U7" s="1894"/>
      <c r="V7" s="1894"/>
      <c r="W7" s="1894"/>
      <c r="X7" s="1894"/>
      <c r="Y7" s="18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c r="CU7" s="694"/>
      <c r="CV7" s="694"/>
      <c r="CW7" s="694"/>
      <c r="CX7" s="694"/>
      <c r="CY7" s="694"/>
      <c r="CZ7" s="694"/>
      <c r="DA7" s="694"/>
      <c r="DB7" s="694"/>
      <c r="DC7" s="694"/>
      <c r="DD7" s="694"/>
      <c r="DE7" s="694"/>
      <c r="DF7" s="694"/>
      <c r="DG7" s="694"/>
      <c r="DH7" s="694"/>
      <c r="DI7" s="694"/>
      <c r="DJ7" s="694"/>
      <c r="DK7" s="694"/>
      <c r="DL7" s="694"/>
      <c r="DM7" s="694"/>
      <c r="DN7" s="694"/>
      <c r="DO7" s="694"/>
      <c r="DP7" s="694"/>
      <c r="DQ7" s="694"/>
      <c r="DR7" s="694"/>
      <c r="DS7" s="694"/>
      <c r="DT7" s="694"/>
      <c r="DU7" s="694"/>
      <c r="DV7" s="694"/>
      <c r="DW7" s="694"/>
      <c r="DX7" s="694"/>
      <c r="DY7" s="694"/>
      <c r="DZ7" s="694"/>
      <c r="EA7" s="694"/>
      <c r="EB7" s="694"/>
      <c r="EC7" s="694"/>
      <c r="ED7" s="694"/>
      <c r="EE7" s="694"/>
      <c r="EF7" s="694"/>
      <c r="EG7" s="694"/>
      <c r="EH7" s="694"/>
      <c r="EI7" s="694"/>
      <c r="EJ7" s="694"/>
      <c r="EK7" s="694"/>
      <c r="EL7" s="694"/>
      <c r="EM7" s="694"/>
      <c r="EN7" s="694"/>
      <c r="EO7" s="694"/>
      <c r="EP7" s="694"/>
      <c r="EQ7" s="694"/>
      <c r="ER7" s="694"/>
      <c r="ES7" s="694"/>
      <c r="ET7" s="694"/>
      <c r="EU7" s="694"/>
      <c r="EV7" s="694"/>
      <c r="EW7" s="694"/>
      <c r="EX7" s="694"/>
      <c r="EY7" s="694"/>
      <c r="EZ7" s="694"/>
      <c r="FA7" s="694"/>
      <c r="FB7" s="694"/>
      <c r="FC7" s="694"/>
      <c r="FD7" s="694"/>
      <c r="FE7" s="694"/>
      <c r="FF7" s="694"/>
      <c r="FG7" s="694"/>
      <c r="FH7" s="694"/>
      <c r="FI7" s="694"/>
      <c r="FJ7" s="694"/>
      <c r="FK7" s="694"/>
      <c r="FL7" s="694"/>
      <c r="FM7" s="694"/>
      <c r="FN7" s="694"/>
      <c r="FO7" s="694"/>
      <c r="FP7" s="694"/>
      <c r="FQ7" s="694"/>
      <c r="FR7" s="694"/>
      <c r="FS7" s="694"/>
      <c r="FT7" s="694"/>
      <c r="FU7" s="694"/>
      <c r="FV7" s="694"/>
      <c r="FW7" s="694"/>
      <c r="FX7" s="694"/>
      <c r="FY7" s="694"/>
      <c r="FZ7" s="694"/>
      <c r="GA7" s="694"/>
      <c r="GB7" s="694"/>
      <c r="GC7" s="694"/>
      <c r="GD7" s="694"/>
      <c r="GE7" s="694"/>
      <c r="GF7" s="694"/>
      <c r="GG7" s="694"/>
      <c r="GH7" s="694"/>
      <c r="GI7" s="694"/>
      <c r="GJ7" s="694"/>
      <c r="GK7" s="694"/>
      <c r="GL7" s="694"/>
      <c r="GM7" s="694"/>
      <c r="GN7" s="694"/>
      <c r="GO7" s="694"/>
      <c r="GP7" s="694"/>
      <c r="GQ7" s="694"/>
      <c r="GR7" s="694"/>
      <c r="GS7" s="694"/>
      <c r="GT7" s="694"/>
      <c r="GU7" s="694"/>
      <c r="GV7" s="694"/>
      <c r="GW7" s="694"/>
      <c r="GX7" s="694"/>
      <c r="GY7" s="694"/>
      <c r="GZ7" s="694"/>
      <c r="HA7" s="694"/>
      <c r="HB7" s="694"/>
      <c r="HC7" s="694"/>
      <c r="HD7" s="694"/>
      <c r="HE7" s="694"/>
      <c r="HF7" s="694"/>
      <c r="HG7" s="694"/>
      <c r="HH7" s="694"/>
      <c r="HI7" s="694"/>
      <c r="HJ7" s="694"/>
      <c r="HK7" s="694"/>
      <c r="HL7" s="694"/>
      <c r="HM7" s="694"/>
      <c r="HN7" s="694"/>
      <c r="HO7" s="694"/>
      <c r="HP7" s="694"/>
      <c r="HQ7" s="694"/>
      <c r="HR7" s="694"/>
      <c r="HS7" s="694"/>
      <c r="HT7" s="694"/>
      <c r="HU7" s="694"/>
      <c r="HV7" s="694"/>
      <c r="HW7" s="694"/>
      <c r="HX7" s="694"/>
      <c r="HY7" s="694"/>
      <c r="HZ7" s="694"/>
      <c r="IA7" s="694"/>
      <c r="IB7" s="694"/>
      <c r="IC7" s="694"/>
      <c r="ID7" s="694"/>
      <c r="IE7" s="694"/>
      <c r="IF7" s="694"/>
      <c r="IG7" s="694"/>
      <c r="IH7" s="694"/>
      <c r="II7" s="694"/>
      <c r="IJ7" s="694"/>
      <c r="IK7" s="694"/>
      <c r="IL7" s="694"/>
      <c r="IM7" s="694"/>
      <c r="IN7" s="694"/>
      <c r="IO7" s="694"/>
      <c r="IP7" s="694"/>
      <c r="IQ7" s="694"/>
      <c r="IR7" s="694"/>
      <c r="IS7" s="694"/>
      <c r="IT7" s="694"/>
      <c r="IU7" s="694"/>
    </row>
    <row r="8" spans="1:255" s="661" customFormat="1" ht="15.75" thickBot="1">
      <c r="A8" s="694"/>
      <c r="B8" s="699"/>
      <c r="C8" s="699"/>
      <c r="D8" s="699"/>
      <c r="E8" s="699"/>
      <c r="F8" s="699"/>
      <c r="G8" s="699"/>
      <c r="H8" s="699"/>
      <c r="I8" s="699"/>
      <c r="J8" s="694"/>
      <c r="K8" s="694"/>
      <c r="L8" s="694"/>
      <c r="M8" s="694"/>
      <c r="N8" s="694"/>
      <c r="O8" s="694"/>
      <c r="P8" s="694"/>
      <c r="Q8" s="694"/>
      <c r="R8" s="694"/>
      <c r="S8" s="694"/>
      <c r="T8" s="694"/>
      <c r="U8" s="694"/>
      <c r="V8" s="694"/>
      <c r="W8" s="694"/>
      <c r="X8" s="1895" t="s">
        <v>424</v>
      </c>
      <c r="Y8" s="18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4"/>
      <c r="BA8" s="694"/>
      <c r="BB8" s="694"/>
      <c r="BC8" s="694"/>
      <c r="BD8" s="694"/>
      <c r="BE8" s="694"/>
      <c r="BF8" s="694"/>
      <c r="BG8" s="694"/>
      <c r="BH8" s="694"/>
      <c r="BI8" s="694"/>
      <c r="BJ8" s="694"/>
      <c r="BK8" s="694"/>
      <c r="BL8" s="694"/>
      <c r="BM8" s="694"/>
      <c r="BN8" s="694"/>
      <c r="BO8" s="694"/>
      <c r="BP8" s="694"/>
      <c r="BQ8" s="694"/>
      <c r="BR8" s="694"/>
      <c r="BS8" s="694"/>
      <c r="BT8" s="694"/>
      <c r="BU8" s="694"/>
      <c r="BV8" s="694"/>
      <c r="BW8" s="694"/>
      <c r="BX8" s="694"/>
      <c r="BY8" s="694"/>
      <c r="BZ8" s="694"/>
      <c r="CA8" s="694"/>
      <c r="CB8" s="694"/>
      <c r="CC8" s="694"/>
      <c r="CD8" s="694"/>
      <c r="CE8" s="694"/>
      <c r="CF8" s="694"/>
      <c r="CG8" s="694"/>
      <c r="CH8" s="694"/>
      <c r="CI8" s="694"/>
      <c r="CJ8" s="694"/>
      <c r="CK8" s="694"/>
      <c r="CL8" s="694"/>
      <c r="CM8" s="694"/>
      <c r="CN8" s="694"/>
      <c r="CO8" s="694"/>
      <c r="CP8" s="694"/>
      <c r="CQ8" s="694"/>
      <c r="CR8" s="694"/>
      <c r="CS8" s="694"/>
      <c r="CT8" s="694"/>
      <c r="CU8" s="694"/>
      <c r="CV8" s="694"/>
      <c r="CW8" s="694"/>
      <c r="CX8" s="694"/>
      <c r="CY8" s="694"/>
      <c r="CZ8" s="694"/>
      <c r="DA8" s="694"/>
      <c r="DB8" s="694"/>
      <c r="DC8" s="694"/>
      <c r="DD8" s="694"/>
      <c r="DE8" s="694"/>
      <c r="DF8" s="694"/>
      <c r="DG8" s="694"/>
      <c r="DH8" s="694"/>
      <c r="DI8" s="694"/>
      <c r="DJ8" s="694"/>
      <c r="DK8" s="694"/>
      <c r="DL8" s="694"/>
      <c r="DM8" s="694"/>
      <c r="DN8" s="694"/>
      <c r="DO8" s="694"/>
      <c r="DP8" s="694"/>
      <c r="DQ8" s="694"/>
      <c r="DR8" s="694"/>
      <c r="DS8" s="694"/>
      <c r="DT8" s="694"/>
      <c r="DU8" s="694"/>
      <c r="DV8" s="694"/>
      <c r="DW8" s="694"/>
      <c r="DX8" s="694"/>
      <c r="DY8" s="694"/>
      <c r="DZ8" s="694"/>
      <c r="EA8" s="694"/>
      <c r="EB8" s="694"/>
      <c r="EC8" s="694"/>
      <c r="ED8" s="694"/>
      <c r="EE8" s="694"/>
      <c r="EF8" s="694"/>
      <c r="EG8" s="694"/>
      <c r="EH8" s="694"/>
      <c r="EI8" s="694"/>
      <c r="EJ8" s="694"/>
      <c r="EK8" s="694"/>
      <c r="EL8" s="694"/>
      <c r="EM8" s="694"/>
      <c r="EN8" s="694"/>
      <c r="EO8" s="694"/>
      <c r="EP8" s="694"/>
      <c r="EQ8" s="694"/>
      <c r="ER8" s="694"/>
      <c r="ES8" s="694"/>
      <c r="ET8" s="694"/>
      <c r="EU8" s="694"/>
      <c r="EV8" s="694"/>
      <c r="EW8" s="694"/>
      <c r="EX8" s="694"/>
      <c r="EY8" s="694"/>
      <c r="EZ8" s="694"/>
      <c r="FA8" s="694"/>
      <c r="FB8" s="694"/>
      <c r="FC8" s="694"/>
      <c r="FD8" s="694"/>
      <c r="FE8" s="694"/>
      <c r="FF8" s="694"/>
      <c r="FG8" s="694"/>
      <c r="FH8" s="694"/>
      <c r="FI8" s="694"/>
      <c r="FJ8" s="694"/>
      <c r="FK8" s="694"/>
      <c r="FL8" s="694"/>
      <c r="FM8" s="694"/>
      <c r="FN8" s="694"/>
      <c r="FO8" s="694"/>
      <c r="FP8" s="694"/>
      <c r="FQ8" s="694"/>
      <c r="FR8" s="694"/>
      <c r="FS8" s="694"/>
      <c r="FT8" s="694"/>
      <c r="FU8" s="694"/>
      <c r="FV8" s="694"/>
      <c r="FW8" s="694"/>
      <c r="FX8" s="694"/>
      <c r="FY8" s="694"/>
      <c r="FZ8" s="694"/>
      <c r="GA8" s="694"/>
      <c r="GB8" s="694"/>
      <c r="GC8" s="694"/>
      <c r="GD8" s="694"/>
      <c r="GE8" s="694"/>
      <c r="GF8" s="694"/>
      <c r="GG8" s="694"/>
      <c r="GH8" s="694"/>
      <c r="GI8" s="694"/>
      <c r="GJ8" s="694"/>
      <c r="GK8" s="694"/>
      <c r="GL8" s="694"/>
      <c r="GM8" s="694"/>
      <c r="GN8" s="694"/>
      <c r="GO8" s="694"/>
      <c r="GP8" s="694"/>
      <c r="GQ8" s="694"/>
      <c r="GR8" s="694"/>
      <c r="GS8" s="694"/>
      <c r="GT8" s="694"/>
      <c r="GU8" s="694"/>
      <c r="GV8" s="694"/>
      <c r="GW8" s="694"/>
      <c r="GX8" s="694"/>
      <c r="GY8" s="694"/>
      <c r="GZ8" s="694"/>
      <c r="HA8" s="694"/>
      <c r="HB8" s="694"/>
      <c r="HC8" s="694"/>
      <c r="HD8" s="694"/>
      <c r="HE8" s="694"/>
      <c r="HF8" s="694"/>
      <c r="HG8" s="694"/>
      <c r="HH8" s="694"/>
      <c r="HI8" s="694"/>
      <c r="HJ8" s="694"/>
      <c r="HK8" s="694"/>
      <c r="HL8" s="694"/>
      <c r="HM8" s="694"/>
      <c r="HN8" s="694"/>
      <c r="HO8" s="694"/>
      <c r="HP8" s="694"/>
      <c r="HQ8" s="694"/>
      <c r="HR8" s="694"/>
      <c r="HS8" s="694"/>
      <c r="HT8" s="694"/>
      <c r="HU8" s="694"/>
      <c r="HV8" s="694"/>
      <c r="HW8" s="694"/>
      <c r="HX8" s="694"/>
      <c r="HY8" s="694"/>
      <c r="HZ8" s="694"/>
      <c r="IA8" s="694"/>
      <c r="IB8" s="694"/>
      <c r="IC8" s="694"/>
      <c r="ID8" s="694"/>
      <c r="IE8" s="694"/>
      <c r="IF8" s="694"/>
      <c r="IG8" s="694"/>
      <c r="IH8" s="694"/>
      <c r="II8" s="694"/>
      <c r="IJ8" s="694"/>
      <c r="IK8" s="694"/>
      <c r="IL8" s="694"/>
      <c r="IM8" s="694"/>
      <c r="IN8" s="694"/>
      <c r="IO8" s="694"/>
      <c r="IP8" s="694"/>
      <c r="IQ8" s="694"/>
      <c r="IR8" s="694"/>
      <c r="IS8" s="694"/>
      <c r="IT8" s="694"/>
      <c r="IU8" s="694"/>
    </row>
    <row r="9" spans="1:255">
      <c r="A9" s="1896" t="s">
        <v>426</v>
      </c>
      <c r="B9" s="1874" t="s">
        <v>1051</v>
      </c>
      <c r="C9" s="1875"/>
      <c r="D9" s="1875"/>
      <c r="E9" s="1875"/>
      <c r="F9" s="1876"/>
      <c r="G9" s="1874" t="s">
        <v>1050</v>
      </c>
      <c r="H9" s="1877"/>
      <c r="I9" s="1877"/>
      <c r="J9" s="1877"/>
      <c r="K9" s="1877"/>
      <c r="L9" s="1877"/>
      <c r="M9" s="1877"/>
      <c r="N9" s="1877"/>
      <c r="O9" s="1877"/>
      <c r="P9" s="1878"/>
      <c r="Q9" s="1879" t="s">
        <v>1049</v>
      </c>
      <c r="R9" s="1880"/>
      <c r="S9" s="1881"/>
      <c r="T9" s="1882" t="s">
        <v>1048</v>
      </c>
      <c r="U9" s="1883"/>
      <c r="V9" s="1883"/>
      <c r="W9" s="1883"/>
      <c r="X9" s="1883"/>
      <c r="Y9" s="1884"/>
      <c r="Z9" s="698"/>
      <c r="AA9" s="698"/>
      <c r="AB9" s="697"/>
      <c r="AC9" s="697"/>
      <c r="AD9" s="697"/>
      <c r="AE9" s="697"/>
      <c r="AF9" s="697"/>
      <c r="AG9" s="697"/>
      <c r="AH9" s="697"/>
      <c r="AI9" s="697"/>
      <c r="AJ9" s="697"/>
      <c r="AK9" s="697"/>
      <c r="AL9" s="697"/>
      <c r="AM9" s="697"/>
      <c r="AN9" s="697"/>
      <c r="AO9" s="697"/>
      <c r="AP9" s="697"/>
      <c r="AQ9" s="697"/>
      <c r="AR9" s="697"/>
      <c r="AS9" s="697"/>
      <c r="AT9" s="697"/>
      <c r="AU9" s="697"/>
      <c r="AV9" s="697"/>
      <c r="AW9" s="697"/>
      <c r="AX9" s="697"/>
      <c r="AY9" s="697"/>
      <c r="AZ9" s="697"/>
      <c r="BA9" s="697"/>
      <c r="BB9" s="697"/>
      <c r="BC9" s="697"/>
      <c r="BD9" s="697"/>
      <c r="BE9" s="697"/>
      <c r="BF9" s="697"/>
      <c r="BG9" s="697"/>
      <c r="BH9" s="697"/>
      <c r="BI9" s="697"/>
      <c r="BJ9" s="697"/>
      <c r="BK9" s="697"/>
      <c r="BL9" s="697"/>
      <c r="BM9" s="697"/>
      <c r="BN9" s="697"/>
      <c r="BO9" s="697"/>
      <c r="BP9" s="697"/>
      <c r="BQ9" s="697"/>
      <c r="BR9" s="697"/>
      <c r="BS9" s="697"/>
      <c r="BT9" s="697"/>
      <c r="BU9" s="697"/>
      <c r="BV9" s="697"/>
      <c r="BW9" s="697"/>
      <c r="BX9" s="697"/>
      <c r="BY9" s="697"/>
      <c r="BZ9" s="697"/>
      <c r="CA9" s="697"/>
      <c r="CB9" s="697"/>
      <c r="CC9" s="697"/>
      <c r="CD9" s="697"/>
      <c r="CE9" s="697"/>
      <c r="CF9" s="697"/>
      <c r="CG9" s="697"/>
      <c r="CH9" s="697"/>
      <c r="CI9" s="697"/>
      <c r="CJ9" s="697"/>
      <c r="CK9" s="697"/>
      <c r="CL9" s="697"/>
      <c r="CM9" s="697"/>
      <c r="CN9" s="697"/>
      <c r="CO9" s="697"/>
      <c r="CP9" s="697"/>
      <c r="CQ9" s="697"/>
      <c r="CR9" s="697"/>
      <c r="CS9" s="697"/>
      <c r="CT9" s="697"/>
      <c r="CU9" s="697"/>
      <c r="CV9" s="697"/>
      <c r="CW9" s="697"/>
      <c r="CX9" s="697"/>
      <c r="CY9" s="697"/>
      <c r="CZ9" s="697"/>
      <c r="DA9" s="697"/>
      <c r="DB9" s="697"/>
      <c r="DC9" s="697"/>
      <c r="DD9" s="697"/>
      <c r="DE9" s="697"/>
      <c r="DF9" s="697"/>
      <c r="DG9" s="697"/>
      <c r="DH9" s="697"/>
      <c r="DI9" s="697"/>
      <c r="DJ9" s="697"/>
      <c r="DK9" s="697"/>
      <c r="DL9" s="697"/>
      <c r="DM9" s="697"/>
      <c r="DN9" s="697"/>
      <c r="DO9" s="697"/>
      <c r="DP9" s="697"/>
      <c r="DQ9" s="697"/>
      <c r="DR9" s="697"/>
      <c r="DS9" s="697"/>
      <c r="DT9" s="697"/>
      <c r="DU9" s="697"/>
      <c r="DV9" s="697"/>
      <c r="DW9" s="697"/>
      <c r="DX9" s="697"/>
      <c r="DY9" s="697"/>
      <c r="DZ9" s="697"/>
      <c r="EA9" s="697"/>
      <c r="EB9" s="697"/>
      <c r="EC9" s="697"/>
      <c r="ED9" s="697"/>
      <c r="EE9" s="697"/>
      <c r="EF9" s="697"/>
      <c r="EG9" s="697"/>
      <c r="EH9" s="697"/>
      <c r="EI9" s="697"/>
      <c r="EJ9" s="697"/>
      <c r="EK9" s="697"/>
      <c r="EL9" s="697"/>
      <c r="EM9" s="697"/>
      <c r="EN9" s="697"/>
      <c r="EO9" s="697"/>
      <c r="EP9" s="697"/>
      <c r="EQ9" s="697"/>
      <c r="ER9" s="697"/>
      <c r="ES9" s="697"/>
      <c r="ET9" s="697"/>
      <c r="EU9" s="697"/>
      <c r="EV9" s="697"/>
      <c r="EW9" s="697"/>
      <c r="EX9" s="697"/>
      <c r="EY9" s="697"/>
      <c r="EZ9" s="697"/>
      <c r="FA9" s="697"/>
      <c r="FB9" s="697"/>
      <c r="FC9" s="697"/>
      <c r="FD9" s="697"/>
      <c r="FE9" s="697"/>
      <c r="FF9" s="697"/>
      <c r="FG9" s="697"/>
      <c r="FH9" s="697"/>
      <c r="FI9" s="697"/>
      <c r="FJ9" s="697"/>
      <c r="FK9" s="697"/>
      <c r="FL9" s="697"/>
      <c r="FM9" s="697"/>
      <c r="FN9" s="697"/>
      <c r="FO9" s="697"/>
      <c r="FP9" s="697"/>
      <c r="FQ9" s="697"/>
      <c r="FR9" s="697"/>
      <c r="FS9" s="697"/>
      <c r="FT9" s="697"/>
      <c r="FU9" s="697"/>
      <c r="FV9" s="697"/>
      <c r="FW9" s="697"/>
      <c r="FX9" s="697"/>
      <c r="FY9" s="697"/>
      <c r="FZ9" s="697"/>
      <c r="GA9" s="697"/>
      <c r="GB9" s="697"/>
      <c r="GC9" s="697"/>
      <c r="GD9" s="697"/>
      <c r="GE9" s="697"/>
      <c r="GF9" s="697"/>
      <c r="GG9" s="697"/>
      <c r="GH9" s="697"/>
      <c r="GI9" s="697"/>
      <c r="GJ9" s="697"/>
      <c r="GK9" s="697"/>
      <c r="GL9" s="697"/>
      <c r="GM9" s="697"/>
      <c r="GN9" s="697"/>
      <c r="GO9" s="697"/>
      <c r="GP9" s="697"/>
      <c r="GQ9" s="697"/>
      <c r="GR9" s="697"/>
      <c r="GS9" s="697"/>
      <c r="GT9" s="697"/>
      <c r="GU9" s="697"/>
      <c r="GV9" s="697"/>
      <c r="GW9" s="697"/>
      <c r="GX9" s="697"/>
      <c r="GY9" s="697"/>
      <c r="GZ9" s="697"/>
      <c r="HA9" s="697"/>
      <c r="HB9" s="697"/>
      <c r="HC9" s="697"/>
      <c r="HD9" s="697"/>
      <c r="HE9" s="697"/>
      <c r="HF9" s="697"/>
      <c r="HG9" s="697"/>
      <c r="HH9" s="697"/>
      <c r="HI9" s="697"/>
      <c r="HJ9" s="697"/>
      <c r="HK9" s="697"/>
      <c r="HL9" s="697"/>
      <c r="HM9" s="697"/>
      <c r="HN9" s="697"/>
      <c r="HO9" s="697"/>
      <c r="HP9" s="697"/>
      <c r="HQ9" s="697"/>
      <c r="HR9" s="697"/>
      <c r="HS9" s="697"/>
      <c r="HT9" s="697"/>
      <c r="HU9" s="697"/>
      <c r="HV9" s="697"/>
      <c r="HW9" s="697"/>
      <c r="HX9" s="697"/>
      <c r="HY9" s="697"/>
      <c r="HZ9" s="697"/>
      <c r="IA9" s="697"/>
      <c r="IB9" s="697"/>
      <c r="IC9" s="697"/>
      <c r="ID9" s="697"/>
      <c r="IE9" s="697"/>
      <c r="IF9" s="697"/>
      <c r="IG9" s="697"/>
      <c r="IH9" s="697"/>
      <c r="II9" s="697"/>
      <c r="IJ9" s="697"/>
      <c r="IK9" s="697"/>
      <c r="IL9" s="697"/>
      <c r="IM9" s="697"/>
      <c r="IN9" s="697"/>
      <c r="IO9" s="697"/>
      <c r="IP9" s="697"/>
      <c r="IQ9" s="697"/>
      <c r="IR9" s="697"/>
      <c r="IS9" s="697"/>
      <c r="IT9" s="697"/>
      <c r="IU9" s="697"/>
    </row>
    <row r="10" spans="1:255" ht="26.45" customHeight="1">
      <c r="A10" s="1897"/>
      <c r="B10" s="1885" t="s">
        <v>1047</v>
      </c>
      <c r="C10" s="1871" t="s">
        <v>1002</v>
      </c>
      <c r="D10" s="1871" t="s">
        <v>1046</v>
      </c>
      <c r="E10" s="1868" t="s">
        <v>975</v>
      </c>
      <c r="F10" s="1868" t="s">
        <v>1045</v>
      </c>
      <c r="G10" s="1899" t="s">
        <v>1044</v>
      </c>
      <c r="H10" s="1900"/>
      <c r="I10" s="1900"/>
      <c r="J10" s="1900"/>
      <c r="K10" s="1901"/>
      <c r="L10" s="1868" t="s">
        <v>1043</v>
      </c>
      <c r="M10" s="1872" t="s">
        <v>1042</v>
      </c>
      <c r="N10" s="1873"/>
      <c r="O10" s="1868" t="s">
        <v>1041</v>
      </c>
      <c r="P10" s="1868" t="s">
        <v>1040</v>
      </c>
      <c r="Q10" s="1868" t="s">
        <v>1039</v>
      </c>
      <c r="R10" s="1868" t="s">
        <v>1038</v>
      </c>
      <c r="S10" s="1868" t="s">
        <v>1037</v>
      </c>
      <c r="T10" s="1868" t="s">
        <v>1036</v>
      </c>
      <c r="U10" s="1868" t="s">
        <v>1035</v>
      </c>
      <c r="V10" s="1872" t="s">
        <v>1034</v>
      </c>
      <c r="W10" s="1873"/>
      <c r="X10" s="1868" t="s">
        <v>1033</v>
      </c>
      <c r="Y10" s="1868" t="s">
        <v>1032</v>
      </c>
      <c r="Z10" s="694"/>
      <c r="AA10" s="694"/>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c r="BP10" s="693"/>
      <c r="BQ10" s="693"/>
      <c r="BR10" s="693"/>
      <c r="BS10" s="693"/>
      <c r="BT10" s="693"/>
      <c r="BU10" s="693"/>
      <c r="BV10" s="693"/>
      <c r="BW10" s="693"/>
      <c r="BX10" s="693"/>
      <c r="BY10" s="693"/>
      <c r="BZ10" s="693"/>
      <c r="CA10" s="693"/>
      <c r="CB10" s="693"/>
      <c r="CC10" s="693"/>
      <c r="CD10" s="693"/>
      <c r="CE10" s="693"/>
      <c r="CF10" s="693"/>
      <c r="CG10" s="693"/>
      <c r="CH10" s="693"/>
      <c r="CI10" s="693"/>
      <c r="CJ10" s="693"/>
      <c r="CK10" s="693"/>
      <c r="CL10" s="693"/>
      <c r="CM10" s="693"/>
      <c r="CN10" s="693"/>
      <c r="CO10" s="693"/>
      <c r="CP10" s="693"/>
      <c r="CQ10" s="693"/>
      <c r="CR10" s="693"/>
      <c r="CS10" s="693"/>
      <c r="CT10" s="693"/>
      <c r="CU10" s="693"/>
      <c r="CV10" s="693"/>
      <c r="CW10" s="693"/>
      <c r="CX10" s="693"/>
      <c r="CY10" s="693"/>
      <c r="CZ10" s="693"/>
      <c r="DA10" s="693"/>
      <c r="DB10" s="693"/>
      <c r="DC10" s="693"/>
      <c r="DD10" s="693"/>
      <c r="DE10" s="693"/>
      <c r="DF10" s="693"/>
      <c r="DG10" s="693"/>
      <c r="DH10" s="693"/>
      <c r="DI10" s="693"/>
      <c r="DJ10" s="693"/>
      <c r="DK10" s="693"/>
      <c r="DL10" s="693"/>
      <c r="DM10" s="693"/>
      <c r="DN10" s="693"/>
      <c r="DO10" s="693"/>
      <c r="DP10" s="693"/>
      <c r="DQ10" s="693"/>
      <c r="DR10" s="693"/>
      <c r="DS10" s="693"/>
      <c r="DT10" s="693"/>
      <c r="DU10" s="693"/>
      <c r="DV10" s="693"/>
      <c r="DW10" s="693"/>
      <c r="DX10" s="693"/>
      <c r="DY10" s="693"/>
      <c r="DZ10" s="693"/>
      <c r="EA10" s="693"/>
      <c r="EB10" s="693"/>
      <c r="EC10" s="693"/>
      <c r="ED10" s="693"/>
      <c r="EE10" s="693"/>
      <c r="EF10" s="693"/>
      <c r="EG10" s="693"/>
      <c r="EH10" s="693"/>
      <c r="EI10" s="693"/>
      <c r="EJ10" s="693"/>
      <c r="EK10" s="693"/>
      <c r="EL10" s="693"/>
      <c r="EM10" s="693"/>
      <c r="EN10" s="693"/>
      <c r="EO10" s="693"/>
      <c r="EP10" s="693"/>
      <c r="EQ10" s="693"/>
      <c r="ER10" s="693"/>
      <c r="ES10" s="693"/>
      <c r="ET10" s="693"/>
      <c r="EU10" s="693"/>
      <c r="EV10" s="693"/>
      <c r="EW10" s="693"/>
      <c r="EX10" s="693"/>
      <c r="EY10" s="693"/>
      <c r="EZ10" s="693"/>
      <c r="FA10" s="693"/>
      <c r="FB10" s="693"/>
      <c r="FC10" s="693"/>
      <c r="FD10" s="693"/>
      <c r="FE10" s="693"/>
      <c r="FF10" s="693"/>
      <c r="FG10" s="693"/>
      <c r="FH10" s="693"/>
      <c r="FI10" s="693"/>
      <c r="FJ10" s="693"/>
      <c r="FK10" s="693"/>
      <c r="FL10" s="693"/>
      <c r="FM10" s="693"/>
      <c r="FN10" s="693"/>
      <c r="FO10" s="693"/>
      <c r="FP10" s="693"/>
      <c r="FQ10" s="693"/>
      <c r="FR10" s="693"/>
      <c r="FS10" s="693"/>
      <c r="FT10" s="693"/>
      <c r="FU10" s="693"/>
      <c r="FV10" s="693"/>
      <c r="FW10" s="693"/>
      <c r="FX10" s="693"/>
      <c r="FY10" s="693"/>
      <c r="FZ10" s="693"/>
      <c r="GA10" s="693"/>
      <c r="GB10" s="693"/>
      <c r="GC10" s="693"/>
      <c r="GD10" s="693"/>
      <c r="GE10" s="693"/>
      <c r="GF10" s="693"/>
      <c r="GG10" s="693"/>
      <c r="GH10" s="693"/>
      <c r="GI10" s="693"/>
      <c r="GJ10" s="693"/>
      <c r="GK10" s="693"/>
      <c r="GL10" s="693"/>
      <c r="GM10" s="693"/>
      <c r="GN10" s="693"/>
      <c r="GO10" s="693"/>
      <c r="GP10" s="693"/>
      <c r="GQ10" s="693"/>
      <c r="GR10" s="693"/>
      <c r="GS10" s="693"/>
      <c r="GT10" s="693"/>
      <c r="GU10" s="693"/>
      <c r="GV10" s="693"/>
      <c r="GW10" s="693"/>
      <c r="GX10" s="693"/>
      <c r="GY10" s="693"/>
      <c r="GZ10" s="693"/>
      <c r="HA10" s="693"/>
      <c r="HB10" s="693"/>
      <c r="HC10" s="693"/>
      <c r="HD10" s="693"/>
      <c r="HE10" s="693"/>
      <c r="HF10" s="693"/>
      <c r="HG10" s="693"/>
      <c r="HH10" s="693"/>
      <c r="HI10" s="693"/>
      <c r="HJ10" s="693"/>
      <c r="HK10" s="693"/>
      <c r="HL10" s="693"/>
      <c r="HM10" s="693"/>
      <c r="HN10" s="693"/>
      <c r="HO10" s="693"/>
      <c r="HP10" s="693"/>
      <c r="HQ10" s="693"/>
      <c r="HR10" s="693"/>
      <c r="HS10" s="693"/>
      <c r="HT10" s="693"/>
      <c r="HU10" s="693"/>
      <c r="HV10" s="693"/>
      <c r="HW10" s="693"/>
      <c r="HX10" s="693"/>
      <c r="HY10" s="693"/>
      <c r="HZ10" s="693"/>
      <c r="IA10" s="693"/>
      <c r="IB10" s="693"/>
      <c r="IC10" s="693"/>
      <c r="ID10" s="693"/>
      <c r="IE10" s="693"/>
      <c r="IF10" s="693"/>
      <c r="IG10" s="693"/>
      <c r="IH10" s="693"/>
      <c r="II10" s="693"/>
      <c r="IJ10" s="693"/>
      <c r="IK10" s="693"/>
      <c r="IL10" s="693"/>
      <c r="IM10" s="693"/>
      <c r="IN10" s="693"/>
      <c r="IO10" s="693"/>
      <c r="IP10" s="693"/>
      <c r="IQ10" s="693"/>
      <c r="IR10" s="693"/>
      <c r="IS10" s="693"/>
      <c r="IT10" s="693"/>
      <c r="IU10" s="693"/>
    </row>
    <row r="11" spans="1:255" ht="15" customHeight="1">
      <c r="A11" s="1897"/>
      <c r="B11" s="1886"/>
      <c r="C11" s="1869"/>
      <c r="D11" s="1869"/>
      <c r="E11" s="1869"/>
      <c r="F11" s="1869"/>
      <c r="G11" s="696"/>
      <c r="H11" s="1868" t="s">
        <v>1031</v>
      </c>
      <c r="I11" s="1868" t="s">
        <v>1030</v>
      </c>
      <c r="J11" s="1868" t="s">
        <v>1029</v>
      </c>
      <c r="K11" s="1868" t="s">
        <v>1028</v>
      </c>
      <c r="L11" s="1869"/>
      <c r="M11" s="666"/>
      <c r="N11" s="695"/>
      <c r="O11" s="1869"/>
      <c r="P11" s="1869"/>
      <c r="Q11" s="1869"/>
      <c r="R11" s="1869"/>
      <c r="S11" s="1869"/>
      <c r="T11" s="1869"/>
      <c r="U11" s="1869"/>
      <c r="V11" s="666"/>
      <c r="W11" s="666"/>
      <c r="X11" s="1869"/>
      <c r="Y11" s="1869"/>
      <c r="Z11" s="694"/>
      <c r="AA11" s="694"/>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3"/>
      <c r="AZ11" s="693"/>
      <c r="BA11" s="693"/>
      <c r="BB11" s="693"/>
      <c r="BC11" s="693"/>
      <c r="BD11" s="693"/>
      <c r="BE11" s="693"/>
      <c r="BF11" s="693"/>
      <c r="BG11" s="693"/>
      <c r="BH11" s="693"/>
      <c r="BI11" s="693"/>
      <c r="BJ11" s="693"/>
      <c r="BK11" s="693"/>
      <c r="BL11" s="693"/>
      <c r="BM11" s="693"/>
      <c r="BN11" s="693"/>
      <c r="BO11" s="693"/>
      <c r="BP11" s="693"/>
      <c r="BQ11" s="693"/>
      <c r="BR11" s="693"/>
      <c r="BS11" s="693"/>
      <c r="BT11" s="693"/>
      <c r="BU11" s="693"/>
      <c r="BV11" s="693"/>
      <c r="BW11" s="693"/>
      <c r="BX11" s="693"/>
      <c r="BY11" s="693"/>
      <c r="BZ11" s="693"/>
      <c r="CA11" s="693"/>
      <c r="CB11" s="693"/>
      <c r="CC11" s="693"/>
      <c r="CD11" s="693"/>
      <c r="CE11" s="693"/>
      <c r="CF11" s="693"/>
      <c r="CG11" s="693"/>
      <c r="CH11" s="693"/>
      <c r="CI11" s="693"/>
      <c r="CJ11" s="693"/>
      <c r="CK11" s="693"/>
      <c r="CL11" s="693"/>
      <c r="CM11" s="693"/>
      <c r="CN11" s="693"/>
      <c r="CO11" s="693"/>
      <c r="CP11" s="693"/>
      <c r="CQ11" s="693"/>
      <c r="CR11" s="693"/>
      <c r="CS11" s="693"/>
      <c r="CT11" s="693"/>
      <c r="CU11" s="693"/>
      <c r="CV11" s="693"/>
      <c r="CW11" s="693"/>
      <c r="CX11" s="693"/>
      <c r="CY11" s="693"/>
      <c r="CZ11" s="693"/>
      <c r="DA11" s="693"/>
      <c r="DB11" s="693"/>
      <c r="DC11" s="693"/>
      <c r="DD11" s="693"/>
      <c r="DE11" s="693"/>
      <c r="DF11" s="693"/>
      <c r="DG11" s="693"/>
      <c r="DH11" s="693"/>
      <c r="DI11" s="693"/>
      <c r="DJ11" s="693"/>
      <c r="DK11" s="693"/>
      <c r="DL11" s="693"/>
      <c r="DM11" s="693"/>
      <c r="DN11" s="693"/>
      <c r="DO11" s="693"/>
      <c r="DP11" s="693"/>
      <c r="DQ11" s="693"/>
      <c r="DR11" s="693"/>
      <c r="DS11" s="693"/>
      <c r="DT11" s="693"/>
      <c r="DU11" s="693"/>
      <c r="DV11" s="693"/>
      <c r="DW11" s="693"/>
      <c r="DX11" s="693"/>
      <c r="DY11" s="693"/>
      <c r="DZ11" s="693"/>
      <c r="EA11" s="693"/>
      <c r="EB11" s="693"/>
      <c r="EC11" s="693"/>
      <c r="ED11" s="693"/>
      <c r="EE11" s="693"/>
      <c r="EF11" s="693"/>
      <c r="EG11" s="693"/>
      <c r="EH11" s="693"/>
      <c r="EI11" s="693"/>
      <c r="EJ11" s="693"/>
      <c r="EK11" s="693"/>
      <c r="EL11" s="693"/>
      <c r="EM11" s="693"/>
      <c r="EN11" s="693"/>
      <c r="EO11" s="693"/>
      <c r="EP11" s="693"/>
      <c r="EQ11" s="693"/>
      <c r="ER11" s="693"/>
      <c r="ES11" s="693"/>
      <c r="ET11" s="693"/>
      <c r="EU11" s="693"/>
      <c r="EV11" s="693"/>
      <c r="EW11" s="693"/>
      <c r="EX11" s="693"/>
      <c r="EY11" s="693"/>
      <c r="EZ11" s="693"/>
      <c r="FA11" s="693"/>
      <c r="FB11" s="693"/>
      <c r="FC11" s="693"/>
      <c r="FD11" s="693"/>
      <c r="FE11" s="693"/>
      <c r="FF11" s="693"/>
      <c r="FG11" s="693"/>
      <c r="FH11" s="693"/>
      <c r="FI11" s="693"/>
      <c r="FJ11" s="693"/>
      <c r="FK11" s="693"/>
      <c r="FL11" s="693"/>
      <c r="FM11" s="693"/>
      <c r="FN11" s="693"/>
      <c r="FO11" s="693"/>
      <c r="FP11" s="693"/>
      <c r="FQ11" s="693"/>
      <c r="FR11" s="693"/>
      <c r="FS11" s="693"/>
      <c r="FT11" s="693"/>
      <c r="FU11" s="693"/>
      <c r="FV11" s="693"/>
      <c r="FW11" s="693"/>
      <c r="FX11" s="693"/>
      <c r="FY11" s="693"/>
      <c r="FZ11" s="693"/>
      <c r="GA11" s="693"/>
      <c r="GB11" s="693"/>
      <c r="GC11" s="693"/>
      <c r="GD11" s="693"/>
      <c r="GE11" s="693"/>
      <c r="GF11" s="693"/>
      <c r="GG11" s="693"/>
      <c r="GH11" s="693"/>
      <c r="GI11" s="693"/>
      <c r="GJ11" s="693"/>
      <c r="GK11" s="693"/>
      <c r="GL11" s="693"/>
      <c r="GM11" s="693"/>
      <c r="GN11" s="693"/>
      <c r="GO11" s="693"/>
      <c r="GP11" s="693"/>
      <c r="GQ11" s="693"/>
      <c r="GR11" s="693"/>
      <c r="GS11" s="693"/>
      <c r="GT11" s="693"/>
      <c r="GU11" s="693"/>
      <c r="GV11" s="693"/>
      <c r="GW11" s="693"/>
      <c r="GX11" s="693"/>
      <c r="GY11" s="693"/>
      <c r="GZ11" s="693"/>
      <c r="HA11" s="693"/>
      <c r="HB11" s="693"/>
      <c r="HC11" s="693"/>
      <c r="HD11" s="693"/>
      <c r="HE11" s="693"/>
      <c r="HF11" s="693"/>
      <c r="HG11" s="693"/>
      <c r="HH11" s="693"/>
      <c r="HI11" s="693"/>
      <c r="HJ11" s="693"/>
      <c r="HK11" s="693"/>
      <c r="HL11" s="693"/>
      <c r="HM11" s="693"/>
      <c r="HN11" s="693"/>
      <c r="HO11" s="693"/>
      <c r="HP11" s="693"/>
      <c r="HQ11" s="693"/>
      <c r="HR11" s="693"/>
      <c r="HS11" s="693"/>
      <c r="HT11" s="693"/>
      <c r="HU11" s="693"/>
      <c r="HV11" s="693"/>
      <c r="HW11" s="693"/>
      <c r="HX11" s="693"/>
      <c r="HY11" s="693"/>
      <c r="HZ11" s="693"/>
      <c r="IA11" s="693"/>
      <c r="IB11" s="693"/>
      <c r="IC11" s="693"/>
      <c r="ID11" s="693"/>
      <c r="IE11" s="693"/>
      <c r="IF11" s="693"/>
      <c r="IG11" s="693"/>
      <c r="IH11" s="693"/>
      <c r="II11" s="693"/>
      <c r="IJ11" s="693"/>
      <c r="IK11" s="693"/>
      <c r="IL11" s="693"/>
      <c r="IM11" s="693"/>
      <c r="IN11" s="693"/>
      <c r="IO11" s="693"/>
      <c r="IP11" s="693"/>
      <c r="IQ11" s="693"/>
      <c r="IR11" s="693"/>
      <c r="IS11" s="693"/>
      <c r="IT11" s="693"/>
      <c r="IU11" s="693"/>
    </row>
    <row r="12" spans="1:255" ht="52.5" customHeight="1">
      <c r="A12" s="1897"/>
      <c r="B12" s="1887"/>
      <c r="C12" s="1869" t="s">
        <v>1027</v>
      </c>
      <c r="D12" s="1869"/>
      <c r="E12" s="1870"/>
      <c r="F12" s="1870"/>
      <c r="G12" s="692"/>
      <c r="H12" s="1870"/>
      <c r="I12" s="1870"/>
      <c r="J12" s="1870"/>
      <c r="K12" s="1870"/>
      <c r="L12" s="1870"/>
      <c r="M12" s="691"/>
      <c r="N12" s="690" t="s">
        <v>1026</v>
      </c>
      <c r="O12" s="1870"/>
      <c r="P12" s="1870"/>
      <c r="Q12" s="1870"/>
      <c r="R12" s="1870"/>
      <c r="S12" s="1870"/>
      <c r="T12" s="1870"/>
      <c r="U12" s="1870"/>
      <c r="V12" s="691"/>
      <c r="W12" s="690" t="s">
        <v>1026</v>
      </c>
      <c r="X12" s="1870"/>
      <c r="Y12" s="1870"/>
      <c r="Z12" s="662"/>
      <c r="AA12" s="662"/>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8"/>
      <c r="BI12" s="668"/>
      <c r="BJ12" s="668"/>
      <c r="BK12" s="668"/>
      <c r="BL12" s="668"/>
      <c r="BM12" s="668"/>
      <c r="BN12" s="668"/>
      <c r="BO12" s="668"/>
      <c r="BP12" s="668"/>
      <c r="BQ12" s="668"/>
      <c r="BR12" s="668"/>
      <c r="BS12" s="668"/>
      <c r="BT12" s="668"/>
      <c r="BU12" s="668"/>
      <c r="BV12" s="668"/>
      <c r="BW12" s="668"/>
      <c r="BX12" s="668"/>
      <c r="BY12" s="668"/>
      <c r="BZ12" s="668"/>
      <c r="CA12" s="668"/>
      <c r="CB12" s="668"/>
      <c r="CC12" s="668"/>
      <c r="CD12" s="668"/>
      <c r="CE12" s="668"/>
      <c r="CF12" s="668"/>
      <c r="CG12" s="668"/>
      <c r="CH12" s="668"/>
      <c r="CI12" s="668"/>
      <c r="CJ12" s="668"/>
      <c r="CK12" s="668"/>
      <c r="CL12" s="668"/>
      <c r="CM12" s="668"/>
      <c r="CN12" s="668"/>
      <c r="CO12" s="668"/>
      <c r="CP12" s="668"/>
      <c r="CQ12" s="668"/>
      <c r="CR12" s="668"/>
      <c r="CS12" s="668"/>
      <c r="CT12" s="668"/>
      <c r="CU12" s="668"/>
      <c r="CV12" s="668"/>
      <c r="CW12" s="668"/>
      <c r="CX12" s="668"/>
      <c r="CY12" s="668"/>
      <c r="CZ12" s="668"/>
      <c r="DA12" s="668"/>
      <c r="DB12" s="668"/>
      <c r="DC12" s="668"/>
      <c r="DD12" s="668"/>
      <c r="DE12" s="668"/>
      <c r="DF12" s="668"/>
      <c r="DG12" s="668"/>
      <c r="DH12" s="668"/>
      <c r="DI12" s="668"/>
      <c r="DJ12" s="668"/>
      <c r="DK12" s="668"/>
      <c r="DL12" s="668"/>
      <c r="DM12" s="668"/>
      <c r="DN12" s="668"/>
      <c r="DO12" s="668"/>
      <c r="DP12" s="668"/>
      <c r="DQ12" s="668"/>
      <c r="DR12" s="668"/>
      <c r="DS12" s="668"/>
      <c r="DT12" s="668"/>
      <c r="DU12" s="668"/>
      <c r="DV12" s="668"/>
      <c r="DW12" s="668"/>
      <c r="DX12" s="668"/>
      <c r="DY12" s="668"/>
      <c r="DZ12" s="668"/>
      <c r="EA12" s="668"/>
      <c r="EB12" s="668"/>
      <c r="EC12" s="668"/>
      <c r="ED12" s="668"/>
      <c r="EE12" s="668"/>
      <c r="EF12" s="668"/>
      <c r="EG12" s="668"/>
      <c r="EH12" s="668"/>
      <c r="EI12" s="668"/>
      <c r="EJ12" s="668"/>
      <c r="EK12" s="668"/>
      <c r="EL12" s="668"/>
      <c r="EM12" s="668"/>
      <c r="EN12" s="668"/>
      <c r="EO12" s="668"/>
      <c r="EP12" s="668"/>
      <c r="EQ12" s="668"/>
      <c r="ER12" s="668"/>
      <c r="ES12" s="668"/>
      <c r="ET12" s="668"/>
      <c r="EU12" s="668"/>
      <c r="EV12" s="668"/>
      <c r="EW12" s="668"/>
      <c r="EX12" s="668"/>
      <c r="EY12" s="668"/>
      <c r="EZ12" s="668"/>
      <c r="FA12" s="668"/>
      <c r="FB12" s="668"/>
      <c r="FC12" s="668"/>
      <c r="FD12" s="668"/>
      <c r="FE12" s="668"/>
      <c r="FF12" s="668"/>
      <c r="FG12" s="668"/>
      <c r="FH12" s="668"/>
      <c r="FI12" s="668"/>
      <c r="FJ12" s="668"/>
      <c r="FK12" s="668"/>
      <c r="FL12" s="668"/>
      <c r="FM12" s="668"/>
      <c r="FN12" s="668"/>
      <c r="FO12" s="668"/>
      <c r="FP12" s="668"/>
      <c r="FQ12" s="668"/>
      <c r="FR12" s="668"/>
      <c r="FS12" s="668"/>
      <c r="FT12" s="668"/>
      <c r="FU12" s="668"/>
      <c r="FV12" s="668"/>
      <c r="FW12" s="668"/>
      <c r="FX12" s="668"/>
      <c r="FY12" s="668"/>
      <c r="FZ12" s="668"/>
      <c r="GA12" s="668"/>
      <c r="GB12" s="668"/>
      <c r="GC12" s="668"/>
      <c r="GD12" s="668"/>
      <c r="GE12" s="668"/>
      <c r="GF12" s="668"/>
      <c r="GG12" s="668"/>
      <c r="GH12" s="668"/>
      <c r="GI12" s="668"/>
      <c r="GJ12" s="668"/>
      <c r="GK12" s="668"/>
      <c r="GL12" s="668"/>
      <c r="GM12" s="668"/>
      <c r="GN12" s="668"/>
      <c r="GO12" s="668"/>
      <c r="GP12" s="668"/>
      <c r="GQ12" s="668"/>
      <c r="GR12" s="668"/>
      <c r="GS12" s="668"/>
      <c r="GT12" s="668"/>
      <c r="GU12" s="668"/>
      <c r="GV12" s="668"/>
      <c r="GW12" s="668"/>
      <c r="GX12" s="668"/>
      <c r="GY12" s="668"/>
      <c r="GZ12" s="668"/>
      <c r="HA12" s="668"/>
      <c r="HB12" s="668"/>
      <c r="HC12" s="668"/>
      <c r="HD12" s="668"/>
      <c r="HE12" s="668"/>
      <c r="HF12" s="668"/>
      <c r="HG12" s="668"/>
      <c r="HH12" s="668"/>
      <c r="HI12" s="668"/>
      <c r="HJ12" s="668"/>
      <c r="HK12" s="668"/>
      <c r="HL12" s="668"/>
      <c r="HM12" s="668"/>
      <c r="HN12" s="668"/>
      <c r="HO12" s="668"/>
      <c r="HP12" s="668"/>
      <c r="HQ12" s="668"/>
      <c r="HR12" s="668"/>
      <c r="HS12" s="668"/>
      <c r="HT12" s="668"/>
      <c r="HU12" s="668"/>
      <c r="HV12" s="668"/>
      <c r="HW12" s="668"/>
      <c r="HX12" s="668"/>
      <c r="HY12" s="668"/>
      <c r="HZ12" s="668"/>
      <c r="IA12" s="668"/>
      <c r="IB12" s="668"/>
      <c r="IC12" s="668"/>
      <c r="ID12" s="668"/>
      <c r="IE12" s="668"/>
      <c r="IF12" s="668"/>
      <c r="IG12" s="668"/>
      <c r="IH12" s="668"/>
      <c r="II12" s="668"/>
      <c r="IJ12" s="668"/>
      <c r="IK12" s="668"/>
      <c r="IL12" s="668"/>
      <c r="IM12" s="668"/>
      <c r="IN12" s="668"/>
      <c r="IO12" s="668"/>
      <c r="IP12" s="668"/>
      <c r="IQ12" s="668"/>
      <c r="IR12" s="668"/>
      <c r="IS12" s="668"/>
      <c r="IT12" s="668"/>
      <c r="IU12" s="668"/>
    </row>
    <row r="13" spans="1:255">
      <c r="A13" s="1898"/>
      <c r="B13" s="688">
        <v>1</v>
      </c>
      <c r="C13" s="689">
        <v>2</v>
      </c>
      <c r="D13" s="689">
        <v>3</v>
      </c>
      <c r="E13" s="689">
        <v>4</v>
      </c>
      <c r="F13" s="689">
        <v>5</v>
      </c>
      <c r="G13" s="689">
        <v>6</v>
      </c>
      <c r="H13" s="688">
        <v>7</v>
      </c>
      <c r="I13" s="689">
        <v>8</v>
      </c>
      <c r="J13" s="688">
        <v>9</v>
      </c>
      <c r="K13" s="689">
        <v>10</v>
      </c>
      <c r="L13" s="688">
        <v>11</v>
      </c>
      <c r="M13" s="689">
        <v>12</v>
      </c>
      <c r="N13" s="688">
        <v>13</v>
      </c>
      <c r="O13" s="689">
        <v>14</v>
      </c>
      <c r="P13" s="688">
        <v>15</v>
      </c>
      <c r="Q13" s="689">
        <v>16</v>
      </c>
      <c r="R13" s="688">
        <v>17</v>
      </c>
      <c r="S13" s="689">
        <v>18</v>
      </c>
      <c r="T13" s="688">
        <v>19</v>
      </c>
      <c r="U13" s="689">
        <v>20</v>
      </c>
      <c r="V13" s="688">
        <v>21</v>
      </c>
      <c r="W13" s="689">
        <v>22</v>
      </c>
      <c r="X13" s="688">
        <v>23</v>
      </c>
      <c r="Y13" s="687">
        <v>24</v>
      </c>
      <c r="Z13" s="686"/>
      <c r="AA13" s="686"/>
      <c r="AB13" s="685"/>
      <c r="AC13" s="685"/>
      <c r="AD13" s="685"/>
      <c r="AE13" s="685"/>
      <c r="AF13" s="685"/>
      <c r="AG13" s="685"/>
      <c r="AH13" s="685"/>
      <c r="AI13" s="685"/>
      <c r="AJ13" s="685"/>
      <c r="AK13" s="685"/>
      <c r="AL13" s="685"/>
      <c r="AM13" s="685"/>
      <c r="AN13" s="685"/>
      <c r="AO13" s="685"/>
      <c r="AP13" s="685"/>
      <c r="AQ13" s="685"/>
      <c r="AR13" s="685"/>
      <c r="AS13" s="685"/>
      <c r="AT13" s="685"/>
      <c r="AU13" s="685"/>
      <c r="AV13" s="685"/>
      <c r="AW13" s="685"/>
      <c r="AX13" s="685"/>
      <c r="AY13" s="685"/>
      <c r="AZ13" s="685"/>
      <c r="BA13" s="685"/>
      <c r="BB13" s="685"/>
      <c r="BC13" s="685"/>
      <c r="BD13" s="685"/>
      <c r="BE13" s="685"/>
      <c r="BF13" s="685"/>
      <c r="BG13" s="685"/>
      <c r="BH13" s="685"/>
      <c r="BI13" s="685"/>
      <c r="BJ13" s="685"/>
      <c r="BK13" s="685"/>
      <c r="BL13" s="685"/>
      <c r="BM13" s="685"/>
      <c r="BN13" s="685"/>
      <c r="BO13" s="685"/>
      <c r="BP13" s="685"/>
      <c r="BQ13" s="685"/>
      <c r="BR13" s="685"/>
      <c r="BS13" s="685"/>
      <c r="BT13" s="685"/>
      <c r="BU13" s="685"/>
      <c r="BV13" s="685"/>
      <c r="BW13" s="685"/>
      <c r="BX13" s="685"/>
      <c r="BY13" s="685"/>
      <c r="BZ13" s="685"/>
      <c r="CA13" s="685"/>
      <c r="CB13" s="685"/>
      <c r="CC13" s="685"/>
      <c r="CD13" s="685"/>
      <c r="CE13" s="685"/>
      <c r="CF13" s="685"/>
      <c r="CG13" s="685"/>
      <c r="CH13" s="685"/>
      <c r="CI13" s="685"/>
      <c r="CJ13" s="685"/>
      <c r="CK13" s="685"/>
      <c r="CL13" s="685"/>
      <c r="CM13" s="685"/>
      <c r="CN13" s="685"/>
      <c r="CO13" s="685"/>
      <c r="CP13" s="685"/>
      <c r="CQ13" s="685"/>
      <c r="CR13" s="685"/>
      <c r="CS13" s="685"/>
      <c r="CT13" s="685"/>
      <c r="CU13" s="685"/>
      <c r="CV13" s="685"/>
      <c r="CW13" s="685"/>
      <c r="CX13" s="685"/>
      <c r="CY13" s="685"/>
      <c r="CZ13" s="685"/>
      <c r="DA13" s="685"/>
      <c r="DB13" s="685"/>
      <c r="DC13" s="685"/>
      <c r="DD13" s="685"/>
      <c r="DE13" s="685"/>
      <c r="DF13" s="685"/>
      <c r="DG13" s="685"/>
      <c r="DH13" s="685"/>
      <c r="DI13" s="685"/>
      <c r="DJ13" s="685"/>
      <c r="DK13" s="685"/>
      <c r="DL13" s="685"/>
      <c r="DM13" s="685"/>
      <c r="DN13" s="685"/>
      <c r="DO13" s="685"/>
      <c r="DP13" s="685"/>
      <c r="DQ13" s="685"/>
      <c r="DR13" s="685"/>
      <c r="DS13" s="685"/>
      <c r="DT13" s="685"/>
      <c r="DU13" s="685"/>
      <c r="DV13" s="685"/>
      <c r="DW13" s="685"/>
      <c r="DX13" s="685"/>
      <c r="DY13" s="685"/>
      <c r="DZ13" s="685"/>
      <c r="EA13" s="685"/>
      <c r="EB13" s="685"/>
      <c r="EC13" s="685"/>
      <c r="ED13" s="685"/>
      <c r="EE13" s="685"/>
      <c r="EF13" s="685"/>
      <c r="EG13" s="685"/>
      <c r="EH13" s="685"/>
      <c r="EI13" s="685"/>
      <c r="EJ13" s="685"/>
      <c r="EK13" s="685"/>
      <c r="EL13" s="685"/>
      <c r="EM13" s="685"/>
      <c r="EN13" s="685"/>
      <c r="EO13" s="685"/>
      <c r="EP13" s="685"/>
      <c r="EQ13" s="685"/>
      <c r="ER13" s="685"/>
      <c r="ES13" s="685"/>
      <c r="ET13" s="685"/>
      <c r="EU13" s="685"/>
      <c r="EV13" s="685"/>
      <c r="EW13" s="685"/>
      <c r="EX13" s="685"/>
      <c r="EY13" s="685"/>
      <c r="EZ13" s="685"/>
      <c r="FA13" s="685"/>
      <c r="FB13" s="685"/>
      <c r="FC13" s="685"/>
      <c r="FD13" s="685"/>
      <c r="FE13" s="685"/>
      <c r="FF13" s="685"/>
      <c r="FG13" s="685"/>
      <c r="FH13" s="685"/>
      <c r="FI13" s="685"/>
      <c r="FJ13" s="685"/>
      <c r="FK13" s="685"/>
      <c r="FL13" s="685"/>
      <c r="FM13" s="685"/>
      <c r="FN13" s="685"/>
      <c r="FO13" s="685"/>
      <c r="FP13" s="685"/>
      <c r="FQ13" s="685"/>
      <c r="FR13" s="685"/>
      <c r="FS13" s="685"/>
      <c r="FT13" s="685"/>
      <c r="FU13" s="685"/>
      <c r="FV13" s="685"/>
      <c r="FW13" s="685"/>
      <c r="FX13" s="685"/>
      <c r="FY13" s="685"/>
      <c r="FZ13" s="685"/>
      <c r="GA13" s="685"/>
      <c r="GB13" s="685"/>
      <c r="GC13" s="685"/>
      <c r="GD13" s="685"/>
      <c r="GE13" s="685"/>
      <c r="GF13" s="685"/>
      <c r="GG13" s="685"/>
      <c r="GH13" s="685"/>
      <c r="GI13" s="685"/>
      <c r="GJ13" s="685"/>
      <c r="GK13" s="685"/>
      <c r="GL13" s="685"/>
      <c r="GM13" s="685"/>
      <c r="GN13" s="685"/>
      <c r="GO13" s="685"/>
      <c r="GP13" s="685"/>
      <c r="GQ13" s="685"/>
      <c r="GR13" s="685"/>
      <c r="GS13" s="685"/>
      <c r="GT13" s="685"/>
      <c r="GU13" s="685"/>
      <c r="GV13" s="685"/>
      <c r="GW13" s="685"/>
      <c r="GX13" s="685"/>
      <c r="GY13" s="685"/>
      <c r="GZ13" s="685"/>
      <c r="HA13" s="685"/>
      <c r="HB13" s="685"/>
      <c r="HC13" s="685"/>
      <c r="HD13" s="685"/>
      <c r="HE13" s="685"/>
      <c r="HF13" s="685"/>
      <c r="HG13" s="685"/>
      <c r="HH13" s="685"/>
      <c r="HI13" s="685"/>
      <c r="HJ13" s="685"/>
      <c r="HK13" s="685"/>
      <c r="HL13" s="685"/>
      <c r="HM13" s="685"/>
      <c r="HN13" s="685"/>
      <c r="HO13" s="685"/>
      <c r="HP13" s="685"/>
      <c r="HQ13" s="685"/>
      <c r="HR13" s="685"/>
      <c r="HS13" s="685"/>
      <c r="HT13" s="685"/>
      <c r="HU13" s="685"/>
      <c r="HV13" s="685"/>
      <c r="HW13" s="685"/>
      <c r="HX13" s="685"/>
      <c r="HY13" s="685"/>
      <c r="HZ13" s="685"/>
      <c r="IA13" s="685"/>
      <c r="IB13" s="685"/>
      <c r="IC13" s="685"/>
      <c r="ID13" s="685"/>
      <c r="IE13" s="685"/>
      <c r="IF13" s="685"/>
      <c r="IG13" s="685"/>
      <c r="IH13" s="685"/>
      <c r="II13" s="685"/>
      <c r="IJ13" s="685"/>
      <c r="IK13" s="685"/>
      <c r="IL13" s="685"/>
      <c r="IM13" s="685"/>
      <c r="IN13" s="685"/>
      <c r="IO13" s="685"/>
      <c r="IP13" s="685"/>
      <c r="IQ13" s="685"/>
      <c r="IR13" s="685"/>
      <c r="IS13" s="685"/>
      <c r="IT13" s="685"/>
      <c r="IU13" s="685"/>
    </row>
    <row r="14" spans="1:255">
      <c r="A14" s="678">
        <v>1</v>
      </c>
      <c r="B14" s="677"/>
      <c r="C14" s="674"/>
      <c r="D14" s="674"/>
      <c r="E14" s="674"/>
      <c r="F14" s="674"/>
      <c r="G14" s="674"/>
      <c r="H14" s="677"/>
      <c r="I14" s="677"/>
      <c r="J14" s="677"/>
      <c r="K14" s="677"/>
      <c r="L14" s="676"/>
      <c r="M14" s="674"/>
      <c r="N14" s="677"/>
      <c r="O14" s="674"/>
      <c r="P14" s="674"/>
      <c r="Q14" s="674"/>
      <c r="R14" s="677"/>
      <c r="S14" s="677"/>
      <c r="T14" s="674"/>
      <c r="U14" s="676"/>
      <c r="V14" s="675"/>
      <c r="W14" s="674"/>
      <c r="X14" s="674"/>
      <c r="Y14" s="673"/>
      <c r="Z14" s="662"/>
      <c r="AA14" s="662"/>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68"/>
      <c r="BB14" s="668"/>
      <c r="BC14" s="668"/>
      <c r="BD14" s="668"/>
      <c r="BE14" s="668"/>
      <c r="BF14" s="668"/>
      <c r="BG14" s="668"/>
      <c r="BH14" s="668"/>
      <c r="BI14" s="668"/>
      <c r="BJ14" s="668"/>
      <c r="BK14" s="668"/>
      <c r="BL14" s="668"/>
      <c r="BM14" s="668"/>
      <c r="BN14" s="668"/>
      <c r="BO14" s="668"/>
      <c r="BP14" s="668"/>
      <c r="BQ14" s="668"/>
      <c r="BR14" s="668"/>
      <c r="BS14" s="668"/>
      <c r="BT14" s="668"/>
      <c r="BU14" s="668"/>
      <c r="BV14" s="668"/>
      <c r="BW14" s="668"/>
      <c r="BX14" s="668"/>
      <c r="BY14" s="668"/>
      <c r="BZ14" s="668"/>
      <c r="CA14" s="668"/>
      <c r="CB14" s="668"/>
      <c r="CC14" s="668"/>
      <c r="CD14" s="668"/>
      <c r="CE14" s="668"/>
      <c r="CF14" s="668"/>
      <c r="CG14" s="668"/>
      <c r="CH14" s="668"/>
      <c r="CI14" s="668"/>
      <c r="CJ14" s="668"/>
      <c r="CK14" s="668"/>
      <c r="CL14" s="668"/>
      <c r="CM14" s="668"/>
      <c r="CN14" s="668"/>
      <c r="CO14" s="668"/>
      <c r="CP14" s="668"/>
      <c r="CQ14" s="668"/>
      <c r="CR14" s="668"/>
      <c r="CS14" s="668"/>
      <c r="CT14" s="668"/>
      <c r="CU14" s="668"/>
      <c r="CV14" s="668"/>
      <c r="CW14" s="668"/>
      <c r="CX14" s="668"/>
      <c r="CY14" s="668"/>
      <c r="CZ14" s="668"/>
      <c r="DA14" s="668"/>
      <c r="DB14" s="668"/>
      <c r="DC14" s="668"/>
      <c r="DD14" s="668"/>
      <c r="DE14" s="668"/>
      <c r="DF14" s="668"/>
      <c r="DG14" s="668"/>
      <c r="DH14" s="668"/>
      <c r="DI14" s="668"/>
      <c r="DJ14" s="668"/>
      <c r="DK14" s="668"/>
      <c r="DL14" s="668"/>
      <c r="DM14" s="668"/>
      <c r="DN14" s="668"/>
      <c r="DO14" s="668"/>
      <c r="DP14" s="668"/>
      <c r="DQ14" s="668"/>
      <c r="DR14" s="668"/>
      <c r="DS14" s="668"/>
      <c r="DT14" s="668"/>
      <c r="DU14" s="668"/>
      <c r="DV14" s="668"/>
      <c r="DW14" s="668"/>
      <c r="DX14" s="668"/>
      <c r="DY14" s="668"/>
      <c r="DZ14" s="668"/>
      <c r="EA14" s="668"/>
      <c r="EB14" s="668"/>
      <c r="EC14" s="668"/>
      <c r="ED14" s="668"/>
      <c r="EE14" s="668"/>
      <c r="EF14" s="668"/>
      <c r="EG14" s="668"/>
      <c r="EH14" s="668"/>
      <c r="EI14" s="668"/>
      <c r="EJ14" s="668"/>
      <c r="EK14" s="668"/>
      <c r="EL14" s="668"/>
      <c r="EM14" s="668"/>
      <c r="EN14" s="668"/>
      <c r="EO14" s="668"/>
      <c r="EP14" s="668"/>
      <c r="EQ14" s="668"/>
      <c r="ER14" s="668"/>
      <c r="ES14" s="668"/>
      <c r="ET14" s="668"/>
      <c r="EU14" s="668"/>
      <c r="EV14" s="668"/>
      <c r="EW14" s="668"/>
      <c r="EX14" s="668"/>
      <c r="EY14" s="668"/>
      <c r="EZ14" s="668"/>
      <c r="FA14" s="668"/>
      <c r="FB14" s="668"/>
      <c r="FC14" s="668"/>
      <c r="FD14" s="668"/>
      <c r="FE14" s="668"/>
      <c r="FF14" s="668"/>
      <c r="FG14" s="668"/>
      <c r="FH14" s="668"/>
      <c r="FI14" s="668"/>
      <c r="FJ14" s="668"/>
      <c r="FK14" s="668"/>
      <c r="FL14" s="668"/>
      <c r="FM14" s="668"/>
      <c r="FN14" s="668"/>
      <c r="FO14" s="668"/>
      <c r="FP14" s="668"/>
      <c r="FQ14" s="668"/>
      <c r="FR14" s="668"/>
      <c r="FS14" s="668"/>
      <c r="FT14" s="668"/>
      <c r="FU14" s="668"/>
      <c r="FV14" s="668"/>
      <c r="FW14" s="668"/>
      <c r="FX14" s="668"/>
      <c r="FY14" s="668"/>
      <c r="FZ14" s="668"/>
      <c r="GA14" s="668"/>
      <c r="GB14" s="668"/>
      <c r="GC14" s="668"/>
      <c r="GD14" s="668"/>
      <c r="GE14" s="668"/>
      <c r="GF14" s="668"/>
      <c r="GG14" s="668"/>
      <c r="GH14" s="668"/>
      <c r="GI14" s="668"/>
      <c r="GJ14" s="668"/>
      <c r="GK14" s="668"/>
      <c r="GL14" s="668"/>
      <c r="GM14" s="668"/>
      <c r="GN14" s="668"/>
      <c r="GO14" s="668"/>
      <c r="GP14" s="668"/>
      <c r="GQ14" s="668"/>
      <c r="GR14" s="668"/>
      <c r="GS14" s="668"/>
      <c r="GT14" s="668"/>
      <c r="GU14" s="668"/>
      <c r="GV14" s="668"/>
      <c r="GW14" s="668"/>
      <c r="GX14" s="668"/>
      <c r="GY14" s="668"/>
      <c r="GZ14" s="668"/>
      <c r="HA14" s="668"/>
      <c r="HB14" s="668"/>
      <c r="HC14" s="668"/>
      <c r="HD14" s="668"/>
      <c r="HE14" s="668"/>
      <c r="HF14" s="668"/>
      <c r="HG14" s="668"/>
      <c r="HH14" s="668"/>
      <c r="HI14" s="668"/>
      <c r="HJ14" s="668"/>
      <c r="HK14" s="668"/>
      <c r="HL14" s="668"/>
      <c r="HM14" s="668"/>
      <c r="HN14" s="668"/>
      <c r="HO14" s="668"/>
      <c r="HP14" s="668"/>
      <c r="HQ14" s="668"/>
      <c r="HR14" s="668"/>
      <c r="HS14" s="668"/>
      <c r="HT14" s="668"/>
      <c r="HU14" s="668"/>
      <c r="HV14" s="668"/>
      <c r="HW14" s="668"/>
      <c r="HX14" s="668"/>
      <c r="HY14" s="668"/>
      <c r="HZ14" s="668"/>
      <c r="IA14" s="668"/>
      <c r="IB14" s="668"/>
      <c r="IC14" s="668"/>
      <c r="ID14" s="668"/>
      <c r="IE14" s="668"/>
      <c r="IF14" s="668"/>
      <c r="IG14" s="668"/>
      <c r="IH14" s="668"/>
      <c r="II14" s="668"/>
      <c r="IJ14" s="668"/>
      <c r="IK14" s="668"/>
      <c r="IL14" s="668"/>
      <c r="IM14" s="668"/>
      <c r="IN14" s="668"/>
      <c r="IO14" s="668"/>
      <c r="IP14" s="668"/>
      <c r="IQ14" s="668"/>
      <c r="IR14" s="668"/>
      <c r="IS14" s="668"/>
      <c r="IT14" s="668"/>
      <c r="IU14" s="668"/>
    </row>
    <row r="15" spans="1:255">
      <c r="A15" s="679">
        <v>2</v>
      </c>
      <c r="B15" s="677"/>
      <c r="C15" s="674"/>
      <c r="D15" s="674"/>
      <c r="E15" s="674"/>
      <c r="F15" s="674"/>
      <c r="G15" s="674"/>
      <c r="H15" s="677"/>
      <c r="I15" s="677"/>
      <c r="J15" s="677"/>
      <c r="K15" s="677"/>
      <c r="L15" s="676"/>
      <c r="M15" s="674"/>
      <c r="N15" s="677"/>
      <c r="O15" s="674"/>
      <c r="P15" s="674"/>
      <c r="Q15" s="674"/>
      <c r="R15" s="677"/>
      <c r="S15" s="677"/>
      <c r="T15" s="674"/>
      <c r="U15" s="676"/>
      <c r="V15" s="675"/>
      <c r="W15" s="674"/>
      <c r="X15" s="674"/>
      <c r="Y15" s="673"/>
      <c r="Z15" s="662"/>
      <c r="AA15" s="662"/>
      <c r="AB15" s="668"/>
      <c r="AC15" s="668"/>
      <c r="AD15" s="668"/>
      <c r="AE15" s="668"/>
      <c r="AF15" s="668"/>
      <c r="AG15" s="668"/>
      <c r="AH15" s="668"/>
      <c r="AI15" s="668"/>
      <c r="AJ15" s="668"/>
      <c r="AK15" s="668"/>
      <c r="AL15" s="668"/>
      <c r="AM15" s="668"/>
      <c r="AN15" s="668"/>
      <c r="AO15" s="668"/>
      <c r="AP15" s="668"/>
      <c r="AQ15" s="668"/>
      <c r="AR15" s="668"/>
      <c r="AS15" s="668"/>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c r="BT15" s="668"/>
      <c r="BU15" s="668"/>
      <c r="BV15" s="668"/>
      <c r="BW15" s="668"/>
      <c r="BX15" s="668"/>
      <c r="BY15" s="668"/>
      <c r="BZ15" s="668"/>
      <c r="CA15" s="668"/>
      <c r="CB15" s="668"/>
      <c r="CC15" s="668"/>
      <c r="CD15" s="668"/>
      <c r="CE15" s="668"/>
      <c r="CF15" s="668"/>
      <c r="CG15" s="668"/>
      <c r="CH15" s="668"/>
      <c r="CI15" s="668"/>
      <c r="CJ15" s="668"/>
      <c r="CK15" s="668"/>
      <c r="CL15" s="668"/>
      <c r="CM15" s="668"/>
      <c r="CN15" s="668"/>
      <c r="CO15" s="668"/>
      <c r="CP15" s="668"/>
      <c r="CQ15" s="668"/>
      <c r="CR15" s="668"/>
      <c r="CS15" s="668"/>
      <c r="CT15" s="668"/>
      <c r="CU15" s="668"/>
      <c r="CV15" s="668"/>
      <c r="CW15" s="668"/>
      <c r="CX15" s="668"/>
      <c r="CY15" s="668"/>
      <c r="CZ15" s="668"/>
      <c r="DA15" s="668"/>
      <c r="DB15" s="668"/>
      <c r="DC15" s="668"/>
      <c r="DD15" s="668"/>
      <c r="DE15" s="668"/>
      <c r="DF15" s="668"/>
      <c r="DG15" s="668"/>
      <c r="DH15" s="668"/>
      <c r="DI15" s="668"/>
      <c r="DJ15" s="668"/>
      <c r="DK15" s="668"/>
      <c r="DL15" s="668"/>
      <c r="DM15" s="668"/>
      <c r="DN15" s="668"/>
      <c r="DO15" s="668"/>
      <c r="DP15" s="668"/>
      <c r="DQ15" s="668"/>
      <c r="DR15" s="668"/>
      <c r="DS15" s="668"/>
      <c r="DT15" s="668"/>
      <c r="DU15" s="668"/>
      <c r="DV15" s="668"/>
      <c r="DW15" s="668"/>
      <c r="DX15" s="668"/>
      <c r="DY15" s="668"/>
      <c r="DZ15" s="668"/>
      <c r="EA15" s="668"/>
      <c r="EB15" s="668"/>
      <c r="EC15" s="668"/>
      <c r="ED15" s="668"/>
      <c r="EE15" s="668"/>
      <c r="EF15" s="668"/>
      <c r="EG15" s="668"/>
      <c r="EH15" s="668"/>
      <c r="EI15" s="668"/>
      <c r="EJ15" s="668"/>
      <c r="EK15" s="668"/>
      <c r="EL15" s="668"/>
      <c r="EM15" s="668"/>
      <c r="EN15" s="668"/>
      <c r="EO15" s="668"/>
      <c r="EP15" s="668"/>
      <c r="EQ15" s="668"/>
      <c r="ER15" s="668"/>
      <c r="ES15" s="668"/>
      <c r="ET15" s="668"/>
      <c r="EU15" s="668"/>
      <c r="EV15" s="668"/>
      <c r="EW15" s="668"/>
      <c r="EX15" s="668"/>
      <c r="EY15" s="668"/>
      <c r="EZ15" s="668"/>
      <c r="FA15" s="668"/>
      <c r="FB15" s="668"/>
      <c r="FC15" s="668"/>
      <c r="FD15" s="668"/>
      <c r="FE15" s="668"/>
      <c r="FF15" s="668"/>
      <c r="FG15" s="668"/>
      <c r="FH15" s="668"/>
      <c r="FI15" s="668"/>
      <c r="FJ15" s="668"/>
      <c r="FK15" s="668"/>
      <c r="FL15" s="668"/>
      <c r="FM15" s="668"/>
      <c r="FN15" s="668"/>
      <c r="FO15" s="668"/>
      <c r="FP15" s="668"/>
      <c r="FQ15" s="668"/>
      <c r="FR15" s="668"/>
      <c r="FS15" s="668"/>
      <c r="FT15" s="668"/>
      <c r="FU15" s="668"/>
      <c r="FV15" s="668"/>
      <c r="FW15" s="668"/>
      <c r="FX15" s="668"/>
      <c r="FY15" s="668"/>
      <c r="FZ15" s="668"/>
      <c r="GA15" s="668"/>
      <c r="GB15" s="668"/>
      <c r="GC15" s="668"/>
      <c r="GD15" s="668"/>
      <c r="GE15" s="668"/>
      <c r="GF15" s="668"/>
      <c r="GG15" s="668"/>
      <c r="GH15" s="668"/>
      <c r="GI15" s="668"/>
      <c r="GJ15" s="668"/>
      <c r="GK15" s="668"/>
      <c r="GL15" s="668"/>
      <c r="GM15" s="668"/>
      <c r="GN15" s="668"/>
      <c r="GO15" s="668"/>
      <c r="GP15" s="668"/>
      <c r="GQ15" s="668"/>
      <c r="GR15" s="668"/>
      <c r="GS15" s="668"/>
      <c r="GT15" s="668"/>
      <c r="GU15" s="668"/>
      <c r="GV15" s="668"/>
      <c r="GW15" s="668"/>
      <c r="GX15" s="668"/>
      <c r="GY15" s="668"/>
      <c r="GZ15" s="668"/>
      <c r="HA15" s="668"/>
      <c r="HB15" s="668"/>
      <c r="HC15" s="668"/>
      <c r="HD15" s="668"/>
      <c r="HE15" s="668"/>
      <c r="HF15" s="668"/>
      <c r="HG15" s="668"/>
      <c r="HH15" s="668"/>
      <c r="HI15" s="668"/>
      <c r="HJ15" s="668"/>
      <c r="HK15" s="668"/>
      <c r="HL15" s="668"/>
      <c r="HM15" s="668"/>
      <c r="HN15" s="668"/>
      <c r="HO15" s="668"/>
      <c r="HP15" s="668"/>
      <c r="HQ15" s="668"/>
      <c r="HR15" s="668"/>
      <c r="HS15" s="668"/>
      <c r="HT15" s="668"/>
      <c r="HU15" s="668"/>
      <c r="HV15" s="668"/>
      <c r="HW15" s="668"/>
      <c r="HX15" s="668"/>
      <c r="HY15" s="668"/>
      <c r="HZ15" s="668"/>
      <c r="IA15" s="668"/>
      <c r="IB15" s="668"/>
      <c r="IC15" s="668"/>
      <c r="ID15" s="668"/>
      <c r="IE15" s="668"/>
      <c r="IF15" s="668"/>
      <c r="IG15" s="668"/>
      <c r="IH15" s="668"/>
      <c r="II15" s="668"/>
      <c r="IJ15" s="668"/>
      <c r="IK15" s="668"/>
      <c r="IL15" s="668"/>
      <c r="IM15" s="668"/>
      <c r="IN15" s="668"/>
      <c r="IO15" s="668"/>
      <c r="IP15" s="668"/>
      <c r="IQ15" s="668"/>
      <c r="IR15" s="668"/>
      <c r="IS15" s="668"/>
      <c r="IT15" s="668"/>
      <c r="IU15" s="668"/>
    </row>
    <row r="16" spans="1:255">
      <c r="A16" s="679">
        <v>3</v>
      </c>
      <c r="B16" s="677"/>
      <c r="C16" s="674"/>
      <c r="D16" s="674"/>
      <c r="E16" s="674"/>
      <c r="F16" s="674"/>
      <c r="G16" s="674"/>
      <c r="H16" s="677"/>
      <c r="I16" s="677"/>
      <c r="J16" s="677"/>
      <c r="K16" s="677"/>
      <c r="L16" s="676"/>
      <c r="M16" s="674"/>
      <c r="N16" s="677"/>
      <c r="O16" s="674"/>
      <c r="P16" s="674"/>
      <c r="Q16" s="674"/>
      <c r="R16" s="677"/>
      <c r="S16" s="677"/>
      <c r="T16" s="674"/>
      <c r="U16" s="676"/>
      <c r="V16" s="675"/>
      <c r="W16" s="674"/>
      <c r="X16" s="674"/>
      <c r="Y16" s="673"/>
      <c r="Z16" s="662"/>
      <c r="AA16" s="662"/>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8"/>
      <c r="BC16" s="668"/>
      <c r="BD16" s="668"/>
      <c r="BE16" s="668"/>
      <c r="BF16" s="668"/>
      <c r="BG16" s="668"/>
      <c r="BH16" s="668"/>
      <c r="BI16" s="668"/>
      <c r="BJ16" s="668"/>
      <c r="BK16" s="668"/>
      <c r="BL16" s="668"/>
      <c r="BM16" s="668"/>
      <c r="BN16" s="668"/>
      <c r="BO16" s="668"/>
      <c r="BP16" s="668"/>
      <c r="BQ16" s="668"/>
      <c r="BR16" s="668"/>
      <c r="BS16" s="668"/>
      <c r="BT16" s="668"/>
      <c r="BU16" s="668"/>
      <c r="BV16" s="668"/>
      <c r="BW16" s="668"/>
      <c r="BX16" s="668"/>
      <c r="BY16" s="668"/>
      <c r="BZ16" s="668"/>
      <c r="CA16" s="668"/>
      <c r="CB16" s="668"/>
      <c r="CC16" s="668"/>
      <c r="CD16" s="668"/>
      <c r="CE16" s="668"/>
      <c r="CF16" s="668"/>
      <c r="CG16" s="668"/>
      <c r="CH16" s="668"/>
      <c r="CI16" s="668"/>
      <c r="CJ16" s="668"/>
      <c r="CK16" s="668"/>
      <c r="CL16" s="668"/>
      <c r="CM16" s="668"/>
      <c r="CN16" s="668"/>
      <c r="CO16" s="668"/>
      <c r="CP16" s="668"/>
      <c r="CQ16" s="668"/>
      <c r="CR16" s="668"/>
      <c r="CS16" s="668"/>
      <c r="CT16" s="668"/>
      <c r="CU16" s="668"/>
      <c r="CV16" s="668"/>
      <c r="CW16" s="668"/>
      <c r="CX16" s="668"/>
      <c r="CY16" s="668"/>
      <c r="CZ16" s="668"/>
      <c r="DA16" s="668"/>
      <c r="DB16" s="668"/>
      <c r="DC16" s="668"/>
      <c r="DD16" s="668"/>
      <c r="DE16" s="668"/>
      <c r="DF16" s="668"/>
      <c r="DG16" s="668"/>
      <c r="DH16" s="668"/>
      <c r="DI16" s="668"/>
      <c r="DJ16" s="668"/>
      <c r="DK16" s="668"/>
      <c r="DL16" s="668"/>
      <c r="DM16" s="668"/>
      <c r="DN16" s="668"/>
      <c r="DO16" s="668"/>
      <c r="DP16" s="668"/>
      <c r="DQ16" s="668"/>
      <c r="DR16" s="668"/>
      <c r="DS16" s="668"/>
      <c r="DT16" s="668"/>
      <c r="DU16" s="668"/>
      <c r="DV16" s="668"/>
      <c r="DW16" s="668"/>
      <c r="DX16" s="668"/>
      <c r="DY16" s="668"/>
      <c r="DZ16" s="668"/>
      <c r="EA16" s="668"/>
      <c r="EB16" s="668"/>
      <c r="EC16" s="668"/>
      <c r="ED16" s="668"/>
      <c r="EE16" s="668"/>
      <c r="EF16" s="668"/>
      <c r="EG16" s="668"/>
      <c r="EH16" s="668"/>
      <c r="EI16" s="668"/>
      <c r="EJ16" s="668"/>
      <c r="EK16" s="668"/>
      <c r="EL16" s="668"/>
      <c r="EM16" s="668"/>
      <c r="EN16" s="668"/>
      <c r="EO16" s="668"/>
      <c r="EP16" s="668"/>
      <c r="EQ16" s="668"/>
      <c r="ER16" s="668"/>
      <c r="ES16" s="668"/>
      <c r="ET16" s="668"/>
      <c r="EU16" s="668"/>
      <c r="EV16" s="668"/>
      <c r="EW16" s="668"/>
      <c r="EX16" s="668"/>
      <c r="EY16" s="668"/>
      <c r="EZ16" s="668"/>
      <c r="FA16" s="668"/>
      <c r="FB16" s="668"/>
      <c r="FC16" s="668"/>
      <c r="FD16" s="668"/>
      <c r="FE16" s="668"/>
      <c r="FF16" s="668"/>
      <c r="FG16" s="668"/>
      <c r="FH16" s="668"/>
      <c r="FI16" s="668"/>
      <c r="FJ16" s="668"/>
      <c r="FK16" s="668"/>
      <c r="FL16" s="668"/>
      <c r="FM16" s="668"/>
      <c r="FN16" s="668"/>
      <c r="FO16" s="668"/>
      <c r="FP16" s="668"/>
      <c r="FQ16" s="668"/>
      <c r="FR16" s="668"/>
      <c r="FS16" s="668"/>
      <c r="FT16" s="668"/>
      <c r="FU16" s="668"/>
      <c r="FV16" s="668"/>
      <c r="FW16" s="668"/>
      <c r="FX16" s="668"/>
      <c r="FY16" s="668"/>
      <c r="FZ16" s="668"/>
      <c r="GA16" s="668"/>
      <c r="GB16" s="668"/>
      <c r="GC16" s="668"/>
      <c r="GD16" s="668"/>
      <c r="GE16" s="668"/>
      <c r="GF16" s="668"/>
      <c r="GG16" s="668"/>
      <c r="GH16" s="668"/>
      <c r="GI16" s="668"/>
      <c r="GJ16" s="668"/>
      <c r="GK16" s="668"/>
      <c r="GL16" s="668"/>
      <c r="GM16" s="668"/>
      <c r="GN16" s="668"/>
      <c r="GO16" s="668"/>
      <c r="GP16" s="668"/>
      <c r="GQ16" s="668"/>
      <c r="GR16" s="668"/>
      <c r="GS16" s="668"/>
      <c r="GT16" s="668"/>
      <c r="GU16" s="668"/>
      <c r="GV16" s="668"/>
      <c r="GW16" s="668"/>
      <c r="GX16" s="668"/>
      <c r="GY16" s="668"/>
      <c r="GZ16" s="668"/>
      <c r="HA16" s="668"/>
      <c r="HB16" s="668"/>
      <c r="HC16" s="668"/>
      <c r="HD16" s="668"/>
      <c r="HE16" s="668"/>
      <c r="HF16" s="668"/>
      <c r="HG16" s="668"/>
      <c r="HH16" s="668"/>
      <c r="HI16" s="668"/>
      <c r="HJ16" s="668"/>
      <c r="HK16" s="668"/>
      <c r="HL16" s="668"/>
      <c r="HM16" s="668"/>
      <c r="HN16" s="668"/>
      <c r="HO16" s="668"/>
      <c r="HP16" s="668"/>
      <c r="HQ16" s="668"/>
      <c r="HR16" s="668"/>
      <c r="HS16" s="668"/>
      <c r="HT16" s="668"/>
      <c r="HU16" s="668"/>
      <c r="HV16" s="668"/>
      <c r="HW16" s="668"/>
      <c r="HX16" s="668"/>
      <c r="HY16" s="668"/>
      <c r="HZ16" s="668"/>
      <c r="IA16" s="668"/>
      <c r="IB16" s="668"/>
      <c r="IC16" s="668"/>
      <c r="ID16" s="668"/>
      <c r="IE16" s="668"/>
      <c r="IF16" s="668"/>
      <c r="IG16" s="668"/>
      <c r="IH16" s="668"/>
      <c r="II16" s="668"/>
      <c r="IJ16" s="668"/>
      <c r="IK16" s="668"/>
      <c r="IL16" s="668"/>
      <c r="IM16" s="668"/>
      <c r="IN16" s="668"/>
      <c r="IO16" s="668"/>
      <c r="IP16" s="668"/>
      <c r="IQ16" s="668"/>
      <c r="IR16" s="668"/>
      <c r="IS16" s="668"/>
      <c r="IT16" s="668"/>
      <c r="IU16" s="668"/>
    </row>
    <row r="17" spans="1:255">
      <c r="A17" s="679">
        <v>4</v>
      </c>
      <c r="B17" s="677"/>
      <c r="C17" s="674"/>
      <c r="D17" s="674"/>
      <c r="E17" s="674"/>
      <c r="F17" s="674"/>
      <c r="G17" s="674"/>
      <c r="H17" s="677"/>
      <c r="I17" s="677"/>
      <c r="J17" s="677"/>
      <c r="K17" s="677"/>
      <c r="L17" s="676"/>
      <c r="M17" s="674"/>
      <c r="N17" s="677"/>
      <c r="O17" s="674"/>
      <c r="P17" s="674"/>
      <c r="Q17" s="674"/>
      <c r="R17" s="677"/>
      <c r="S17" s="677"/>
      <c r="T17" s="674"/>
      <c r="U17" s="676"/>
      <c r="V17" s="675"/>
      <c r="W17" s="674"/>
      <c r="X17" s="674"/>
      <c r="Y17" s="673"/>
      <c r="Z17" s="662"/>
      <c r="AA17" s="662"/>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c r="AY17" s="668"/>
      <c r="AZ17" s="668"/>
      <c r="BA17" s="668"/>
      <c r="BB17" s="668"/>
      <c r="BC17" s="668"/>
      <c r="BD17" s="668"/>
      <c r="BE17" s="668"/>
      <c r="BF17" s="668"/>
      <c r="BG17" s="668"/>
      <c r="BH17" s="668"/>
      <c r="BI17" s="668"/>
      <c r="BJ17" s="668"/>
      <c r="BK17" s="668"/>
      <c r="BL17" s="668"/>
      <c r="BM17" s="668"/>
      <c r="BN17" s="668"/>
      <c r="BO17" s="668"/>
      <c r="BP17" s="668"/>
      <c r="BQ17" s="668"/>
      <c r="BR17" s="668"/>
      <c r="BS17" s="668"/>
      <c r="BT17" s="668"/>
      <c r="BU17" s="668"/>
      <c r="BV17" s="668"/>
      <c r="BW17" s="668"/>
      <c r="BX17" s="668"/>
      <c r="BY17" s="668"/>
      <c r="BZ17" s="668"/>
      <c r="CA17" s="668"/>
      <c r="CB17" s="668"/>
      <c r="CC17" s="668"/>
      <c r="CD17" s="668"/>
      <c r="CE17" s="668"/>
      <c r="CF17" s="668"/>
      <c r="CG17" s="668"/>
      <c r="CH17" s="668"/>
      <c r="CI17" s="668"/>
      <c r="CJ17" s="668"/>
      <c r="CK17" s="668"/>
      <c r="CL17" s="668"/>
      <c r="CM17" s="668"/>
      <c r="CN17" s="668"/>
      <c r="CO17" s="668"/>
      <c r="CP17" s="668"/>
      <c r="CQ17" s="668"/>
      <c r="CR17" s="668"/>
      <c r="CS17" s="668"/>
      <c r="CT17" s="668"/>
      <c r="CU17" s="668"/>
      <c r="CV17" s="668"/>
      <c r="CW17" s="668"/>
      <c r="CX17" s="668"/>
      <c r="CY17" s="668"/>
      <c r="CZ17" s="668"/>
      <c r="DA17" s="668"/>
      <c r="DB17" s="668"/>
      <c r="DC17" s="668"/>
      <c r="DD17" s="668"/>
      <c r="DE17" s="668"/>
      <c r="DF17" s="668"/>
      <c r="DG17" s="668"/>
      <c r="DH17" s="668"/>
      <c r="DI17" s="668"/>
      <c r="DJ17" s="668"/>
      <c r="DK17" s="668"/>
      <c r="DL17" s="668"/>
      <c r="DM17" s="668"/>
      <c r="DN17" s="668"/>
      <c r="DO17" s="668"/>
      <c r="DP17" s="668"/>
      <c r="DQ17" s="668"/>
      <c r="DR17" s="668"/>
      <c r="DS17" s="668"/>
      <c r="DT17" s="668"/>
      <c r="DU17" s="668"/>
      <c r="DV17" s="668"/>
      <c r="DW17" s="668"/>
      <c r="DX17" s="668"/>
      <c r="DY17" s="668"/>
      <c r="DZ17" s="668"/>
      <c r="EA17" s="668"/>
      <c r="EB17" s="668"/>
      <c r="EC17" s="668"/>
      <c r="ED17" s="668"/>
      <c r="EE17" s="668"/>
      <c r="EF17" s="668"/>
      <c r="EG17" s="668"/>
      <c r="EH17" s="668"/>
      <c r="EI17" s="668"/>
      <c r="EJ17" s="668"/>
      <c r="EK17" s="668"/>
      <c r="EL17" s="668"/>
      <c r="EM17" s="668"/>
      <c r="EN17" s="668"/>
      <c r="EO17" s="668"/>
      <c r="EP17" s="668"/>
      <c r="EQ17" s="668"/>
      <c r="ER17" s="668"/>
      <c r="ES17" s="668"/>
      <c r="ET17" s="668"/>
      <c r="EU17" s="668"/>
      <c r="EV17" s="668"/>
      <c r="EW17" s="668"/>
      <c r="EX17" s="668"/>
      <c r="EY17" s="668"/>
      <c r="EZ17" s="668"/>
      <c r="FA17" s="668"/>
      <c r="FB17" s="668"/>
      <c r="FC17" s="668"/>
      <c r="FD17" s="668"/>
      <c r="FE17" s="668"/>
      <c r="FF17" s="668"/>
      <c r="FG17" s="668"/>
      <c r="FH17" s="668"/>
      <c r="FI17" s="668"/>
      <c r="FJ17" s="668"/>
      <c r="FK17" s="668"/>
      <c r="FL17" s="668"/>
      <c r="FM17" s="668"/>
      <c r="FN17" s="668"/>
      <c r="FO17" s="668"/>
      <c r="FP17" s="668"/>
      <c r="FQ17" s="668"/>
      <c r="FR17" s="668"/>
      <c r="FS17" s="668"/>
      <c r="FT17" s="668"/>
      <c r="FU17" s="668"/>
      <c r="FV17" s="668"/>
      <c r="FW17" s="668"/>
      <c r="FX17" s="668"/>
      <c r="FY17" s="668"/>
      <c r="FZ17" s="668"/>
      <c r="GA17" s="668"/>
      <c r="GB17" s="668"/>
      <c r="GC17" s="668"/>
      <c r="GD17" s="668"/>
      <c r="GE17" s="668"/>
      <c r="GF17" s="668"/>
      <c r="GG17" s="668"/>
      <c r="GH17" s="668"/>
      <c r="GI17" s="668"/>
      <c r="GJ17" s="668"/>
      <c r="GK17" s="668"/>
      <c r="GL17" s="668"/>
      <c r="GM17" s="668"/>
      <c r="GN17" s="668"/>
      <c r="GO17" s="668"/>
      <c r="GP17" s="668"/>
      <c r="GQ17" s="668"/>
      <c r="GR17" s="668"/>
      <c r="GS17" s="668"/>
      <c r="GT17" s="668"/>
      <c r="GU17" s="668"/>
      <c r="GV17" s="668"/>
      <c r="GW17" s="668"/>
      <c r="GX17" s="668"/>
      <c r="GY17" s="668"/>
      <c r="GZ17" s="668"/>
      <c r="HA17" s="668"/>
      <c r="HB17" s="668"/>
      <c r="HC17" s="668"/>
      <c r="HD17" s="668"/>
      <c r="HE17" s="668"/>
      <c r="HF17" s="668"/>
      <c r="HG17" s="668"/>
      <c r="HH17" s="668"/>
      <c r="HI17" s="668"/>
      <c r="HJ17" s="668"/>
      <c r="HK17" s="668"/>
      <c r="HL17" s="668"/>
      <c r="HM17" s="668"/>
      <c r="HN17" s="668"/>
      <c r="HO17" s="668"/>
      <c r="HP17" s="668"/>
      <c r="HQ17" s="668"/>
      <c r="HR17" s="668"/>
      <c r="HS17" s="668"/>
      <c r="HT17" s="668"/>
      <c r="HU17" s="668"/>
      <c r="HV17" s="668"/>
      <c r="HW17" s="668"/>
      <c r="HX17" s="668"/>
      <c r="HY17" s="668"/>
      <c r="HZ17" s="668"/>
      <c r="IA17" s="668"/>
      <c r="IB17" s="668"/>
      <c r="IC17" s="668"/>
      <c r="ID17" s="668"/>
      <c r="IE17" s="668"/>
      <c r="IF17" s="668"/>
      <c r="IG17" s="668"/>
      <c r="IH17" s="668"/>
      <c r="II17" s="668"/>
      <c r="IJ17" s="668"/>
      <c r="IK17" s="668"/>
      <c r="IL17" s="668"/>
      <c r="IM17" s="668"/>
      <c r="IN17" s="668"/>
      <c r="IO17" s="668"/>
      <c r="IP17" s="668"/>
      <c r="IQ17" s="668"/>
      <c r="IR17" s="668"/>
      <c r="IS17" s="668"/>
      <c r="IT17" s="668"/>
      <c r="IU17" s="668"/>
    </row>
    <row r="18" spans="1:255">
      <c r="A18" s="678">
        <v>5</v>
      </c>
      <c r="B18" s="684"/>
      <c r="C18" s="681"/>
      <c r="D18" s="681"/>
      <c r="E18" s="681"/>
      <c r="F18" s="681"/>
      <c r="G18" s="681"/>
      <c r="H18" s="684"/>
      <c r="I18" s="684"/>
      <c r="J18" s="681"/>
      <c r="K18" s="684"/>
      <c r="L18" s="683"/>
      <c r="M18" s="681"/>
      <c r="N18" s="684"/>
      <c r="O18" s="681"/>
      <c r="P18" s="681"/>
      <c r="Q18" s="681"/>
      <c r="R18" s="684"/>
      <c r="S18" s="684"/>
      <c r="T18" s="681"/>
      <c r="U18" s="683"/>
      <c r="V18" s="682"/>
      <c r="W18" s="681"/>
      <c r="X18" s="681"/>
      <c r="Y18" s="680"/>
      <c r="Z18" s="662"/>
      <c r="AA18" s="662"/>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8"/>
      <c r="BA18" s="668"/>
      <c r="BB18" s="668"/>
      <c r="BC18" s="668"/>
      <c r="BD18" s="668"/>
      <c r="BE18" s="668"/>
      <c r="BF18" s="668"/>
      <c r="BG18" s="668"/>
      <c r="BH18" s="668"/>
      <c r="BI18" s="668"/>
      <c r="BJ18" s="668"/>
      <c r="BK18" s="668"/>
      <c r="BL18" s="668"/>
      <c r="BM18" s="668"/>
      <c r="BN18" s="668"/>
      <c r="BO18" s="668"/>
      <c r="BP18" s="668"/>
      <c r="BQ18" s="668"/>
      <c r="BR18" s="668"/>
      <c r="BS18" s="668"/>
      <c r="BT18" s="668"/>
      <c r="BU18" s="668"/>
      <c r="BV18" s="668"/>
      <c r="BW18" s="668"/>
      <c r="BX18" s="668"/>
      <c r="BY18" s="668"/>
      <c r="BZ18" s="668"/>
      <c r="CA18" s="668"/>
      <c r="CB18" s="668"/>
      <c r="CC18" s="668"/>
      <c r="CD18" s="668"/>
      <c r="CE18" s="668"/>
      <c r="CF18" s="668"/>
      <c r="CG18" s="668"/>
      <c r="CH18" s="668"/>
      <c r="CI18" s="668"/>
      <c r="CJ18" s="668"/>
      <c r="CK18" s="668"/>
      <c r="CL18" s="668"/>
      <c r="CM18" s="668"/>
      <c r="CN18" s="668"/>
      <c r="CO18" s="668"/>
      <c r="CP18" s="668"/>
      <c r="CQ18" s="668"/>
      <c r="CR18" s="668"/>
      <c r="CS18" s="668"/>
      <c r="CT18" s="668"/>
      <c r="CU18" s="668"/>
      <c r="CV18" s="668"/>
      <c r="CW18" s="668"/>
      <c r="CX18" s="668"/>
      <c r="CY18" s="668"/>
      <c r="CZ18" s="668"/>
      <c r="DA18" s="668"/>
      <c r="DB18" s="668"/>
      <c r="DC18" s="668"/>
      <c r="DD18" s="668"/>
      <c r="DE18" s="668"/>
      <c r="DF18" s="668"/>
      <c r="DG18" s="668"/>
      <c r="DH18" s="668"/>
      <c r="DI18" s="668"/>
      <c r="DJ18" s="668"/>
      <c r="DK18" s="668"/>
      <c r="DL18" s="668"/>
      <c r="DM18" s="668"/>
      <c r="DN18" s="668"/>
      <c r="DO18" s="668"/>
      <c r="DP18" s="668"/>
      <c r="DQ18" s="668"/>
      <c r="DR18" s="668"/>
      <c r="DS18" s="668"/>
      <c r="DT18" s="668"/>
      <c r="DU18" s="668"/>
      <c r="DV18" s="668"/>
      <c r="DW18" s="668"/>
      <c r="DX18" s="668"/>
      <c r="DY18" s="668"/>
      <c r="DZ18" s="668"/>
      <c r="EA18" s="668"/>
      <c r="EB18" s="668"/>
      <c r="EC18" s="668"/>
      <c r="ED18" s="668"/>
      <c r="EE18" s="668"/>
      <c r="EF18" s="668"/>
      <c r="EG18" s="668"/>
      <c r="EH18" s="668"/>
      <c r="EI18" s="668"/>
      <c r="EJ18" s="668"/>
      <c r="EK18" s="668"/>
      <c r="EL18" s="668"/>
      <c r="EM18" s="668"/>
      <c r="EN18" s="668"/>
      <c r="EO18" s="668"/>
      <c r="EP18" s="668"/>
      <c r="EQ18" s="668"/>
      <c r="ER18" s="668"/>
      <c r="ES18" s="668"/>
      <c r="ET18" s="668"/>
      <c r="EU18" s="668"/>
      <c r="EV18" s="668"/>
      <c r="EW18" s="668"/>
      <c r="EX18" s="668"/>
      <c r="EY18" s="668"/>
      <c r="EZ18" s="668"/>
      <c r="FA18" s="668"/>
      <c r="FB18" s="668"/>
      <c r="FC18" s="668"/>
      <c r="FD18" s="668"/>
      <c r="FE18" s="668"/>
      <c r="FF18" s="668"/>
      <c r="FG18" s="668"/>
      <c r="FH18" s="668"/>
      <c r="FI18" s="668"/>
      <c r="FJ18" s="668"/>
      <c r="FK18" s="668"/>
      <c r="FL18" s="668"/>
      <c r="FM18" s="668"/>
      <c r="FN18" s="668"/>
      <c r="FO18" s="668"/>
      <c r="FP18" s="668"/>
      <c r="FQ18" s="668"/>
      <c r="FR18" s="668"/>
      <c r="FS18" s="668"/>
      <c r="FT18" s="668"/>
      <c r="FU18" s="668"/>
      <c r="FV18" s="668"/>
      <c r="FW18" s="668"/>
      <c r="FX18" s="668"/>
      <c r="FY18" s="668"/>
      <c r="FZ18" s="668"/>
      <c r="GA18" s="668"/>
      <c r="GB18" s="668"/>
      <c r="GC18" s="668"/>
      <c r="GD18" s="668"/>
      <c r="GE18" s="668"/>
      <c r="GF18" s="668"/>
      <c r="GG18" s="668"/>
      <c r="GH18" s="668"/>
      <c r="GI18" s="668"/>
      <c r="GJ18" s="668"/>
      <c r="GK18" s="668"/>
      <c r="GL18" s="668"/>
      <c r="GM18" s="668"/>
      <c r="GN18" s="668"/>
      <c r="GO18" s="668"/>
      <c r="GP18" s="668"/>
      <c r="GQ18" s="668"/>
      <c r="GR18" s="668"/>
      <c r="GS18" s="668"/>
      <c r="GT18" s="668"/>
      <c r="GU18" s="668"/>
      <c r="GV18" s="668"/>
      <c r="GW18" s="668"/>
      <c r="GX18" s="668"/>
      <c r="GY18" s="668"/>
      <c r="GZ18" s="668"/>
      <c r="HA18" s="668"/>
      <c r="HB18" s="668"/>
      <c r="HC18" s="668"/>
      <c r="HD18" s="668"/>
      <c r="HE18" s="668"/>
      <c r="HF18" s="668"/>
      <c r="HG18" s="668"/>
      <c r="HH18" s="668"/>
      <c r="HI18" s="668"/>
      <c r="HJ18" s="668"/>
      <c r="HK18" s="668"/>
      <c r="HL18" s="668"/>
      <c r="HM18" s="668"/>
      <c r="HN18" s="668"/>
      <c r="HO18" s="668"/>
      <c r="HP18" s="668"/>
      <c r="HQ18" s="668"/>
      <c r="HR18" s="668"/>
      <c r="HS18" s="668"/>
      <c r="HT18" s="668"/>
      <c r="HU18" s="668"/>
      <c r="HV18" s="668"/>
      <c r="HW18" s="668"/>
      <c r="HX18" s="668"/>
      <c r="HY18" s="668"/>
      <c r="HZ18" s="668"/>
      <c r="IA18" s="668"/>
      <c r="IB18" s="668"/>
      <c r="IC18" s="668"/>
      <c r="ID18" s="668"/>
      <c r="IE18" s="668"/>
      <c r="IF18" s="668"/>
      <c r="IG18" s="668"/>
      <c r="IH18" s="668"/>
      <c r="II18" s="668"/>
      <c r="IJ18" s="668"/>
      <c r="IK18" s="668"/>
      <c r="IL18" s="668"/>
      <c r="IM18" s="668"/>
      <c r="IN18" s="668"/>
      <c r="IO18" s="668"/>
      <c r="IP18" s="668"/>
      <c r="IQ18" s="668"/>
      <c r="IR18" s="668"/>
      <c r="IS18" s="668"/>
      <c r="IT18" s="668"/>
      <c r="IU18" s="668"/>
    </row>
    <row r="19" spans="1:255">
      <c r="A19" s="679">
        <v>6</v>
      </c>
      <c r="B19" s="677"/>
      <c r="C19" s="674"/>
      <c r="D19" s="674"/>
      <c r="E19" s="674"/>
      <c r="F19" s="674"/>
      <c r="G19" s="674"/>
      <c r="H19" s="677"/>
      <c r="I19" s="677"/>
      <c r="J19" s="677"/>
      <c r="K19" s="677"/>
      <c r="L19" s="676"/>
      <c r="M19" s="674"/>
      <c r="N19" s="677"/>
      <c r="O19" s="674"/>
      <c r="P19" s="674"/>
      <c r="Q19" s="674"/>
      <c r="R19" s="677"/>
      <c r="S19" s="677"/>
      <c r="T19" s="674"/>
      <c r="U19" s="676"/>
      <c r="V19" s="675"/>
      <c r="W19" s="674"/>
      <c r="X19" s="674"/>
      <c r="Y19" s="673"/>
      <c r="Z19" s="662"/>
      <c r="AA19" s="662"/>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8"/>
      <c r="CD19" s="668"/>
      <c r="CE19" s="668"/>
      <c r="CF19" s="668"/>
      <c r="CG19" s="668"/>
      <c r="CH19" s="668"/>
      <c r="CI19" s="668"/>
      <c r="CJ19" s="668"/>
      <c r="CK19" s="668"/>
      <c r="CL19" s="668"/>
      <c r="CM19" s="668"/>
      <c r="CN19" s="668"/>
      <c r="CO19" s="668"/>
      <c r="CP19" s="668"/>
      <c r="CQ19" s="668"/>
      <c r="CR19" s="668"/>
      <c r="CS19" s="668"/>
      <c r="CT19" s="668"/>
      <c r="CU19" s="668"/>
      <c r="CV19" s="668"/>
      <c r="CW19" s="668"/>
      <c r="CX19" s="668"/>
      <c r="CY19" s="668"/>
      <c r="CZ19" s="668"/>
      <c r="DA19" s="668"/>
      <c r="DB19" s="668"/>
      <c r="DC19" s="668"/>
      <c r="DD19" s="668"/>
      <c r="DE19" s="668"/>
      <c r="DF19" s="668"/>
      <c r="DG19" s="668"/>
      <c r="DH19" s="668"/>
      <c r="DI19" s="668"/>
      <c r="DJ19" s="668"/>
      <c r="DK19" s="668"/>
      <c r="DL19" s="668"/>
      <c r="DM19" s="668"/>
      <c r="DN19" s="668"/>
      <c r="DO19" s="668"/>
      <c r="DP19" s="668"/>
      <c r="DQ19" s="668"/>
      <c r="DR19" s="668"/>
      <c r="DS19" s="668"/>
      <c r="DT19" s="668"/>
      <c r="DU19" s="668"/>
      <c r="DV19" s="668"/>
      <c r="DW19" s="668"/>
      <c r="DX19" s="668"/>
      <c r="DY19" s="668"/>
      <c r="DZ19" s="668"/>
      <c r="EA19" s="668"/>
      <c r="EB19" s="668"/>
      <c r="EC19" s="668"/>
      <c r="ED19" s="668"/>
      <c r="EE19" s="668"/>
      <c r="EF19" s="668"/>
      <c r="EG19" s="668"/>
      <c r="EH19" s="668"/>
      <c r="EI19" s="668"/>
      <c r="EJ19" s="668"/>
      <c r="EK19" s="668"/>
      <c r="EL19" s="668"/>
      <c r="EM19" s="668"/>
      <c r="EN19" s="668"/>
      <c r="EO19" s="668"/>
      <c r="EP19" s="668"/>
      <c r="EQ19" s="668"/>
      <c r="ER19" s="668"/>
      <c r="ES19" s="668"/>
      <c r="ET19" s="668"/>
      <c r="EU19" s="668"/>
      <c r="EV19" s="668"/>
      <c r="EW19" s="668"/>
      <c r="EX19" s="668"/>
      <c r="EY19" s="668"/>
      <c r="EZ19" s="668"/>
      <c r="FA19" s="668"/>
      <c r="FB19" s="668"/>
      <c r="FC19" s="668"/>
      <c r="FD19" s="668"/>
      <c r="FE19" s="668"/>
      <c r="FF19" s="668"/>
      <c r="FG19" s="668"/>
      <c r="FH19" s="668"/>
      <c r="FI19" s="668"/>
      <c r="FJ19" s="668"/>
      <c r="FK19" s="668"/>
      <c r="FL19" s="668"/>
      <c r="FM19" s="668"/>
      <c r="FN19" s="668"/>
      <c r="FO19" s="668"/>
      <c r="FP19" s="668"/>
      <c r="FQ19" s="668"/>
      <c r="FR19" s="668"/>
      <c r="FS19" s="668"/>
      <c r="FT19" s="668"/>
      <c r="FU19" s="668"/>
      <c r="FV19" s="668"/>
      <c r="FW19" s="668"/>
      <c r="FX19" s="668"/>
      <c r="FY19" s="668"/>
      <c r="FZ19" s="668"/>
      <c r="GA19" s="668"/>
      <c r="GB19" s="668"/>
      <c r="GC19" s="668"/>
      <c r="GD19" s="668"/>
      <c r="GE19" s="668"/>
      <c r="GF19" s="668"/>
      <c r="GG19" s="668"/>
      <c r="GH19" s="668"/>
      <c r="GI19" s="668"/>
      <c r="GJ19" s="668"/>
      <c r="GK19" s="668"/>
      <c r="GL19" s="668"/>
      <c r="GM19" s="668"/>
      <c r="GN19" s="668"/>
      <c r="GO19" s="668"/>
      <c r="GP19" s="668"/>
      <c r="GQ19" s="668"/>
      <c r="GR19" s="668"/>
      <c r="GS19" s="668"/>
      <c r="GT19" s="668"/>
      <c r="GU19" s="668"/>
      <c r="GV19" s="668"/>
      <c r="GW19" s="668"/>
      <c r="GX19" s="668"/>
      <c r="GY19" s="668"/>
      <c r="GZ19" s="668"/>
      <c r="HA19" s="668"/>
      <c r="HB19" s="668"/>
      <c r="HC19" s="668"/>
      <c r="HD19" s="668"/>
      <c r="HE19" s="668"/>
      <c r="HF19" s="668"/>
      <c r="HG19" s="668"/>
      <c r="HH19" s="668"/>
      <c r="HI19" s="668"/>
      <c r="HJ19" s="668"/>
      <c r="HK19" s="668"/>
      <c r="HL19" s="668"/>
      <c r="HM19" s="668"/>
      <c r="HN19" s="668"/>
      <c r="HO19" s="668"/>
      <c r="HP19" s="668"/>
      <c r="HQ19" s="668"/>
      <c r="HR19" s="668"/>
      <c r="HS19" s="668"/>
      <c r="HT19" s="668"/>
      <c r="HU19" s="668"/>
      <c r="HV19" s="668"/>
      <c r="HW19" s="668"/>
      <c r="HX19" s="668"/>
      <c r="HY19" s="668"/>
      <c r="HZ19" s="668"/>
      <c r="IA19" s="668"/>
      <c r="IB19" s="668"/>
      <c r="IC19" s="668"/>
      <c r="ID19" s="668"/>
      <c r="IE19" s="668"/>
      <c r="IF19" s="668"/>
      <c r="IG19" s="668"/>
      <c r="IH19" s="668"/>
      <c r="II19" s="668"/>
      <c r="IJ19" s="668"/>
      <c r="IK19" s="668"/>
      <c r="IL19" s="668"/>
      <c r="IM19" s="668"/>
      <c r="IN19" s="668"/>
      <c r="IO19" s="668"/>
      <c r="IP19" s="668"/>
      <c r="IQ19" s="668"/>
      <c r="IR19" s="668"/>
      <c r="IS19" s="668"/>
      <c r="IT19" s="668"/>
      <c r="IU19" s="668"/>
    </row>
    <row r="20" spans="1:255">
      <c r="A20" s="679">
        <v>7</v>
      </c>
      <c r="B20" s="677"/>
      <c r="C20" s="674"/>
      <c r="D20" s="674"/>
      <c r="E20" s="674"/>
      <c r="F20" s="674"/>
      <c r="G20" s="674"/>
      <c r="H20" s="677"/>
      <c r="I20" s="677"/>
      <c r="J20" s="677"/>
      <c r="K20" s="677"/>
      <c r="L20" s="676"/>
      <c r="M20" s="674"/>
      <c r="N20" s="677"/>
      <c r="O20" s="674"/>
      <c r="P20" s="674"/>
      <c r="Q20" s="674"/>
      <c r="R20" s="677"/>
      <c r="S20" s="677"/>
      <c r="T20" s="674"/>
      <c r="U20" s="676"/>
      <c r="V20" s="675"/>
      <c r="W20" s="674"/>
      <c r="X20" s="674"/>
      <c r="Y20" s="673"/>
      <c r="Z20" s="662"/>
      <c r="AA20" s="662"/>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668"/>
      <c r="BN20" s="668"/>
      <c r="BO20" s="668"/>
      <c r="BP20" s="668"/>
      <c r="BQ20" s="668"/>
      <c r="BR20" s="668"/>
      <c r="BS20" s="668"/>
      <c r="BT20" s="668"/>
      <c r="BU20" s="668"/>
      <c r="BV20" s="668"/>
      <c r="BW20" s="668"/>
      <c r="BX20" s="668"/>
      <c r="BY20" s="668"/>
      <c r="BZ20" s="668"/>
      <c r="CA20" s="668"/>
      <c r="CB20" s="668"/>
      <c r="CC20" s="668"/>
      <c r="CD20" s="668"/>
      <c r="CE20" s="668"/>
      <c r="CF20" s="668"/>
      <c r="CG20" s="668"/>
      <c r="CH20" s="668"/>
      <c r="CI20" s="668"/>
      <c r="CJ20" s="668"/>
      <c r="CK20" s="668"/>
      <c r="CL20" s="668"/>
      <c r="CM20" s="668"/>
      <c r="CN20" s="668"/>
      <c r="CO20" s="668"/>
      <c r="CP20" s="668"/>
      <c r="CQ20" s="668"/>
      <c r="CR20" s="668"/>
      <c r="CS20" s="668"/>
      <c r="CT20" s="668"/>
      <c r="CU20" s="668"/>
      <c r="CV20" s="668"/>
      <c r="CW20" s="668"/>
      <c r="CX20" s="668"/>
      <c r="CY20" s="668"/>
      <c r="CZ20" s="668"/>
      <c r="DA20" s="668"/>
      <c r="DB20" s="668"/>
      <c r="DC20" s="668"/>
      <c r="DD20" s="668"/>
      <c r="DE20" s="668"/>
      <c r="DF20" s="668"/>
      <c r="DG20" s="668"/>
      <c r="DH20" s="668"/>
      <c r="DI20" s="668"/>
      <c r="DJ20" s="668"/>
      <c r="DK20" s="668"/>
      <c r="DL20" s="668"/>
      <c r="DM20" s="668"/>
      <c r="DN20" s="668"/>
      <c r="DO20" s="668"/>
      <c r="DP20" s="668"/>
      <c r="DQ20" s="668"/>
      <c r="DR20" s="668"/>
      <c r="DS20" s="668"/>
      <c r="DT20" s="668"/>
      <c r="DU20" s="668"/>
      <c r="DV20" s="668"/>
      <c r="DW20" s="668"/>
      <c r="DX20" s="668"/>
      <c r="DY20" s="668"/>
      <c r="DZ20" s="668"/>
      <c r="EA20" s="668"/>
      <c r="EB20" s="668"/>
      <c r="EC20" s="668"/>
      <c r="ED20" s="668"/>
      <c r="EE20" s="668"/>
      <c r="EF20" s="668"/>
      <c r="EG20" s="668"/>
      <c r="EH20" s="668"/>
      <c r="EI20" s="668"/>
      <c r="EJ20" s="668"/>
      <c r="EK20" s="668"/>
      <c r="EL20" s="668"/>
      <c r="EM20" s="668"/>
      <c r="EN20" s="668"/>
      <c r="EO20" s="668"/>
      <c r="EP20" s="668"/>
      <c r="EQ20" s="668"/>
      <c r="ER20" s="668"/>
      <c r="ES20" s="668"/>
      <c r="ET20" s="668"/>
      <c r="EU20" s="668"/>
      <c r="EV20" s="668"/>
      <c r="EW20" s="668"/>
      <c r="EX20" s="668"/>
      <c r="EY20" s="668"/>
      <c r="EZ20" s="668"/>
      <c r="FA20" s="668"/>
      <c r="FB20" s="668"/>
      <c r="FC20" s="668"/>
      <c r="FD20" s="668"/>
      <c r="FE20" s="668"/>
      <c r="FF20" s="668"/>
      <c r="FG20" s="668"/>
      <c r="FH20" s="668"/>
      <c r="FI20" s="668"/>
      <c r="FJ20" s="668"/>
      <c r="FK20" s="668"/>
      <c r="FL20" s="668"/>
      <c r="FM20" s="668"/>
      <c r="FN20" s="668"/>
      <c r="FO20" s="668"/>
      <c r="FP20" s="668"/>
      <c r="FQ20" s="668"/>
      <c r="FR20" s="668"/>
      <c r="FS20" s="668"/>
      <c r="FT20" s="668"/>
      <c r="FU20" s="668"/>
      <c r="FV20" s="668"/>
      <c r="FW20" s="668"/>
      <c r="FX20" s="668"/>
      <c r="FY20" s="668"/>
      <c r="FZ20" s="668"/>
      <c r="GA20" s="668"/>
      <c r="GB20" s="668"/>
      <c r="GC20" s="668"/>
      <c r="GD20" s="668"/>
      <c r="GE20" s="668"/>
      <c r="GF20" s="668"/>
      <c r="GG20" s="668"/>
      <c r="GH20" s="668"/>
      <c r="GI20" s="668"/>
      <c r="GJ20" s="668"/>
      <c r="GK20" s="668"/>
      <c r="GL20" s="668"/>
      <c r="GM20" s="668"/>
      <c r="GN20" s="668"/>
      <c r="GO20" s="668"/>
      <c r="GP20" s="668"/>
      <c r="GQ20" s="668"/>
      <c r="GR20" s="668"/>
      <c r="GS20" s="668"/>
      <c r="GT20" s="668"/>
      <c r="GU20" s="668"/>
      <c r="GV20" s="668"/>
      <c r="GW20" s="668"/>
      <c r="GX20" s="668"/>
      <c r="GY20" s="668"/>
      <c r="GZ20" s="668"/>
      <c r="HA20" s="668"/>
      <c r="HB20" s="668"/>
      <c r="HC20" s="668"/>
      <c r="HD20" s="668"/>
      <c r="HE20" s="668"/>
      <c r="HF20" s="668"/>
      <c r="HG20" s="668"/>
      <c r="HH20" s="668"/>
      <c r="HI20" s="668"/>
      <c r="HJ20" s="668"/>
      <c r="HK20" s="668"/>
      <c r="HL20" s="668"/>
      <c r="HM20" s="668"/>
      <c r="HN20" s="668"/>
      <c r="HO20" s="668"/>
      <c r="HP20" s="668"/>
      <c r="HQ20" s="668"/>
      <c r="HR20" s="668"/>
      <c r="HS20" s="668"/>
      <c r="HT20" s="668"/>
      <c r="HU20" s="668"/>
      <c r="HV20" s="668"/>
      <c r="HW20" s="668"/>
      <c r="HX20" s="668"/>
      <c r="HY20" s="668"/>
      <c r="HZ20" s="668"/>
      <c r="IA20" s="668"/>
      <c r="IB20" s="668"/>
      <c r="IC20" s="668"/>
      <c r="ID20" s="668"/>
      <c r="IE20" s="668"/>
      <c r="IF20" s="668"/>
      <c r="IG20" s="668"/>
      <c r="IH20" s="668"/>
      <c r="II20" s="668"/>
      <c r="IJ20" s="668"/>
      <c r="IK20" s="668"/>
      <c r="IL20" s="668"/>
      <c r="IM20" s="668"/>
      <c r="IN20" s="668"/>
      <c r="IO20" s="668"/>
      <c r="IP20" s="668"/>
      <c r="IQ20" s="668"/>
      <c r="IR20" s="668"/>
      <c r="IS20" s="668"/>
      <c r="IT20" s="668"/>
      <c r="IU20" s="668"/>
    </row>
    <row r="21" spans="1:255">
      <c r="A21" s="679">
        <v>8</v>
      </c>
      <c r="B21" s="677"/>
      <c r="C21" s="674"/>
      <c r="D21" s="674"/>
      <c r="E21" s="674"/>
      <c r="F21" s="674"/>
      <c r="G21" s="674"/>
      <c r="H21" s="677"/>
      <c r="I21" s="677"/>
      <c r="J21" s="677"/>
      <c r="K21" s="677"/>
      <c r="L21" s="676"/>
      <c r="M21" s="674"/>
      <c r="N21" s="677"/>
      <c r="O21" s="674"/>
      <c r="P21" s="674"/>
      <c r="Q21" s="674"/>
      <c r="R21" s="677"/>
      <c r="S21" s="677"/>
      <c r="T21" s="674"/>
      <c r="U21" s="676"/>
      <c r="V21" s="675"/>
      <c r="W21" s="674"/>
      <c r="X21" s="674"/>
      <c r="Y21" s="673"/>
      <c r="Z21" s="662"/>
      <c r="AA21" s="662"/>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68"/>
      <c r="BB21" s="668"/>
      <c r="BC21" s="668"/>
      <c r="BD21" s="668"/>
      <c r="BE21" s="668"/>
      <c r="BF21" s="668"/>
      <c r="BG21" s="668"/>
      <c r="BH21" s="668"/>
      <c r="BI21" s="668"/>
      <c r="BJ21" s="668"/>
      <c r="BK21" s="668"/>
      <c r="BL21" s="668"/>
      <c r="BM21" s="668"/>
      <c r="BN21" s="668"/>
      <c r="BO21" s="668"/>
      <c r="BP21" s="668"/>
      <c r="BQ21" s="668"/>
      <c r="BR21" s="668"/>
      <c r="BS21" s="668"/>
      <c r="BT21" s="668"/>
      <c r="BU21" s="668"/>
      <c r="BV21" s="668"/>
      <c r="BW21" s="668"/>
      <c r="BX21" s="668"/>
      <c r="BY21" s="668"/>
      <c r="BZ21" s="668"/>
      <c r="CA21" s="668"/>
      <c r="CB21" s="668"/>
      <c r="CC21" s="668"/>
      <c r="CD21" s="668"/>
      <c r="CE21" s="668"/>
      <c r="CF21" s="668"/>
      <c r="CG21" s="668"/>
      <c r="CH21" s="668"/>
      <c r="CI21" s="668"/>
      <c r="CJ21" s="668"/>
      <c r="CK21" s="668"/>
      <c r="CL21" s="668"/>
      <c r="CM21" s="668"/>
      <c r="CN21" s="668"/>
      <c r="CO21" s="668"/>
      <c r="CP21" s="668"/>
      <c r="CQ21" s="668"/>
      <c r="CR21" s="668"/>
      <c r="CS21" s="668"/>
      <c r="CT21" s="668"/>
      <c r="CU21" s="668"/>
      <c r="CV21" s="668"/>
      <c r="CW21" s="668"/>
      <c r="CX21" s="668"/>
      <c r="CY21" s="668"/>
      <c r="CZ21" s="668"/>
      <c r="DA21" s="668"/>
      <c r="DB21" s="668"/>
      <c r="DC21" s="668"/>
      <c r="DD21" s="668"/>
      <c r="DE21" s="668"/>
      <c r="DF21" s="668"/>
      <c r="DG21" s="668"/>
      <c r="DH21" s="668"/>
      <c r="DI21" s="668"/>
      <c r="DJ21" s="668"/>
      <c r="DK21" s="668"/>
      <c r="DL21" s="668"/>
      <c r="DM21" s="668"/>
      <c r="DN21" s="668"/>
      <c r="DO21" s="668"/>
      <c r="DP21" s="668"/>
      <c r="DQ21" s="668"/>
      <c r="DR21" s="668"/>
      <c r="DS21" s="668"/>
      <c r="DT21" s="668"/>
      <c r="DU21" s="668"/>
      <c r="DV21" s="668"/>
      <c r="DW21" s="668"/>
      <c r="DX21" s="668"/>
      <c r="DY21" s="668"/>
      <c r="DZ21" s="668"/>
      <c r="EA21" s="668"/>
      <c r="EB21" s="668"/>
      <c r="EC21" s="668"/>
      <c r="ED21" s="668"/>
      <c r="EE21" s="668"/>
      <c r="EF21" s="668"/>
      <c r="EG21" s="668"/>
      <c r="EH21" s="668"/>
      <c r="EI21" s="668"/>
      <c r="EJ21" s="668"/>
      <c r="EK21" s="668"/>
      <c r="EL21" s="668"/>
      <c r="EM21" s="668"/>
      <c r="EN21" s="668"/>
      <c r="EO21" s="668"/>
      <c r="EP21" s="668"/>
      <c r="EQ21" s="668"/>
      <c r="ER21" s="668"/>
      <c r="ES21" s="668"/>
      <c r="ET21" s="668"/>
      <c r="EU21" s="668"/>
      <c r="EV21" s="668"/>
      <c r="EW21" s="668"/>
      <c r="EX21" s="668"/>
      <c r="EY21" s="668"/>
      <c r="EZ21" s="668"/>
      <c r="FA21" s="668"/>
      <c r="FB21" s="668"/>
      <c r="FC21" s="668"/>
      <c r="FD21" s="668"/>
      <c r="FE21" s="668"/>
      <c r="FF21" s="668"/>
      <c r="FG21" s="668"/>
      <c r="FH21" s="668"/>
      <c r="FI21" s="668"/>
      <c r="FJ21" s="668"/>
      <c r="FK21" s="668"/>
      <c r="FL21" s="668"/>
      <c r="FM21" s="668"/>
      <c r="FN21" s="668"/>
      <c r="FO21" s="668"/>
      <c r="FP21" s="668"/>
      <c r="FQ21" s="668"/>
      <c r="FR21" s="668"/>
      <c r="FS21" s="668"/>
      <c r="FT21" s="668"/>
      <c r="FU21" s="668"/>
      <c r="FV21" s="668"/>
      <c r="FW21" s="668"/>
      <c r="FX21" s="668"/>
      <c r="FY21" s="668"/>
      <c r="FZ21" s="668"/>
      <c r="GA21" s="668"/>
      <c r="GB21" s="668"/>
      <c r="GC21" s="668"/>
      <c r="GD21" s="668"/>
      <c r="GE21" s="668"/>
      <c r="GF21" s="668"/>
      <c r="GG21" s="668"/>
      <c r="GH21" s="668"/>
      <c r="GI21" s="668"/>
      <c r="GJ21" s="668"/>
      <c r="GK21" s="668"/>
      <c r="GL21" s="668"/>
      <c r="GM21" s="668"/>
      <c r="GN21" s="668"/>
      <c r="GO21" s="668"/>
      <c r="GP21" s="668"/>
      <c r="GQ21" s="668"/>
      <c r="GR21" s="668"/>
      <c r="GS21" s="668"/>
      <c r="GT21" s="668"/>
      <c r="GU21" s="668"/>
      <c r="GV21" s="668"/>
      <c r="GW21" s="668"/>
      <c r="GX21" s="668"/>
      <c r="GY21" s="668"/>
      <c r="GZ21" s="668"/>
      <c r="HA21" s="668"/>
      <c r="HB21" s="668"/>
      <c r="HC21" s="668"/>
      <c r="HD21" s="668"/>
      <c r="HE21" s="668"/>
      <c r="HF21" s="668"/>
      <c r="HG21" s="668"/>
      <c r="HH21" s="668"/>
      <c r="HI21" s="668"/>
      <c r="HJ21" s="668"/>
      <c r="HK21" s="668"/>
      <c r="HL21" s="668"/>
      <c r="HM21" s="668"/>
      <c r="HN21" s="668"/>
      <c r="HO21" s="668"/>
      <c r="HP21" s="668"/>
      <c r="HQ21" s="668"/>
      <c r="HR21" s="668"/>
      <c r="HS21" s="668"/>
      <c r="HT21" s="668"/>
      <c r="HU21" s="668"/>
      <c r="HV21" s="668"/>
      <c r="HW21" s="668"/>
      <c r="HX21" s="668"/>
      <c r="HY21" s="668"/>
      <c r="HZ21" s="668"/>
      <c r="IA21" s="668"/>
      <c r="IB21" s="668"/>
      <c r="IC21" s="668"/>
      <c r="ID21" s="668"/>
      <c r="IE21" s="668"/>
      <c r="IF21" s="668"/>
      <c r="IG21" s="668"/>
      <c r="IH21" s="668"/>
      <c r="II21" s="668"/>
      <c r="IJ21" s="668"/>
      <c r="IK21" s="668"/>
      <c r="IL21" s="668"/>
      <c r="IM21" s="668"/>
      <c r="IN21" s="668"/>
      <c r="IO21" s="668"/>
      <c r="IP21" s="668"/>
      <c r="IQ21" s="668"/>
      <c r="IR21" s="668"/>
      <c r="IS21" s="668"/>
      <c r="IT21" s="668"/>
      <c r="IU21" s="668"/>
    </row>
    <row r="22" spans="1:255">
      <c r="A22" s="679">
        <v>9</v>
      </c>
      <c r="B22" s="677"/>
      <c r="C22" s="674"/>
      <c r="D22" s="674"/>
      <c r="E22" s="674"/>
      <c r="F22" s="674"/>
      <c r="G22" s="674"/>
      <c r="H22" s="677"/>
      <c r="I22" s="677"/>
      <c r="J22" s="677"/>
      <c r="K22" s="677"/>
      <c r="L22" s="676"/>
      <c r="M22" s="674"/>
      <c r="N22" s="677"/>
      <c r="O22" s="674"/>
      <c r="P22" s="674"/>
      <c r="Q22" s="674"/>
      <c r="R22" s="677"/>
      <c r="S22" s="677"/>
      <c r="T22" s="674"/>
      <c r="U22" s="676"/>
      <c r="V22" s="675"/>
      <c r="W22" s="674"/>
      <c r="X22" s="674"/>
      <c r="Y22" s="673"/>
      <c r="Z22" s="662"/>
      <c r="AA22" s="662"/>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8"/>
      <c r="BB22" s="668"/>
      <c r="BC22" s="668"/>
      <c r="BD22" s="668"/>
      <c r="BE22" s="668"/>
      <c r="BF22" s="668"/>
      <c r="BG22" s="668"/>
      <c r="BH22" s="668"/>
      <c r="BI22" s="668"/>
      <c r="BJ22" s="668"/>
      <c r="BK22" s="668"/>
      <c r="BL22" s="668"/>
      <c r="BM22" s="668"/>
      <c r="BN22" s="668"/>
      <c r="BO22" s="668"/>
      <c r="BP22" s="668"/>
      <c r="BQ22" s="668"/>
      <c r="BR22" s="668"/>
      <c r="BS22" s="668"/>
      <c r="BT22" s="668"/>
      <c r="BU22" s="668"/>
      <c r="BV22" s="668"/>
      <c r="BW22" s="668"/>
      <c r="BX22" s="668"/>
      <c r="BY22" s="668"/>
      <c r="BZ22" s="668"/>
      <c r="CA22" s="668"/>
      <c r="CB22" s="668"/>
      <c r="CC22" s="668"/>
      <c r="CD22" s="668"/>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8"/>
      <c r="ED22" s="668"/>
      <c r="EE22" s="668"/>
      <c r="EF22" s="668"/>
      <c r="EG22" s="668"/>
      <c r="EH22" s="668"/>
      <c r="EI22" s="668"/>
      <c r="EJ22" s="668"/>
      <c r="EK22" s="668"/>
      <c r="EL22" s="668"/>
      <c r="EM22" s="668"/>
      <c r="EN22" s="668"/>
      <c r="EO22" s="668"/>
      <c r="EP22" s="668"/>
      <c r="EQ22" s="668"/>
      <c r="ER22" s="668"/>
      <c r="ES22" s="668"/>
      <c r="ET22" s="668"/>
      <c r="EU22" s="668"/>
      <c r="EV22" s="668"/>
      <c r="EW22" s="668"/>
      <c r="EX22" s="668"/>
      <c r="EY22" s="668"/>
      <c r="EZ22" s="668"/>
      <c r="FA22" s="668"/>
      <c r="FB22" s="668"/>
      <c r="FC22" s="668"/>
      <c r="FD22" s="668"/>
      <c r="FE22" s="668"/>
      <c r="FF22" s="668"/>
      <c r="FG22" s="668"/>
      <c r="FH22" s="668"/>
      <c r="FI22" s="668"/>
      <c r="FJ22" s="668"/>
      <c r="FK22" s="668"/>
      <c r="FL22" s="668"/>
      <c r="FM22" s="668"/>
      <c r="FN22" s="668"/>
      <c r="FO22" s="668"/>
      <c r="FP22" s="668"/>
      <c r="FQ22" s="668"/>
      <c r="FR22" s="668"/>
      <c r="FS22" s="668"/>
      <c r="FT22" s="668"/>
      <c r="FU22" s="668"/>
      <c r="FV22" s="668"/>
      <c r="FW22" s="668"/>
      <c r="FX22" s="668"/>
      <c r="FY22" s="668"/>
      <c r="FZ22" s="668"/>
      <c r="GA22" s="668"/>
      <c r="GB22" s="668"/>
      <c r="GC22" s="668"/>
      <c r="GD22" s="668"/>
      <c r="GE22" s="668"/>
      <c r="GF22" s="668"/>
      <c r="GG22" s="668"/>
      <c r="GH22" s="668"/>
      <c r="GI22" s="668"/>
      <c r="GJ22" s="668"/>
      <c r="GK22" s="668"/>
      <c r="GL22" s="668"/>
      <c r="GM22" s="668"/>
      <c r="GN22" s="668"/>
      <c r="GO22" s="668"/>
      <c r="GP22" s="668"/>
      <c r="GQ22" s="668"/>
      <c r="GR22" s="668"/>
      <c r="GS22" s="668"/>
      <c r="GT22" s="668"/>
      <c r="GU22" s="668"/>
      <c r="GV22" s="668"/>
      <c r="GW22" s="668"/>
      <c r="GX22" s="668"/>
      <c r="GY22" s="668"/>
      <c r="GZ22" s="668"/>
      <c r="HA22" s="668"/>
      <c r="HB22" s="668"/>
      <c r="HC22" s="668"/>
      <c r="HD22" s="668"/>
      <c r="HE22" s="668"/>
      <c r="HF22" s="668"/>
      <c r="HG22" s="668"/>
      <c r="HH22" s="668"/>
      <c r="HI22" s="668"/>
      <c r="HJ22" s="668"/>
      <c r="HK22" s="668"/>
      <c r="HL22" s="668"/>
      <c r="HM22" s="668"/>
      <c r="HN22" s="668"/>
      <c r="HO22" s="668"/>
      <c r="HP22" s="668"/>
      <c r="HQ22" s="668"/>
      <c r="HR22" s="668"/>
      <c r="HS22" s="668"/>
      <c r="HT22" s="668"/>
      <c r="HU22" s="668"/>
      <c r="HV22" s="668"/>
      <c r="HW22" s="668"/>
      <c r="HX22" s="668"/>
      <c r="HY22" s="668"/>
      <c r="HZ22" s="668"/>
      <c r="IA22" s="668"/>
      <c r="IB22" s="668"/>
      <c r="IC22" s="668"/>
      <c r="ID22" s="668"/>
      <c r="IE22" s="668"/>
      <c r="IF22" s="668"/>
      <c r="IG22" s="668"/>
      <c r="IH22" s="668"/>
      <c r="II22" s="668"/>
      <c r="IJ22" s="668"/>
      <c r="IK22" s="668"/>
      <c r="IL22" s="668"/>
      <c r="IM22" s="668"/>
      <c r="IN22" s="668"/>
      <c r="IO22" s="668"/>
      <c r="IP22" s="668"/>
      <c r="IQ22" s="668"/>
      <c r="IR22" s="668"/>
      <c r="IS22" s="668"/>
      <c r="IT22" s="668"/>
      <c r="IU22" s="668"/>
    </row>
    <row r="23" spans="1:255">
      <c r="A23" s="678" t="s">
        <v>992</v>
      </c>
      <c r="B23" s="674"/>
      <c r="C23" s="674"/>
      <c r="D23" s="674"/>
      <c r="E23" s="674"/>
      <c r="F23" s="674"/>
      <c r="G23" s="674"/>
      <c r="H23" s="677"/>
      <c r="I23" s="677"/>
      <c r="J23" s="677"/>
      <c r="K23" s="677"/>
      <c r="L23" s="676"/>
      <c r="M23" s="674"/>
      <c r="N23" s="677"/>
      <c r="O23" s="674"/>
      <c r="P23" s="674"/>
      <c r="Q23" s="674"/>
      <c r="R23" s="677"/>
      <c r="S23" s="677"/>
      <c r="T23" s="674"/>
      <c r="U23" s="676"/>
      <c r="V23" s="675"/>
      <c r="W23" s="674"/>
      <c r="X23" s="674"/>
      <c r="Y23" s="673"/>
      <c r="Z23" s="662"/>
      <c r="AA23" s="662"/>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668"/>
      <c r="BN23" s="668"/>
      <c r="BO23" s="668"/>
      <c r="BP23" s="668"/>
      <c r="BQ23" s="668"/>
      <c r="BR23" s="668"/>
      <c r="BS23" s="668"/>
      <c r="BT23" s="668"/>
      <c r="BU23" s="668"/>
      <c r="BV23" s="668"/>
      <c r="BW23" s="668"/>
      <c r="BX23" s="668"/>
      <c r="BY23" s="668"/>
      <c r="BZ23" s="668"/>
      <c r="CA23" s="668"/>
      <c r="CB23" s="668"/>
      <c r="CC23" s="668"/>
      <c r="CD23" s="668"/>
      <c r="CE23" s="668"/>
      <c r="CF23" s="668"/>
      <c r="CG23" s="668"/>
      <c r="CH23" s="668"/>
      <c r="CI23" s="668"/>
      <c r="CJ23" s="668"/>
      <c r="CK23" s="668"/>
      <c r="CL23" s="668"/>
      <c r="CM23" s="668"/>
      <c r="CN23" s="668"/>
      <c r="CO23" s="668"/>
      <c r="CP23" s="668"/>
      <c r="CQ23" s="668"/>
      <c r="CR23" s="668"/>
      <c r="CS23" s="668"/>
      <c r="CT23" s="668"/>
      <c r="CU23" s="668"/>
      <c r="CV23" s="668"/>
      <c r="CW23" s="668"/>
      <c r="CX23" s="668"/>
      <c r="CY23" s="668"/>
      <c r="CZ23" s="668"/>
      <c r="DA23" s="668"/>
      <c r="DB23" s="668"/>
      <c r="DC23" s="668"/>
      <c r="DD23" s="668"/>
      <c r="DE23" s="668"/>
      <c r="DF23" s="668"/>
      <c r="DG23" s="668"/>
      <c r="DH23" s="668"/>
      <c r="DI23" s="668"/>
      <c r="DJ23" s="668"/>
      <c r="DK23" s="668"/>
      <c r="DL23" s="668"/>
      <c r="DM23" s="668"/>
      <c r="DN23" s="668"/>
      <c r="DO23" s="668"/>
      <c r="DP23" s="668"/>
      <c r="DQ23" s="668"/>
      <c r="DR23" s="668"/>
      <c r="DS23" s="668"/>
      <c r="DT23" s="668"/>
      <c r="DU23" s="668"/>
      <c r="DV23" s="668"/>
      <c r="DW23" s="668"/>
      <c r="DX23" s="668"/>
      <c r="DY23" s="668"/>
      <c r="DZ23" s="668"/>
      <c r="EA23" s="668"/>
      <c r="EB23" s="668"/>
      <c r="EC23" s="668"/>
      <c r="ED23" s="668"/>
      <c r="EE23" s="668"/>
      <c r="EF23" s="668"/>
      <c r="EG23" s="668"/>
      <c r="EH23" s="668"/>
      <c r="EI23" s="668"/>
      <c r="EJ23" s="668"/>
      <c r="EK23" s="668"/>
      <c r="EL23" s="668"/>
      <c r="EM23" s="668"/>
      <c r="EN23" s="668"/>
      <c r="EO23" s="668"/>
      <c r="EP23" s="668"/>
      <c r="EQ23" s="668"/>
      <c r="ER23" s="668"/>
      <c r="ES23" s="668"/>
      <c r="ET23" s="668"/>
      <c r="EU23" s="668"/>
      <c r="EV23" s="668"/>
      <c r="EW23" s="668"/>
      <c r="EX23" s="668"/>
      <c r="EY23" s="668"/>
      <c r="EZ23" s="668"/>
      <c r="FA23" s="668"/>
      <c r="FB23" s="668"/>
      <c r="FC23" s="668"/>
      <c r="FD23" s="668"/>
      <c r="FE23" s="668"/>
      <c r="FF23" s="668"/>
      <c r="FG23" s="668"/>
      <c r="FH23" s="668"/>
      <c r="FI23" s="668"/>
      <c r="FJ23" s="668"/>
      <c r="FK23" s="668"/>
      <c r="FL23" s="668"/>
      <c r="FM23" s="668"/>
      <c r="FN23" s="668"/>
      <c r="FO23" s="668"/>
      <c r="FP23" s="668"/>
      <c r="FQ23" s="668"/>
      <c r="FR23" s="668"/>
      <c r="FS23" s="668"/>
      <c r="FT23" s="668"/>
      <c r="FU23" s="668"/>
      <c r="FV23" s="668"/>
      <c r="FW23" s="668"/>
      <c r="FX23" s="668"/>
      <c r="FY23" s="668"/>
      <c r="FZ23" s="668"/>
      <c r="GA23" s="668"/>
      <c r="GB23" s="668"/>
      <c r="GC23" s="668"/>
      <c r="GD23" s="668"/>
      <c r="GE23" s="668"/>
      <c r="GF23" s="668"/>
      <c r="GG23" s="668"/>
      <c r="GH23" s="668"/>
      <c r="GI23" s="668"/>
      <c r="GJ23" s="668"/>
      <c r="GK23" s="668"/>
      <c r="GL23" s="668"/>
      <c r="GM23" s="668"/>
      <c r="GN23" s="668"/>
      <c r="GO23" s="668"/>
      <c r="GP23" s="668"/>
      <c r="GQ23" s="668"/>
      <c r="GR23" s="668"/>
      <c r="GS23" s="668"/>
      <c r="GT23" s="668"/>
      <c r="GU23" s="668"/>
      <c r="GV23" s="668"/>
      <c r="GW23" s="668"/>
      <c r="GX23" s="668"/>
      <c r="GY23" s="668"/>
      <c r="GZ23" s="668"/>
      <c r="HA23" s="668"/>
      <c r="HB23" s="668"/>
      <c r="HC23" s="668"/>
      <c r="HD23" s="668"/>
      <c r="HE23" s="668"/>
      <c r="HF23" s="668"/>
      <c r="HG23" s="668"/>
      <c r="HH23" s="668"/>
      <c r="HI23" s="668"/>
      <c r="HJ23" s="668"/>
      <c r="HK23" s="668"/>
      <c r="HL23" s="668"/>
      <c r="HM23" s="668"/>
      <c r="HN23" s="668"/>
      <c r="HO23" s="668"/>
      <c r="HP23" s="668"/>
      <c r="HQ23" s="668"/>
      <c r="HR23" s="668"/>
      <c r="HS23" s="668"/>
      <c r="HT23" s="668"/>
      <c r="HU23" s="668"/>
      <c r="HV23" s="668"/>
      <c r="HW23" s="668"/>
      <c r="HX23" s="668"/>
      <c r="HY23" s="668"/>
      <c r="HZ23" s="668"/>
      <c r="IA23" s="668"/>
      <c r="IB23" s="668"/>
      <c r="IC23" s="668"/>
      <c r="ID23" s="668"/>
      <c r="IE23" s="668"/>
      <c r="IF23" s="668"/>
      <c r="IG23" s="668"/>
      <c r="IH23" s="668"/>
      <c r="II23" s="668"/>
      <c r="IJ23" s="668"/>
      <c r="IK23" s="668"/>
      <c r="IL23" s="668"/>
      <c r="IM23" s="668"/>
      <c r="IN23" s="668"/>
      <c r="IO23" s="668"/>
      <c r="IP23" s="668"/>
      <c r="IQ23" s="668"/>
      <c r="IR23" s="668"/>
      <c r="IS23" s="668"/>
      <c r="IT23" s="668"/>
      <c r="IU23" s="668"/>
    </row>
    <row r="24" spans="1:255" ht="15.75" thickBot="1">
      <c r="A24" s="660" t="s">
        <v>956</v>
      </c>
      <c r="B24" s="672"/>
      <c r="C24" s="670"/>
      <c r="D24" s="670"/>
      <c r="E24" s="670"/>
      <c r="F24" s="670"/>
      <c r="G24" s="670"/>
      <c r="H24" s="672"/>
      <c r="I24" s="672"/>
      <c r="J24" s="672"/>
      <c r="K24" s="672"/>
      <c r="L24" s="671"/>
      <c r="M24" s="670"/>
      <c r="N24" s="672"/>
      <c r="O24" s="670"/>
      <c r="P24" s="670"/>
      <c r="Q24" s="670"/>
      <c r="R24" s="672"/>
      <c r="S24" s="672"/>
      <c r="T24" s="670"/>
      <c r="U24" s="671"/>
      <c r="V24" s="670"/>
      <c r="W24" s="670"/>
      <c r="X24" s="670"/>
      <c r="Y24" s="669"/>
      <c r="Z24" s="662"/>
      <c r="AA24" s="662"/>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668"/>
      <c r="BN24" s="668"/>
      <c r="BO24" s="668"/>
      <c r="BP24" s="668"/>
      <c r="BQ24" s="668"/>
      <c r="BR24" s="668"/>
      <c r="BS24" s="668"/>
      <c r="BT24" s="668"/>
      <c r="BU24" s="668"/>
      <c r="BV24" s="668"/>
      <c r="BW24" s="668"/>
      <c r="BX24" s="668"/>
      <c r="BY24" s="668"/>
      <c r="BZ24" s="668"/>
      <c r="CA24" s="668"/>
      <c r="CB24" s="668"/>
      <c r="CC24" s="668"/>
      <c r="CD24" s="668"/>
      <c r="CE24" s="668"/>
      <c r="CF24" s="668"/>
      <c r="CG24" s="668"/>
      <c r="CH24" s="668"/>
      <c r="CI24" s="668"/>
      <c r="CJ24" s="668"/>
      <c r="CK24" s="668"/>
      <c r="CL24" s="668"/>
      <c r="CM24" s="668"/>
      <c r="CN24" s="668"/>
      <c r="CO24" s="668"/>
      <c r="CP24" s="668"/>
      <c r="CQ24" s="668"/>
      <c r="CR24" s="668"/>
      <c r="CS24" s="668"/>
      <c r="CT24" s="668"/>
      <c r="CU24" s="668"/>
      <c r="CV24" s="668"/>
      <c r="CW24" s="668"/>
      <c r="CX24" s="668"/>
      <c r="CY24" s="668"/>
      <c r="CZ24" s="668"/>
      <c r="DA24" s="668"/>
      <c r="DB24" s="668"/>
      <c r="DC24" s="668"/>
      <c r="DD24" s="668"/>
      <c r="DE24" s="668"/>
      <c r="DF24" s="668"/>
      <c r="DG24" s="668"/>
      <c r="DH24" s="668"/>
      <c r="DI24" s="668"/>
      <c r="DJ24" s="668"/>
      <c r="DK24" s="668"/>
      <c r="DL24" s="668"/>
      <c r="DM24" s="668"/>
      <c r="DN24" s="668"/>
      <c r="DO24" s="668"/>
      <c r="DP24" s="668"/>
      <c r="DQ24" s="668"/>
      <c r="DR24" s="668"/>
      <c r="DS24" s="668"/>
      <c r="DT24" s="668"/>
      <c r="DU24" s="668"/>
      <c r="DV24" s="668"/>
      <c r="DW24" s="668"/>
      <c r="DX24" s="668"/>
      <c r="DY24" s="668"/>
      <c r="DZ24" s="668"/>
      <c r="EA24" s="668"/>
      <c r="EB24" s="668"/>
      <c r="EC24" s="668"/>
      <c r="ED24" s="668"/>
      <c r="EE24" s="668"/>
      <c r="EF24" s="668"/>
      <c r="EG24" s="668"/>
      <c r="EH24" s="668"/>
      <c r="EI24" s="668"/>
      <c r="EJ24" s="668"/>
      <c r="EK24" s="668"/>
      <c r="EL24" s="668"/>
      <c r="EM24" s="668"/>
      <c r="EN24" s="668"/>
      <c r="EO24" s="668"/>
      <c r="EP24" s="668"/>
      <c r="EQ24" s="668"/>
      <c r="ER24" s="668"/>
      <c r="ES24" s="668"/>
      <c r="ET24" s="668"/>
      <c r="EU24" s="668"/>
      <c r="EV24" s="668"/>
      <c r="EW24" s="668"/>
      <c r="EX24" s="668"/>
      <c r="EY24" s="668"/>
      <c r="EZ24" s="668"/>
      <c r="FA24" s="668"/>
      <c r="FB24" s="668"/>
      <c r="FC24" s="668"/>
      <c r="FD24" s="668"/>
      <c r="FE24" s="668"/>
      <c r="FF24" s="668"/>
      <c r="FG24" s="668"/>
      <c r="FH24" s="668"/>
      <c r="FI24" s="668"/>
      <c r="FJ24" s="668"/>
      <c r="FK24" s="668"/>
      <c r="FL24" s="668"/>
      <c r="FM24" s="668"/>
      <c r="FN24" s="668"/>
      <c r="FO24" s="668"/>
      <c r="FP24" s="668"/>
      <c r="FQ24" s="668"/>
      <c r="FR24" s="668"/>
      <c r="FS24" s="668"/>
      <c r="FT24" s="668"/>
      <c r="FU24" s="668"/>
      <c r="FV24" s="668"/>
      <c r="FW24" s="668"/>
      <c r="FX24" s="668"/>
      <c r="FY24" s="668"/>
      <c r="FZ24" s="668"/>
      <c r="GA24" s="668"/>
      <c r="GB24" s="668"/>
      <c r="GC24" s="668"/>
      <c r="GD24" s="668"/>
      <c r="GE24" s="668"/>
      <c r="GF24" s="668"/>
      <c r="GG24" s="668"/>
      <c r="GH24" s="668"/>
      <c r="GI24" s="668"/>
      <c r="GJ24" s="668"/>
      <c r="GK24" s="668"/>
      <c r="GL24" s="668"/>
      <c r="GM24" s="668"/>
      <c r="GN24" s="668"/>
      <c r="GO24" s="668"/>
      <c r="GP24" s="668"/>
      <c r="GQ24" s="668"/>
      <c r="GR24" s="668"/>
      <c r="GS24" s="668"/>
      <c r="GT24" s="668"/>
      <c r="GU24" s="668"/>
      <c r="GV24" s="668"/>
      <c r="GW24" s="668"/>
      <c r="GX24" s="668"/>
      <c r="GY24" s="668"/>
      <c r="GZ24" s="668"/>
      <c r="HA24" s="668"/>
      <c r="HB24" s="668"/>
      <c r="HC24" s="668"/>
      <c r="HD24" s="668"/>
      <c r="HE24" s="668"/>
      <c r="HF24" s="668"/>
      <c r="HG24" s="668"/>
      <c r="HH24" s="668"/>
      <c r="HI24" s="668"/>
      <c r="HJ24" s="668"/>
      <c r="HK24" s="668"/>
      <c r="HL24" s="668"/>
      <c r="HM24" s="668"/>
      <c r="HN24" s="668"/>
      <c r="HO24" s="668"/>
      <c r="HP24" s="668"/>
      <c r="HQ24" s="668"/>
      <c r="HR24" s="668"/>
      <c r="HS24" s="668"/>
      <c r="HT24" s="668"/>
      <c r="HU24" s="668"/>
      <c r="HV24" s="668"/>
      <c r="HW24" s="668"/>
      <c r="HX24" s="668"/>
      <c r="HY24" s="668"/>
      <c r="HZ24" s="668"/>
      <c r="IA24" s="668"/>
      <c r="IB24" s="668"/>
      <c r="IC24" s="668"/>
      <c r="ID24" s="668"/>
      <c r="IE24" s="668"/>
      <c r="IF24" s="668"/>
      <c r="IG24" s="668"/>
      <c r="IH24" s="668"/>
      <c r="II24" s="668"/>
      <c r="IJ24" s="668"/>
      <c r="IK24" s="668"/>
      <c r="IL24" s="668"/>
      <c r="IM24" s="668"/>
      <c r="IN24" s="668"/>
      <c r="IO24" s="668"/>
      <c r="IP24" s="668"/>
      <c r="IQ24" s="668"/>
      <c r="IR24" s="668"/>
      <c r="IS24" s="668"/>
      <c r="IT24" s="668"/>
      <c r="IU24" s="668"/>
    </row>
    <row r="25" spans="1:255" s="661" customFormat="1">
      <c r="A25" s="1902" t="s">
        <v>1025</v>
      </c>
      <c r="B25" s="1902"/>
      <c r="C25" s="1902"/>
      <c r="D25" s="1902"/>
      <c r="E25" s="1902"/>
      <c r="F25" s="1902"/>
      <c r="G25" s="1902"/>
      <c r="H25" s="1902"/>
      <c r="I25" s="1902"/>
      <c r="J25" s="1902"/>
      <c r="K25" s="1902"/>
      <c r="L25" s="1902"/>
      <c r="M25" s="1902"/>
      <c r="N25" s="1902"/>
      <c r="O25" s="1902"/>
      <c r="P25" s="1902"/>
      <c r="Q25" s="1902"/>
      <c r="R25" s="1902"/>
      <c r="S25" s="1902"/>
      <c r="T25" s="1902"/>
      <c r="U25" s="1902"/>
      <c r="V25" s="1902"/>
      <c r="W25" s="1902"/>
      <c r="X25" s="1902"/>
      <c r="Y25" s="1902"/>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c r="BA25" s="667"/>
      <c r="BB25" s="667"/>
      <c r="BC25" s="667"/>
      <c r="BD25" s="667"/>
      <c r="BE25" s="667"/>
      <c r="BF25" s="667"/>
      <c r="BG25" s="667"/>
      <c r="BH25" s="667"/>
      <c r="BI25" s="667"/>
      <c r="BJ25" s="667"/>
      <c r="BK25" s="667"/>
      <c r="BL25" s="667"/>
      <c r="BM25" s="667"/>
      <c r="BN25" s="667"/>
      <c r="BO25" s="667"/>
      <c r="BP25" s="667"/>
      <c r="BQ25" s="667"/>
      <c r="BR25" s="667"/>
      <c r="BS25" s="667"/>
      <c r="BT25" s="667"/>
      <c r="BU25" s="667"/>
      <c r="BV25" s="667"/>
      <c r="BW25" s="667"/>
      <c r="BX25" s="667"/>
      <c r="BY25" s="667"/>
      <c r="BZ25" s="667"/>
      <c r="CA25" s="667"/>
      <c r="CB25" s="667"/>
      <c r="CC25" s="667"/>
      <c r="CD25" s="667"/>
      <c r="CE25" s="667"/>
      <c r="CF25" s="667"/>
      <c r="CG25" s="667"/>
      <c r="CH25" s="667"/>
      <c r="CI25" s="667"/>
      <c r="CJ25" s="667"/>
      <c r="CK25" s="667"/>
      <c r="CL25" s="667"/>
      <c r="CM25" s="667"/>
      <c r="CN25" s="667"/>
      <c r="CO25" s="667"/>
      <c r="CP25" s="667"/>
      <c r="CQ25" s="667"/>
      <c r="CR25" s="667"/>
      <c r="CS25" s="667"/>
      <c r="CT25" s="667"/>
      <c r="CU25" s="667"/>
      <c r="CV25" s="667"/>
      <c r="CW25" s="667"/>
      <c r="CX25" s="667"/>
      <c r="CY25" s="667"/>
      <c r="CZ25" s="667"/>
      <c r="DA25" s="667"/>
      <c r="DB25" s="667"/>
      <c r="DC25" s="667"/>
      <c r="DD25" s="667"/>
      <c r="DE25" s="667"/>
      <c r="DF25" s="667"/>
      <c r="DG25" s="667"/>
      <c r="DH25" s="667"/>
      <c r="DI25" s="667"/>
      <c r="DJ25" s="667"/>
      <c r="DK25" s="667"/>
      <c r="DL25" s="667"/>
      <c r="DM25" s="667"/>
      <c r="DN25" s="667"/>
      <c r="DO25" s="667"/>
      <c r="DP25" s="667"/>
      <c r="DQ25" s="667"/>
      <c r="DR25" s="667"/>
      <c r="DS25" s="667"/>
      <c r="DT25" s="667"/>
      <c r="DU25" s="667"/>
      <c r="DV25" s="667"/>
      <c r="DW25" s="667"/>
      <c r="DX25" s="667"/>
      <c r="DY25" s="667"/>
      <c r="DZ25" s="667"/>
      <c r="EA25" s="667"/>
      <c r="EB25" s="667"/>
      <c r="EC25" s="667"/>
      <c r="ED25" s="667"/>
      <c r="EE25" s="667"/>
      <c r="EF25" s="667"/>
      <c r="EG25" s="667"/>
      <c r="EH25" s="667"/>
      <c r="EI25" s="667"/>
      <c r="EJ25" s="667"/>
      <c r="EK25" s="667"/>
      <c r="EL25" s="667"/>
      <c r="EM25" s="667"/>
      <c r="EN25" s="667"/>
      <c r="EO25" s="667"/>
      <c r="EP25" s="667"/>
      <c r="EQ25" s="667"/>
      <c r="ER25" s="667"/>
      <c r="ES25" s="667"/>
      <c r="ET25" s="667"/>
      <c r="EU25" s="667"/>
      <c r="EV25" s="667"/>
      <c r="EW25" s="667"/>
      <c r="EX25" s="667"/>
      <c r="EY25" s="667"/>
      <c r="EZ25" s="667"/>
      <c r="FA25" s="667"/>
      <c r="FB25" s="667"/>
      <c r="FC25" s="667"/>
      <c r="FD25" s="667"/>
      <c r="FE25" s="667"/>
      <c r="FF25" s="667"/>
      <c r="FG25" s="667"/>
      <c r="FH25" s="667"/>
      <c r="FI25" s="667"/>
      <c r="FJ25" s="667"/>
      <c r="FK25" s="667"/>
      <c r="FL25" s="667"/>
      <c r="FM25" s="667"/>
      <c r="FN25" s="667"/>
      <c r="FO25" s="667"/>
      <c r="FP25" s="667"/>
      <c r="FQ25" s="667"/>
      <c r="FR25" s="667"/>
      <c r="FS25" s="667"/>
      <c r="FT25" s="667"/>
      <c r="FU25" s="667"/>
      <c r="FV25" s="667"/>
      <c r="FW25" s="667"/>
      <c r="FX25" s="667"/>
      <c r="FY25" s="667"/>
      <c r="FZ25" s="667"/>
      <c r="GA25" s="667"/>
      <c r="GB25" s="667"/>
      <c r="GC25" s="667"/>
      <c r="GD25" s="667"/>
      <c r="GE25" s="667"/>
      <c r="GF25" s="667"/>
      <c r="GG25" s="667"/>
      <c r="GH25" s="667"/>
      <c r="GI25" s="667"/>
      <c r="GJ25" s="667"/>
      <c r="GK25" s="667"/>
      <c r="GL25" s="667"/>
      <c r="GM25" s="667"/>
      <c r="GN25" s="667"/>
      <c r="GO25" s="667"/>
      <c r="GP25" s="667"/>
      <c r="GQ25" s="667"/>
      <c r="GR25" s="667"/>
      <c r="GS25" s="667"/>
      <c r="GT25" s="667"/>
      <c r="GU25" s="667"/>
      <c r="GV25" s="667"/>
      <c r="GW25" s="667"/>
      <c r="GX25" s="667"/>
      <c r="GY25" s="667"/>
      <c r="GZ25" s="667"/>
      <c r="HA25" s="667"/>
      <c r="HB25" s="667"/>
      <c r="HC25" s="667"/>
      <c r="HD25" s="667"/>
      <c r="HE25" s="667"/>
      <c r="HF25" s="667"/>
      <c r="HG25" s="667"/>
      <c r="HH25" s="667"/>
      <c r="HI25" s="667"/>
      <c r="HJ25" s="667"/>
      <c r="HK25" s="667"/>
      <c r="HL25" s="667"/>
      <c r="HM25" s="667"/>
      <c r="HN25" s="667"/>
      <c r="HO25" s="667"/>
      <c r="HP25" s="667"/>
      <c r="HQ25" s="667"/>
      <c r="HR25" s="667"/>
      <c r="HS25" s="667"/>
      <c r="HT25" s="667"/>
      <c r="HU25" s="667"/>
      <c r="HV25" s="667"/>
      <c r="HW25" s="667"/>
      <c r="HX25" s="667"/>
      <c r="HY25" s="667"/>
      <c r="HZ25" s="667"/>
      <c r="IA25" s="667"/>
      <c r="IB25" s="667"/>
      <c r="IC25" s="667"/>
      <c r="ID25" s="667"/>
      <c r="IE25" s="667"/>
      <c r="IF25" s="667"/>
      <c r="IG25" s="667"/>
      <c r="IH25" s="667"/>
      <c r="II25" s="667"/>
      <c r="IJ25" s="667"/>
      <c r="IK25" s="667"/>
      <c r="IL25" s="667"/>
      <c r="IM25" s="667"/>
      <c r="IN25" s="667"/>
      <c r="IO25" s="667"/>
      <c r="IP25" s="667"/>
      <c r="IQ25" s="667"/>
      <c r="IR25" s="667"/>
      <c r="IS25" s="667"/>
      <c r="IT25" s="667"/>
      <c r="IU25" s="667"/>
    </row>
    <row r="26" spans="1:255" s="661" customFormat="1"/>
    <row r="27" spans="1:255" s="661" customFormat="1">
      <c r="A27" s="663"/>
      <c r="B27" s="667" t="s">
        <v>1024</v>
      </c>
      <c r="C27" s="666"/>
      <c r="D27" s="666"/>
      <c r="E27" s="666"/>
      <c r="F27" s="666"/>
      <c r="G27" s="662"/>
      <c r="H27" s="662"/>
      <c r="I27" s="662"/>
      <c r="J27" s="662"/>
      <c r="K27" s="662"/>
      <c r="L27" s="662"/>
      <c r="M27" s="662"/>
      <c r="N27" s="662"/>
      <c r="O27" s="662"/>
      <c r="P27" s="662"/>
      <c r="Q27" s="662"/>
      <c r="R27" s="662"/>
      <c r="S27" s="662"/>
      <c r="T27" s="662"/>
      <c r="U27" s="662"/>
      <c r="V27" s="662"/>
      <c r="W27" s="662"/>
      <c r="X27" s="665" t="s">
        <v>1023</v>
      </c>
      <c r="Y27" s="664"/>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c r="DE27" s="662"/>
      <c r="DF27" s="662"/>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62"/>
      <c r="FM27" s="662"/>
      <c r="FN27" s="662"/>
      <c r="FO27" s="662"/>
      <c r="FP27" s="662"/>
      <c r="FQ27" s="662"/>
      <c r="FR27" s="662"/>
      <c r="FS27" s="662"/>
      <c r="FT27" s="662"/>
      <c r="FU27" s="662"/>
      <c r="FV27" s="662"/>
      <c r="FW27" s="662"/>
      <c r="FX27" s="662"/>
      <c r="FY27" s="662"/>
      <c r="FZ27" s="662"/>
      <c r="GA27" s="662"/>
      <c r="GB27" s="662"/>
      <c r="GC27" s="662"/>
      <c r="GD27" s="662"/>
      <c r="GE27" s="662"/>
      <c r="GF27" s="662"/>
      <c r="GG27" s="662"/>
      <c r="GH27" s="662"/>
      <c r="GI27" s="662"/>
      <c r="GJ27" s="662"/>
      <c r="GK27" s="662"/>
      <c r="GL27" s="662"/>
      <c r="GM27" s="662"/>
      <c r="GN27" s="662"/>
      <c r="GO27" s="662"/>
      <c r="GP27" s="662"/>
      <c r="GQ27" s="662"/>
      <c r="GR27" s="662"/>
      <c r="GS27" s="662"/>
      <c r="GT27" s="662"/>
      <c r="GU27" s="662"/>
      <c r="GV27" s="662"/>
      <c r="GW27" s="662"/>
      <c r="GX27" s="662"/>
      <c r="GY27" s="662"/>
      <c r="GZ27" s="662"/>
      <c r="HA27" s="662"/>
      <c r="HB27" s="662"/>
      <c r="HC27" s="662"/>
      <c r="HD27" s="662"/>
      <c r="HE27" s="662"/>
      <c r="HF27" s="662"/>
      <c r="HG27" s="662"/>
      <c r="HH27" s="662"/>
      <c r="HI27" s="662"/>
      <c r="HJ27" s="662"/>
      <c r="HK27" s="662"/>
      <c r="HL27" s="662"/>
      <c r="HM27" s="662"/>
      <c r="HN27" s="662"/>
      <c r="HO27" s="662"/>
      <c r="HP27" s="662"/>
      <c r="HQ27" s="662"/>
      <c r="HR27" s="662"/>
      <c r="HS27" s="662"/>
      <c r="HT27" s="662"/>
      <c r="HU27" s="662"/>
      <c r="HV27" s="662"/>
      <c r="HW27" s="662"/>
      <c r="HX27" s="662"/>
      <c r="HY27" s="662"/>
      <c r="HZ27" s="662"/>
      <c r="IA27" s="662"/>
      <c r="IB27" s="662"/>
      <c r="IC27" s="662"/>
      <c r="ID27" s="662"/>
      <c r="IE27" s="662"/>
      <c r="IF27" s="662"/>
      <c r="IG27" s="662"/>
      <c r="IH27" s="662"/>
      <c r="II27" s="662"/>
      <c r="IJ27" s="662"/>
      <c r="IK27" s="662"/>
      <c r="IL27" s="662"/>
      <c r="IM27" s="662"/>
      <c r="IN27" s="662"/>
      <c r="IO27" s="662"/>
      <c r="IP27" s="662"/>
      <c r="IQ27" s="662"/>
      <c r="IR27" s="662"/>
      <c r="IS27" s="662"/>
      <c r="IT27" s="662"/>
      <c r="IU27" s="662"/>
    </row>
    <row r="28" spans="1:255" s="661" customFormat="1">
      <c r="A28" s="663"/>
      <c r="B28" s="667" t="s">
        <v>1022</v>
      </c>
      <c r="C28" s="666"/>
      <c r="D28" s="666"/>
      <c r="E28" s="666"/>
      <c r="F28" s="666"/>
      <c r="G28" s="662"/>
      <c r="H28" s="662"/>
      <c r="I28" s="662"/>
      <c r="J28" s="662"/>
      <c r="K28" s="662"/>
      <c r="L28" s="662"/>
      <c r="M28" s="662"/>
      <c r="N28" s="662"/>
      <c r="O28" s="662"/>
      <c r="P28" s="662"/>
      <c r="Q28" s="662"/>
      <c r="R28" s="662"/>
      <c r="S28" s="662"/>
      <c r="T28" s="662"/>
      <c r="U28" s="662"/>
      <c r="V28" s="662"/>
      <c r="W28" s="662"/>
      <c r="X28" s="665" t="s">
        <v>1021</v>
      </c>
      <c r="Y28" s="664"/>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2"/>
      <c r="CL28" s="662"/>
      <c r="CM28" s="662"/>
      <c r="CN28" s="662"/>
      <c r="CO28" s="662"/>
      <c r="CP28" s="662"/>
      <c r="CQ28" s="662"/>
      <c r="CR28" s="662"/>
      <c r="CS28" s="662"/>
      <c r="CT28" s="662"/>
      <c r="CU28" s="662"/>
      <c r="CV28" s="662"/>
      <c r="CW28" s="662"/>
      <c r="CX28" s="662"/>
      <c r="CY28" s="662"/>
      <c r="CZ28" s="662"/>
      <c r="DA28" s="662"/>
      <c r="DB28" s="662"/>
      <c r="DC28" s="662"/>
      <c r="DD28" s="662"/>
      <c r="DE28" s="662"/>
      <c r="DF28" s="662"/>
      <c r="DG28" s="662"/>
      <c r="DH28" s="662"/>
      <c r="DI28" s="662"/>
      <c r="DJ28" s="662"/>
      <c r="DK28" s="662"/>
      <c r="DL28" s="662"/>
      <c r="DM28" s="662"/>
      <c r="DN28" s="662"/>
      <c r="DO28" s="662"/>
      <c r="DP28" s="662"/>
      <c r="DQ28" s="662"/>
      <c r="DR28" s="662"/>
      <c r="DS28" s="662"/>
      <c r="DT28" s="662"/>
      <c r="DU28" s="662"/>
      <c r="DV28" s="662"/>
      <c r="DW28" s="662"/>
      <c r="DX28" s="662"/>
      <c r="DY28" s="662"/>
      <c r="DZ28" s="662"/>
      <c r="EA28" s="662"/>
      <c r="EB28" s="662"/>
      <c r="EC28" s="662"/>
      <c r="ED28" s="662"/>
      <c r="EE28" s="662"/>
      <c r="EF28" s="662"/>
      <c r="EG28" s="662"/>
      <c r="EH28" s="662"/>
      <c r="EI28" s="662"/>
      <c r="EJ28" s="662"/>
      <c r="EK28" s="662"/>
      <c r="EL28" s="662"/>
      <c r="EM28" s="662"/>
      <c r="EN28" s="662"/>
      <c r="EO28" s="662"/>
      <c r="EP28" s="662"/>
      <c r="EQ28" s="662"/>
      <c r="ER28" s="662"/>
      <c r="ES28" s="662"/>
      <c r="ET28" s="662"/>
      <c r="EU28" s="662"/>
      <c r="EV28" s="662"/>
      <c r="EW28" s="662"/>
      <c r="EX28" s="662"/>
      <c r="EY28" s="662"/>
      <c r="EZ28" s="662"/>
      <c r="FA28" s="662"/>
      <c r="FB28" s="662"/>
      <c r="FC28" s="662"/>
      <c r="FD28" s="662"/>
      <c r="FE28" s="662"/>
      <c r="FF28" s="662"/>
      <c r="FG28" s="662"/>
      <c r="FH28" s="662"/>
      <c r="FI28" s="662"/>
      <c r="FJ28" s="662"/>
      <c r="FK28" s="662"/>
      <c r="FL28" s="662"/>
      <c r="FM28" s="662"/>
      <c r="FN28" s="662"/>
      <c r="FO28" s="662"/>
      <c r="FP28" s="662"/>
      <c r="FQ28" s="662"/>
      <c r="FR28" s="662"/>
      <c r="FS28" s="662"/>
      <c r="FT28" s="662"/>
      <c r="FU28" s="662"/>
      <c r="FV28" s="662"/>
      <c r="FW28" s="662"/>
      <c r="FX28" s="662"/>
      <c r="FY28" s="662"/>
      <c r="FZ28" s="662"/>
      <c r="GA28" s="662"/>
      <c r="GB28" s="662"/>
      <c r="GC28" s="662"/>
      <c r="GD28" s="662"/>
      <c r="GE28" s="662"/>
      <c r="GF28" s="662"/>
      <c r="GG28" s="662"/>
      <c r="GH28" s="662"/>
      <c r="GI28" s="662"/>
      <c r="GJ28" s="662"/>
      <c r="GK28" s="662"/>
      <c r="GL28" s="662"/>
      <c r="GM28" s="662"/>
      <c r="GN28" s="662"/>
      <c r="GO28" s="662"/>
      <c r="GP28" s="662"/>
      <c r="GQ28" s="662"/>
      <c r="GR28" s="662"/>
      <c r="GS28" s="662"/>
      <c r="GT28" s="662"/>
      <c r="GU28" s="662"/>
      <c r="GV28" s="662"/>
      <c r="GW28" s="662"/>
      <c r="GX28" s="662"/>
      <c r="GY28" s="662"/>
      <c r="GZ28" s="662"/>
      <c r="HA28" s="662"/>
      <c r="HB28" s="662"/>
      <c r="HC28" s="662"/>
      <c r="HD28" s="662"/>
      <c r="HE28" s="662"/>
      <c r="HF28" s="662"/>
      <c r="HG28" s="662"/>
      <c r="HH28" s="662"/>
      <c r="HI28" s="662"/>
      <c r="HJ28" s="662"/>
      <c r="HK28" s="662"/>
      <c r="HL28" s="662"/>
      <c r="HM28" s="662"/>
      <c r="HN28" s="662"/>
      <c r="HO28" s="662"/>
      <c r="HP28" s="662"/>
      <c r="HQ28" s="662"/>
      <c r="HR28" s="662"/>
      <c r="HS28" s="662"/>
      <c r="HT28" s="662"/>
      <c r="HU28" s="662"/>
      <c r="HV28" s="662"/>
      <c r="HW28" s="662"/>
      <c r="HX28" s="662"/>
      <c r="HY28" s="662"/>
      <c r="HZ28" s="662"/>
      <c r="IA28" s="662"/>
      <c r="IB28" s="662"/>
      <c r="IC28" s="662"/>
      <c r="ID28" s="662"/>
      <c r="IE28" s="662"/>
      <c r="IF28" s="662"/>
      <c r="IG28" s="662"/>
      <c r="IH28" s="662"/>
      <c r="II28" s="662"/>
      <c r="IJ28" s="662"/>
      <c r="IK28" s="662"/>
      <c r="IL28" s="662"/>
      <c r="IM28" s="662"/>
      <c r="IN28" s="662"/>
      <c r="IO28" s="662"/>
      <c r="IP28" s="662"/>
      <c r="IQ28" s="662"/>
      <c r="IR28" s="662"/>
      <c r="IS28" s="662"/>
      <c r="IT28" s="662"/>
      <c r="IU28" s="662"/>
    </row>
    <row r="29" spans="1:255" s="661" customFormat="1">
      <c r="A29" s="663"/>
      <c r="B29" s="667" t="s">
        <v>1020</v>
      </c>
      <c r="C29" s="666"/>
      <c r="D29" s="666"/>
      <c r="E29" s="666"/>
      <c r="F29" s="666"/>
      <c r="G29" s="662"/>
      <c r="H29" s="662"/>
      <c r="I29" s="662"/>
      <c r="J29" s="662"/>
      <c r="K29" s="662"/>
      <c r="L29" s="662"/>
      <c r="M29" s="662"/>
      <c r="N29" s="662"/>
      <c r="O29" s="662"/>
      <c r="P29" s="662"/>
      <c r="Q29" s="662"/>
      <c r="R29" s="662"/>
      <c r="S29" s="662"/>
      <c r="T29" s="662"/>
      <c r="U29" s="662"/>
      <c r="V29" s="662"/>
      <c r="W29" s="663"/>
      <c r="X29" s="665" t="s">
        <v>1019</v>
      </c>
      <c r="Y29" s="664"/>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2"/>
      <c r="BR29" s="662"/>
      <c r="BS29" s="662"/>
      <c r="BT29" s="662"/>
      <c r="BU29" s="662"/>
      <c r="BV29" s="662"/>
      <c r="BW29" s="662"/>
      <c r="BX29" s="662"/>
      <c r="BY29" s="662"/>
      <c r="BZ29" s="662"/>
      <c r="CA29" s="662"/>
      <c r="CB29" s="662"/>
      <c r="CC29" s="662"/>
      <c r="CD29" s="662"/>
      <c r="CE29" s="662"/>
      <c r="CF29" s="662"/>
      <c r="CG29" s="662"/>
      <c r="CH29" s="662"/>
      <c r="CI29" s="662"/>
      <c r="CJ29" s="662"/>
      <c r="CK29" s="662"/>
      <c r="CL29" s="662"/>
      <c r="CM29" s="662"/>
      <c r="CN29" s="662"/>
      <c r="CO29" s="662"/>
      <c r="CP29" s="662"/>
      <c r="CQ29" s="662"/>
      <c r="CR29" s="662"/>
      <c r="CS29" s="662"/>
      <c r="CT29" s="662"/>
      <c r="CU29" s="662"/>
      <c r="CV29" s="662"/>
      <c r="CW29" s="662"/>
      <c r="CX29" s="662"/>
      <c r="CY29" s="662"/>
      <c r="CZ29" s="662"/>
      <c r="DA29" s="662"/>
      <c r="DB29" s="662"/>
      <c r="DC29" s="662"/>
      <c r="DD29" s="662"/>
      <c r="DE29" s="662"/>
      <c r="DF29" s="662"/>
      <c r="DG29" s="662"/>
      <c r="DH29" s="662"/>
      <c r="DI29" s="662"/>
      <c r="DJ29" s="662"/>
      <c r="DK29" s="662"/>
      <c r="DL29" s="662"/>
      <c r="DM29" s="662"/>
      <c r="DN29" s="662"/>
      <c r="DO29" s="662"/>
      <c r="DP29" s="662"/>
      <c r="DQ29" s="662"/>
      <c r="DR29" s="662"/>
      <c r="DS29" s="662"/>
      <c r="DT29" s="662"/>
      <c r="DU29" s="662"/>
      <c r="DV29" s="662"/>
      <c r="DW29" s="662"/>
      <c r="DX29" s="662"/>
      <c r="DY29" s="662"/>
      <c r="DZ29" s="662"/>
      <c r="EA29" s="662"/>
      <c r="EB29" s="662"/>
      <c r="EC29" s="662"/>
      <c r="ED29" s="662"/>
      <c r="EE29" s="662"/>
      <c r="EF29" s="662"/>
      <c r="EG29" s="662"/>
      <c r="EH29" s="662"/>
      <c r="EI29" s="662"/>
      <c r="EJ29" s="662"/>
      <c r="EK29" s="662"/>
      <c r="EL29" s="662"/>
      <c r="EM29" s="662"/>
      <c r="EN29" s="662"/>
      <c r="EO29" s="662"/>
      <c r="EP29" s="662"/>
      <c r="EQ29" s="662"/>
      <c r="ER29" s="662"/>
      <c r="ES29" s="662"/>
      <c r="ET29" s="662"/>
      <c r="EU29" s="662"/>
      <c r="EV29" s="662"/>
      <c r="EW29" s="662"/>
      <c r="EX29" s="662"/>
      <c r="EY29" s="662"/>
      <c r="EZ29" s="662"/>
      <c r="FA29" s="662"/>
      <c r="FB29" s="662"/>
      <c r="FC29" s="662"/>
      <c r="FD29" s="662"/>
      <c r="FE29" s="662"/>
      <c r="FF29" s="662"/>
      <c r="FG29" s="662"/>
      <c r="FH29" s="662"/>
      <c r="FI29" s="662"/>
      <c r="FJ29" s="662"/>
      <c r="FK29" s="662"/>
      <c r="FL29" s="662"/>
      <c r="FM29" s="662"/>
      <c r="FN29" s="662"/>
      <c r="FO29" s="662"/>
      <c r="FP29" s="662"/>
      <c r="FQ29" s="662"/>
      <c r="FR29" s="662"/>
      <c r="FS29" s="662"/>
      <c r="FT29" s="662"/>
      <c r="FU29" s="662"/>
      <c r="FV29" s="662"/>
      <c r="FW29" s="662"/>
      <c r="FX29" s="662"/>
      <c r="FY29" s="662"/>
      <c r="FZ29" s="662"/>
      <c r="GA29" s="662"/>
      <c r="GB29" s="662"/>
      <c r="GC29" s="662"/>
      <c r="GD29" s="662"/>
      <c r="GE29" s="662"/>
      <c r="GF29" s="662"/>
      <c r="GG29" s="662"/>
      <c r="GH29" s="662"/>
      <c r="GI29" s="662"/>
      <c r="GJ29" s="662"/>
      <c r="GK29" s="662"/>
      <c r="GL29" s="662"/>
      <c r="GM29" s="662"/>
      <c r="GN29" s="662"/>
      <c r="GO29" s="662"/>
      <c r="GP29" s="662"/>
      <c r="GQ29" s="662"/>
      <c r="GR29" s="662"/>
      <c r="GS29" s="662"/>
      <c r="GT29" s="662"/>
      <c r="GU29" s="662"/>
      <c r="GV29" s="662"/>
      <c r="GW29" s="662"/>
      <c r="GX29" s="662"/>
      <c r="GY29" s="662"/>
      <c r="GZ29" s="662"/>
      <c r="HA29" s="662"/>
      <c r="HB29" s="662"/>
      <c r="HC29" s="662"/>
      <c r="HD29" s="662"/>
      <c r="HE29" s="662"/>
      <c r="HF29" s="662"/>
      <c r="HG29" s="662"/>
      <c r="HH29" s="662"/>
      <c r="HI29" s="662"/>
      <c r="HJ29" s="662"/>
      <c r="HK29" s="662"/>
      <c r="HL29" s="662"/>
      <c r="HM29" s="662"/>
      <c r="HN29" s="662"/>
      <c r="HO29" s="662"/>
      <c r="HP29" s="662"/>
      <c r="HQ29" s="662"/>
      <c r="HR29" s="662"/>
      <c r="HS29" s="662"/>
      <c r="HT29" s="662"/>
      <c r="HU29" s="662"/>
      <c r="HV29" s="662"/>
      <c r="HW29" s="662"/>
      <c r="HX29" s="662"/>
      <c r="HY29" s="662"/>
      <c r="HZ29" s="662"/>
      <c r="IA29" s="662"/>
      <c r="IB29" s="662"/>
      <c r="IC29" s="662"/>
      <c r="ID29" s="662"/>
      <c r="IE29" s="662"/>
      <c r="IF29" s="662"/>
      <c r="IG29" s="662"/>
      <c r="IH29" s="662"/>
      <c r="II29" s="662"/>
      <c r="IJ29" s="662"/>
      <c r="IK29" s="662"/>
      <c r="IL29" s="662"/>
      <c r="IM29" s="662"/>
      <c r="IN29" s="662"/>
      <c r="IO29" s="662"/>
      <c r="IP29" s="662"/>
      <c r="IQ29" s="662"/>
      <c r="IR29" s="662"/>
      <c r="IS29" s="662"/>
      <c r="IT29" s="662"/>
      <c r="IU29" s="662"/>
    </row>
    <row r="30" spans="1:255" s="661" customFormat="1">
      <c r="A30" s="662"/>
      <c r="B30" s="1903" t="s">
        <v>1018</v>
      </c>
      <c r="C30" s="1903"/>
      <c r="D30" s="1903"/>
      <c r="E30" s="1903"/>
      <c r="F30" s="1903"/>
      <c r="G30" s="1903"/>
      <c r="H30" s="1903"/>
      <c r="I30" s="1903"/>
      <c r="J30" s="662"/>
      <c r="K30" s="662"/>
      <c r="L30" s="662"/>
      <c r="M30" s="662"/>
      <c r="N30" s="662"/>
      <c r="O30" s="662"/>
      <c r="P30" s="662"/>
      <c r="Q30" s="662"/>
      <c r="R30" s="662"/>
      <c r="S30" s="662"/>
      <c r="T30" s="662"/>
      <c r="U30" s="662"/>
      <c r="V30" s="663"/>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662"/>
      <c r="BH30" s="662"/>
      <c r="BI30" s="662"/>
      <c r="BJ30" s="662"/>
      <c r="BK30" s="662"/>
      <c r="BL30" s="662"/>
      <c r="BM30" s="662"/>
      <c r="BN30" s="662"/>
      <c r="BO30" s="662"/>
      <c r="BP30" s="662"/>
      <c r="BQ30" s="662"/>
      <c r="BR30" s="662"/>
      <c r="BS30" s="662"/>
      <c r="BT30" s="662"/>
      <c r="BU30" s="662"/>
      <c r="BV30" s="662"/>
      <c r="BW30" s="662"/>
      <c r="BX30" s="662"/>
      <c r="BY30" s="662"/>
      <c r="BZ30" s="662"/>
      <c r="CA30" s="662"/>
      <c r="CB30" s="662"/>
      <c r="CC30" s="662"/>
      <c r="CD30" s="662"/>
      <c r="CE30" s="662"/>
      <c r="CF30" s="662"/>
      <c r="CG30" s="662"/>
      <c r="CH30" s="662"/>
      <c r="CI30" s="662"/>
      <c r="CJ30" s="662"/>
      <c r="CK30" s="662"/>
      <c r="CL30" s="662"/>
      <c r="CM30" s="662"/>
      <c r="CN30" s="662"/>
      <c r="CO30" s="662"/>
      <c r="CP30" s="662"/>
      <c r="CQ30" s="662"/>
      <c r="CR30" s="662"/>
      <c r="CS30" s="662"/>
      <c r="CT30" s="662"/>
      <c r="CU30" s="662"/>
      <c r="CV30" s="662"/>
      <c r="CW30" s="662"/>
      <c r="CX30" s="662"/>
      <c r="CY30" s="662"/>
      <c r="CZ30" s="662"/>
      <c r="DA30" s="662"/>
      <c r="DB30" s="662"/>
      <c r="DC30" s="662"/>
      <c r="DD30" s="662"/>
      <c r="DE30" s="662"/>
      <c r="DF30" s="662"/>
      <c r="DG30" s="662"/>
      <c r="DH30" s="662"/>
      <c r="DI30" s="662"/>
      <c r="DJ30" s="662"/>
      <c r="DK30" s="662"/>
      <c r="DL30" s="662"/>
      <c r="DM30" s="662"/>
      <c r="DN30" s="662"/>
      <c r="DO30" s="662"/>
      <c r="DP30" s="662"/>
      <c r="DQ30" s="662"/>
      <c r="DR30" s="662"/>
      <c r="DS30" s="662"/>
      <c r="DT30" s="662"/>
      <c r="DU30" s="662"/>
      <c r="DV30" s="662"/>
      <c r="DW30" s="662"/>
      <c r="DX30" s="662"/>
      <c r="DY30" s="662"/>
      <c r="DZ30" s="662"/>
      <c r="EA30" s="662"/>
      <c r="EB30" s="662"/>
      <c r="EC30" s="662"/>
      <c r="ED30" s="662"/>
      <c r="EE30" s="662"/>
      <c r="EF30" s="662"/>
      <c r="EG30" s="662"/>
      <c r="EH30" s="662"/>
      <c r="EI30" s="662"/>
      <c r="EJ30" s="662"/>
      <c r="EK30" s="662"/>
      <c r="EL30" s="662"/>
      <c r="EM30" s="662"/>
      <c r="EN30" s="662"/>
      <c r="EO30" s="662"/>
      <c r="EP30" s="662"/>
      <c r="EQ30" s="662"/>
      <c r="ER30" s="662"/>
      <c r="ES30" s="662"/>
      <c r="ET30" s="662"/>
      <c r="EU30" s="662"/>
      <c r="EV30" s="662"/>
      <c r="EW30" s="662"/>
      <c r="EX30" s="662"/>
      <c r="EY30" s="662"/>
      <c r="EZ30" s="662"/>
      <c r="FA30" s="662"/>
      <c r="FB30" s="662"/>
      <c r="FC30" s="662"/>
      <c r="FD30" s="662"/>
      <c r="FE30" s="662"/>
      <c r="FF30" s="662"/>
      <c r="FG30" s="662"/>
      <c r="FH30" s="662"/>
      <c r="FI30" s="662"/>
      <c r="FJ30" s="662"/>
      <c r="FK30" s="662"/>
      <c r="FL30" s="662"/>
      <c r="FM30" s="662"/>
      <c r="FN30" s="662"/>
      <c r="FO30" s="662"/>
      <c r="FP30" s="662"/>
      <c r="FQ30" s="662"/>
      <c r="FR30" s="662"/>
      <c r="FS30" s="662"/>
      <c r="FT30" s="662"/>
      <c r="FU30" s="662"/>
      <c r="FV30" s="662"/>
      <c r="FW30" s="662"/>
      <c r="FX30" s="662"/>
      <c r="FY30" s="662"/>
      <c r="FZ30" s="662"/>
      <c r="GA30" s="662"/>
      <c r="GB30" s="662"/>
      <c r="GC30" s="662"/>
      <c r="GD30" s="662"/>
      <c r="GE30" s="662"/>
      <c r="GF30" s="662"/>
      <c r="GG30" s="662"/>
      <c r="GH30" s="662"/>
      <c r="GI30" s="662"/>
      <c r="GJ30" s="662"/>
      <c r="GK30" s="662"/>
      <c r="GL30" s="662"/>
      <c r="GM30" s="662"/>
      <c r="GN30" s="662"/>
      <c r="GO30" s="662"/>
      <c r="GP30" s="662"/>
      <c r="GQ30" s="662"/>
      <c r="GR30" s="662"/>
      <c r="GS30" s="662"/>
      <c r="GT30" s="662"/>
      <c r="GU30" s="662"/>
      <c r="GV30" s="662"/>
      <c r="GW30" s="662"/>
      <c r="GX30" s="662"/>
      <c r="GY30" s="662"/>
      <c r="GZ30" s="662"/>
      <c r="HA30" s="662"/>
      <c r="HB30" s="662"/>
      <c r="HC30" s="662"/>
      <c r="HD30" s="662"/>
      <c r="HE30" s="662"/>
      <c r="HF30" s="662"/>
      <c r="HG30" s="662"/>
      <c r="HH30" s="662"/>
      <c r="HI30" s="662"/>
      <c r="HJ30" s="662"/>
      <c r="HK30" s="662"/>
      <c r="HL30" s="662"/>
      <c r="HM30" s="662"/>
      <c r="HN30" s="662"/>
      <c r="HO30" s="662"/>
      <c r="HP30" s="662"/>
      <c r="HQ30" s="662"/>
      <c r="HR30" s="662"/>
      <c r="HS30" s="662"/>
      <c r="HT30" s="662"/>
      <c r="HU30" s="662"/>
      <c r="HV30" s="662"/>
      <c r="HW30" s="662"/>
      <c r="HX30" s="662"/>
      <c r="HY30" s="662"/>
      <c r="HZ30" s="662"/>
      <c r="IA30" s="662"/>
      <c r="IB30" s="662"/>
      <c r="IC30" s="662"/>
      <c r="ID30" s="662"/>
      <c r="IE30" s="662"/>
      <c r="IF30" s="662"/>
      <c r="IG30" s="662"/>
      <c r="IH30" s="662"/>
      <c r="II30" s="662"/>
      <c r="IJ30" s="662"/>
      <c r="IK30" s="662"/>
      <c r="IL30" s="662"/>
      <c r="IM30" s="662"/>
      <c r="IN30" s="662"/>
      <c r="IO30" s="662"/>
      <c r="IP30" s="662"/>
      <c r="IQ30" s="662"/>
      <c r="IR30" s="662"/>
      <c r="IS30" s="662"/>
      <c r="IT30" s="662"/>
      <c r="IU30" s="662"/>
    </row>
  </sheetData>
  <mergeCells count="34">
    <mergeCell ref="A25:Y25"/>
    <mergeCell ref="B30:I30"/>
    <mergeCell ref="S10:S12"/>
    <mergeCell ref="T10:T12"/>
    <mergeCell ref="U10:U12"/>
    <mergeCell ref="V10:W10"/>
    <mergeCell ref="A9:A13"/>
    <mergeCell ref="F10:F12"/>
    <mergeCell ref="G10:K10"/>
    <mergeCell ref="J11:J12"/>
    <mergeCell ref="K11:K12"/>
    <mergeCell ref="A1:Y1"/>
    <mergeCell ref="A3:G3"/>
    <mergeCell ref="A6:Y6"/>
    <mergeCell ref="A7:Y7"/>
    <mergeCell ref="X8:Y8"/>
    <mergeCell ref="Y10:Y12"/>
    <mergeCell ref="L10:L12"/>
    <mergeCell ref="M10:N10"/>
    <mergeCell ref="B9:F9"/>
    <mergeCell ref="G9:P9"/>
    <mergeCell ref="Q9:S9"/>
    <mergeCell ref="T9:Y9"/>
    <mergeCell ref="Q10:Q12"/>
    <mergeCell ref="R10:R12"/>
    <mergeCell ref="H11:H12"/>
    <mergeCell ref="I11:I12"/>
    <mergeCell ref="B10:B12"/>
    <mergeCell ref="C10:C12"/>
    <mergeCell ref="O10:O12"/>
    <mergeCell ref="P10:P12"/>
    <mergeCell ref="D10:D12"/>
    <mergeCell ref="E10:E12"/>
    <mergeCell ref="X10:X12"/>
  </mergeCells>
  <pageMargins left="0.7" right="0.7" top="0.75" bottom="0.75" header="0.3" footer="0.3"/>
  <pageSetup paperSize="9" scale="27" orientation="portrait" r:id="rId1"/>
  <colBreaks count="2" manualBreakCount="2">
    <brk id="27" max="29" man="1"/>
    <brk id="71" max="2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4638-E56D-4187-AA11-553CF602A218}">
  <sheetPr>
    <pageSetUpPr fitToPage="1"/>
  </sheetPr>
  <dimension ref="B1:D52"/>
  <sheetViews>
    <sheetView showGridLines="0" view="pageBreakPreview" zoomScaleNormal="100" zoomScaleSheetLayoutView="100" workbookViewId="0">
      <selection activeCell="F31" sqref="F31"/>
    </sheetView>
  </sheetViews>
  <sheetFormatPr defaultRowHeight="11.25"/>
  <cols>
    <col min="1" max="1" width="4.5703125" style="1117" customWidth="1"/>
    <col min="2" max="2" width="5.7109375" style="1117" customWidth="1"/>
    <col min="3" max="3" width="66.28515625" style="1117" customWidth="1"/>
    <col min="4" max="4" width="21.85546875" style="1117" customWidth="1"/>
    <col min="5" max="5" width="4.85546875" style="1117" customWidth="1"/>
    <col min="6" max="247" width="9.140625" style="1117"/>
    <col min="248" max="248" width="5.7109375" style="1117" customWidth="1"/>
    <col min="249" max="249" width="64.7109375" style="1117" customWidth="1"/>
    <col min="250" max="250" width="21.85546875" style="1117" customWidth="1"/>
    <col min="251" max="16384" width="9.140625" style="1117"/>
  </cols>
  <sheetData>
    <row r="1" spans="2:4" ht="12.75" customHeight="1">
      <c r="C1" s="2304" t="s">
        <v>2391</v>
      </c>
      <c r="D1" s="2304"/>
    </row>
    <row r="3" spans="2:4">
      <c r="C3" s="1117" t="s">
        <v>978</v>
      </c>
      <c r="D3" s="1300" t="s">
        <v>2390</v>
      </c>
    </row>
    <row r="4" spans="2:4" ht="7.5" customHeight="1"/>
    <row r="5" spans="2:4" ht="30" customHeight="1">
      <c r="C5" s="2576" t="s">
        <v>2389</v>
      </c>
      <c r="D5" s="2305"/>
    </row>
    <row r="6" spans="2:4">
      <c r="C6" s="2306" t="s">
        <v>1971</v>
      </c>
      <c r="D6" s="2306"/>
    </row>
    <row r="7" spans="2:4" ht="12" thickBot="1">
      <c r="C7" s="1300"/>
    </row>
    <row r="8" spans="2:4" s="1298" customFormat="1" ht="30" customHeight="1">
      <c r="B8" s="2307" t="s">
        <v>461</v>
      </c>
      <c r="C8" s="2308"/>
      <c r="D8" s="1311" t="s">
        <v>972</v>
      </c>
    </row>
    <row r="9" spans="2:4" s="1298" customFormat="1" ht="30" customHeight="1">
      <c r="B9" s="1310"/>
      <c r="C9" s="1309" t="s">
        <v>2388</v>
      </c>
      <c r="D9" s="1308"/>
    </row>
    <row r="10" spans="2:4" s="1298" customFormat="1" ht="30" customHeight="1">
      <c r="B10" s="1310"/>
      <c r="C10" s="1309" t="s">
        <v>1968</v>
      </c>
      <c r="D10" s="1308"/>
    </row>
    <row r="11" spans="2:4" ht="22.5">
      <c r="B11" s="1302" t="s">
        <v>1967</v>
      </c>
      <c r="C11" s="1307" t="s">
        <v>1966</v>
      </c>
      <c r="D11" s="1297"/>
    </row>
    <row r="12" spans="2:4">
      <c r="B12" s="1292" t="s">
        <v>1965</v>
      </c>
      <c r="C12" s="1294" t="s">
        <v>1964</v>
      </c>
      <c r="D12" s="1297"/>
    </row>
    <row r="13" spans="2:4" ht="30.75" customHeight="1">
      <c r="B13" s="1292" t="s">
        <v>1963</v>
      </c>
      <c r="C13" s="1294" t="s">
        <v>1962</v>
      </c>
      <c r="D13" s="1290"/>
    </row>
    <row r="14" spans="2:4" ht="23.25" customHeight="1">
      <c r="B14" s="1292" t="s">
        <v>1961</v>
      </c>
      <c r="C14" s="1294" t="s">
        <v>1960</v>
      </c>
      <c r="D14" s="1297"/>
    </row>
    <row r="15" spans="2:4" ht="13.5" customHeight="1">
      <c r="B15" s="1292" t="s">
        <v>1959</v>
      </c>
      <c r="C15" s="1294" t="s">
        <v>1958</v>
      </c>
      <c r="D15" s="1297"/>
    </row>
    <row r="16" spans="2:4" ht="22.5">
      <c r="B16" s="1292" t="s">
        <v>1957</v>
      </c>
      <c r="C16" s="1294" t="s">
        <v>1956</v>
      </c>
      <c r="D16" s="1297"/>
    </row>
    <row r="17" spans="2:4" ht="22.5">
      <c r="B17" s="1292" t="s">
        <v>1955</v>
      </c>
      <c r="C17" s="1294" t="s">
        <v>1954</v>
      </c>
      <c r="D17" s="1290"/>
    </row>
    <row r="18" spans="2:4" ht="36" customHeight="1">
      <c r="B18" s="1292" t="s">
        <v>1953</v>
      </c>
      <c r="C18" s="1306" t="s">
        <v>2387</v>
      </c>
      <c r="D18" s="1290"/>
    </row>
    <row r="19" spans="2:4" ht="30.75" customHeight="1">
      <c r="B19" s="1292" t="s">
        <v>1951</v>
      </c>
      <c r="C19" s="1306" t="s">
        <v>2386</v>
      </c>
      <c r="D19" s="1290"/>
    </row>
    <row r="20" spans="2:4" ht="30.75" customHeight="1">
      <c r="B20" s="1292" t="s">
        <v>1949</v>
      </c>
      <c r="C20" s="1294" t="s">
        <v>1948</v>
      </c>
      <c r="D20" s="1290"/>
    </row>
    <row r="21" spans="2:4" ht="36" customHeight="1">
      <c r="B21" s="1292" t="s">
        <v>1947</v>
      </c>
      <c r="C21" s="1294" t="s">
        <v>1946</v>
      </c>
      <c r="D21" s="1290"/>
    </row>
    <row r="22" spans="2:4" ht="31.5" customHeight="1">
      <c r="B22" s="1292" t="s">
        <v>1945</v>
      </c>
      <c r="C22" s="1294" t="s">
        <v>1944</v>
      </c>
      <c r="D22" s="1290"/>
    </row>
    <row r="23" spans="2:4" ht="22.5">
      <c r="B23" s="1292" t="s">
        <v>1943</v>
      </c>
      <c r="C23" s="1294" t="s">
        <v>1942</v>
      </c>
      <c r="D23" s="1290"/>
    </row>
    <row r="24" spans="2:4">
      <c r="B24" s="1302" t="s">
        <v>1941</v>
      </c>
      <c r="C24" s="1291" t="s">
        <v>1940</v>
      </c>
      <c r="D24" s="1290"/>
    </row>
    <row r="25" spans="2:4" ht="22.5">
      <c r="B25" s="1292" t="s">
        <v>1939</v>
      </c>
      <c r="C25" s="1294" t="s">
        <v>1938</v>
      </c>
      <c r="D25" s="1290"/>
    </row>
    <row r="26" spans="2:4" ht="22.5">
      <c r="B26" s="1292" t="s">
        <v>1937</v>
      </c>
      <c r="C26" s="1294" t="s">
        <v>1936</v>
      </c>
      <c r="D26" s="1290"/>
    </row>
    <row r="27" spans="2:4">
      <c r="B27" s="1292" t="s">
        <v>1935</v>
      </c>
      <c r="C27" s="1294" t="s">
        <v>1934</v>
      </c>
      <c r="D27" s="1290"/>
    </row>
    <row r="28" spans="2:4">
      <c r="B28" s="1292" t="s">
        <v>1933</v>
      </c>
      <c r="C28" s="1294" t="s">
        <v>1932</v>
      </c>
      <c r="D28" s="1290"/>
    </row>
    <row r="29" spans="2:4">
      <c r="B29" s="1292" t="s">
        <v>1931</v>
      </c>
      <c r="C29" s="1306" t="s">
        <v>2385</v>
      </c>
      <c r="D29" s="1290"/>
    </row>
    <row r="30" spans="2:4">
      <c r="B30" s="1292" t="s">
        <v>1929</v>
      </c>
      <c r="C30" s="1306" t="s">
        <v>2384</v>
      </c>
      <c r="D30" s="1290"/>
    </row>
    <row r="31" spans="2:4">
      <c r="B31" s="1292" t="s">
        <v>1927</v>
      </c>
      <c r="C31" s="1294" t="s">
        <v>1926</v>
      </c>
      <c r="D31" s="1290"/>
    </row>
    <row r="32" spans="2:4">
      <c r="B32" s="1292" t="s">
        <v>1925</v>
      </c>
      <c r="C32" s="1294" t="s">
        <v>1924</v>
      </c>
      <c r="D32" s="1290"/>
    </row>
    <row r="33" spans="2:4">
      <c r="B33" s="1292" t="s">
        <v>1923</v>
      </c>
      <c r="C33" s="1294" t="s">
        <v>1922</v>
      </c>
      <c r="D33" s="1290"/>
    </row>
    <row r="34" spans="2:4">
      <c r="B34" s="1292" t="s">
        <v>1921</v>
      </c>
      <c r="C34" s="1294" t="s">
        <v>1920</v>
      </c>
      <c r="D34" s="1290"/>
    </row>
    <row r="35" spans="2:4" ht="22.5">
      <c r="B35" s="1292" t="s">
        <v>1919</v>
      </c>
      <c r="C35" s="1294" t="s">
        <v>1918</v>
      </c>
      <c r="D35" s="1290"/>
    </row>
    <row r="36" spans="2:4" ht="22.5">
      <c r="B36" s="1292" t="s">
        <v>1917</v>
      </c>
      <c r="C36" s="1294" t="s">
        <v>1916</v>
      </c>
      <c r="D36" s="1290"/>
    </row>
    <row r="37" spans="2:4">
      <c r="B37" s="1302" t="s">
        <v>1915</v>
      </c>
      <c r="C37" s="1294" t="s">
        <v>1914</v>
      </c>
      <c r="D37" s="1290"/>
    </row>
    <row r="38" spans="2:4" ht="12.75" customHeight="1">
      <c r="B38" s="1302" t="s">
        <v>1913</v>
      </c>
      <c r="C38" s="1294" t="s">
        <v>1912</v>
      </c>
      <c r="D38" s="1290"/>
    </row>
    <row r="39" spans="2:4" ht="58.5" customHeight="1">
      <c r="B39" s="1302" t="s">
        <v>1911</v>
      </c>
      <c r="C39" s="1291" t="s">
        <v>1910</v>
      </c>
      <c r="D39" s="1290"/>
    </row>
    <row r="40" spans="2:4" ht="61.5" customHeight="1">
      <c r="B40" s="1305" t="s">
        <v>1909</v>
      </c>
      <c r="C40" s="1304" t="s">
        <v>1908</v>
      </c>
      <c r="D40" s="1303"/>
    </row>
    <row r="41" spans="2:4" ht="42" customHeight="1">
      <c r="B41" s="1302" t="s">
        <v>1907</v>
      </c>
      <c r="C41" s="1291" t="s">
        <v>1906</v>
      </c>
      <c r="D41" s="1290"/>
    </row>
    <row r="42" spans="2:4" ht="39.75" customHeight="1">
      <c r="B42" s="1302" t="s">
        <v>1905</v>
      </c>
      <c r="C42" s="1291" t="s">
        <v>1904</v>
      </c>
      <c r="D42" s="1290"/>
    </row>
    <row r="43" spans="2:4" ht="18.75" customHeight="1">
      <c r="B43" s="1302"/>
      <c r="C43" s="1291" t="s">
        <v>1903</v>
      </c>
      <c r="D43" s="1290"/>
    </row>
    <row r="44" spans="2:4" ht="22.5" customHeight="1">
      <c r="B44" s="1302"/>
      <c r="C44" s="1291" t="s">
        <v>1902</v>
      </c>
      <c r="D44" s="1290"/>
    </row>
    <row r="45" spans="2:4" ht="21" customHeight="1">
      <c r="B45" s="1302"/>
      <c r="C45" s="1291" t="s">
        <v>1901</v>
      </c>
      <c r="D45" s="1290"/>
    </row>
    <row r="46" spans="2:4" ht="24" customHeight="1" thickBot="1">
      <c r="B46" s="1301"/>
      <c r="C46" s="1288" t="s">
        <v>1900</v>
      </c>
      <c r="D46" s="1287"/>
    </row>
    <row r="49" spans="3:3" s="1031" customFormat="1" ht="13.5" customHeight="1">
      <c r="C49" s="1031" t="s">
        <v>2383</v>
      </c>
    </row>
    <row r="50" spans="3:3" s="1031" customFormat="1" ht="12.75" customHeight="1">
      <c r="C50" s="1031" t="s">
        <v>1807</v>
      </c>
    </row>
    <row r="51" spans="3:3" s="1031" customFormat="1" ht="13.5" customHeight="1">
      <c r="C51" s="1031" t="s">
        <v>2382</v>
      </c>
    </row>
    <row r="52" spans="3:3">
      <c r="C52" s="762" t="s">
        <v>1018</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AA6E-3343-4F71-A64E-04AAE8F7CE75}">
  <dimension ref="B1:E56"/>
  <sheetViews>
    <sheetView showGridLines="0" view="pageBreakPreview" zoomScale="115" zoomScaleNormal="115" zoomScaleSheetLayoutView="115" workbookViewId="0">
      <selection activeCell="F31" sqref="F31"/>
    </sheetView>
  </sheetViews>
  <sheetFormatPr defaultRowHeight="14.25"/>
  <cols>
    <col min="1" max="2" width="9.140625" style="1615"/>
    <col min="3" max="3" width="100.140625" style="1615" customWidth="1"/>
    <col min="4" max="4" width="22.42578125" style="1615" customWidth="1"/>
    <col min="5" max="16384" width="9.140625" style="1615"/>
  </cols>
  <sheetData>
    <row r="1" spans="2:5" ht="15.75">
      <c r="B1" s="2579" t="s">
        <v>2431</v>
      </c>
      <c r="C1" s="2579"/>
      <c r="D1" s="2579"/>
      <c r="E1" s="1635"/>
    </row>
    <row r="3" spans="2:5">
      <c r="B3" s="1633" t="s">
        <v>980</v>
      </c>
      <c r="C3" s="1634"/>
      <c r="D3" s="1634" t="s">
        <v>2430</v>
      </c>
    </row>
    <row r="4" spans="2:5">
      <c r="B4" s="2" t="s">
        <v>1054</v>
      </c>
      <c r="C4" s="1633"/>
      <c r="D4" s="1631"/>
    </row>
    <row r="5" spans="2:5">
      <c r="B5" s="1632"/>
      <c r="C5" s="1631"/>
      <c r="D5" s="1631"/>
    </row>
    <row r="7" spans="2:5" ht="15.75">
      <c r="B7" s="2580" t="s">
        <v>2429</v>
      </c>
      <c r="C7" s="2580"/>
      <c r="D7" s="2580"/>
      <c r="E7" s="1630"/>
    </row>
    <row r="8" spans="2:5">
      <c r="B8" s="2581" t="s">
        <v>2428</v>
      </c>
      <c r="C8" s="2581"/>
      <c r="D8" s="2581"/>
      <c r="E8" s="1629"/>
    </row>
    <row r="10" spans="2:5">
      <c r="D10" s="1628" t="s">
        <v>424</v>
      </c>
    </row>
    <row r="11" spans="2:5">
      <c r="B11" s="2582" t="s">
        <v>426</v>
      </c>
      <c r="C11" s="2583" t="s">
        <v>2427</v>
      </c>
      <c r="D11" s="2583" t="s">
        <v>2426</v>
      </c>
    </row>
    <row r="12" spans="2:5">
      <c r="B12" s="2582"/>
      <c r="C12" s="2584"/>
      <c r="D12" s="2584"/>
    </row>
    <row r="13" spans="2:5">
      <c r="B13" s="2582"/>
      <c r="C13" s="2585"/>
      <c r="D13" s="2585"/>
    </row>
    <row r="14" spans="2:5">
      <c r="B14" s="1627">
        <v>1</v>
      </c>
      <c r="C14" s="1627">
        <v>2</v>
      </c>
      <c r="D14" s="1627">
        <v>3</v>
      </c>
    </row>
    <row r="15" spans="2:5" ht="34.5" customHeight="1">
      <c r="B15" s="1622">
        <v>1</v>
      </c>
      <c r="C15" s="1621" t="s">
        <v>2425</v>
      </c>
      <c r="D15" s="1622"/>
    </row>
    <row r="16" spans="2:5" ht="34.5" customHeight="1">
      <c r="B16" s="1622">
        <v>2</v>
      </c>
      <c r="C16" s="1621" t="s">
        <v>2424</v>
      </c>
      <c r="D16" s="1625"/>
    </row>
    <row r="17" spans="2:4" ht="57" customHeight="1">
      <c r="B17" s="1622">
        <v>3</v>
      </c>
      <c r="C17" s="1621" t="s">
        <v>2423</v>
      </c>
      <c r="D17" s="1625"/>
    </row>
    <row r="18" spans="2:4" ht="51" customHeight="1">
      <c r="B18" s="1622">
        <v>4</v>
      </c>
      <c r="C18" s="1621" t="s">
        <v>2422</v>
      </c>
      <c r="D18" s="1625"/>
    </row>
    <row r="19" spans="2:4" ht="63.75" customHeight="1">
      <c r="B19" s="1622">
        <v>5</v>
      </c>
      <c r="C19" s="1621" t="s">
        <v>2421</v>
      </c>
      <c r="D19" s="1625"/>
    </row>
    <row r="20" spans="2:4" ht="34.5" customHeight="1">
      <c r="B20" s="1622">
        <v>6</v>
      </c>
      <c r="C20" s="1621" t="s">
        <v>2420</v>
      </c>
      <c r="D20" s="1625"/>
    </row>
    <row r="21" spans="2:4" ht="41.25" customHeight="1">
      <c r="B21" s="1622">
        <v>7</v>
      </c>
      <c r="C21" s="1621" t="s">
        <v>2419</v>
      </c>
      <c r="D21" s="1625"/>
    </row>
    <row r="22" spans="2:4" ht="42" customHeight="1">
      <c r="B22" s="1622">
        <v>8</v>
      </c>
      <c r="C22" s="1621" t="s">
        <v>2418</v>
      </c>
      <c r="D22" s="1625"/>
    </row>
    <row r="23" spans="2:4" ht="34.5" customHeight="1">
      <c r="B23" s="1622">
        <v>9</v>
      </c>
      <c r="C23" s="1621" t="s">
        <v>2417</v>
      </c>
      <c r="D23" s="1625"/>
    </row>
    <row r="24" spans="2:4" ht="48.75" customHeight="1">
      <c r="B24" s="1622">
        <v>10</v>
      </c>
      <c r="C24" s="1621" t="s">
        <v>2416</v>
      </c>
      <c r="D24" s="1625"/>
    </row>
    <row r="25" spans="2:4" ht="34.5" customHeight="1">
      <c r="B25" s="1622">
        <v>11</v>
      </c>
      <c r="C25" s="1621" t="s">
        <v>2415</v>
      </c>
      <c r="D25" s="1625"/>
    </row>
    <row r="26" spans="2:4" ht="42.75" customHeight="1">
      <c r="B26" s="1622">
        <v>12</v>
      </c>
      <c r="C26" s="1621" t="s">
        <v>2414</v>
      </c>
      <c r="D26" s="1625"/>
    </row>
    <row r="27" spans="2:4" s="1626" customFormat="1" ht="34.5" customHeight="1">
      <c r="B27" s="1622">
        <v>13</v>
      </c>
      <c r="C27" s="1621" t="s">
        <v>2413</v>
      </c>
      <c r="D27" s="1625"/>
    </row>
    <row r="28" spans="2:4" s="1626" customFormat="1" ht="34.5" customHeight="1">
      <c r="B28" s="1622">
        <v>14</v>
      </c>
      <c r="C28" s="1621" t="s">
        <v>2412</v>
      </c>
      <c r="D28" s="1625"/>
    </row>
    <row r="29" spans="2:4" ht="34.5" customHeight="1">
      <c r="B29" s="1622">
        <v>15</v>
      </c>
      <c r="C29" s="1621" t="s">
        <v>2411</v>
      </c>
      <c r="D29" s="1625"/>
    </row>
    <row r="30" spans="2:4" ht="34.5" customHeight="1">
      <c r="B30" s="1622">
        <v>16</v>
      </c>
      <c r="C30" s="1621" t="s">
        <v>2410</v>
      </c>
      <c r="D30" s="1625"/>
    </row>
    <row r="31" spans="2:4" ht="34.5" customHeight="1">
      <c r="B31" s="1622">
        <v>17</v>
      </c>
      <c r="C31" s="1621" t="s">
        <v>2409</v>
      </c>
      <c r="D31" s="1625"/>
    </row>
    <row r="32" spans="2:4" ht="34.5" customHeight="1">
      <c r="B32" s="1622">
        <v>18</v>
      </c>
      <c r="C32" s="1621" t="s">
        <v>2408</v>
      </c>
      <c r="D32" s="1624"/>
    </row>
    <row r="33" spans="2:4" ht="34.5" customHeight="1">
      <c r="B33" s="1622">
        <v>19</v>
      </c>
      <c r="C33" s="1621" t="s">
        <v>2407</v>
      </c>
      <c r="D33" s="1624"/>
    </row>
    <row r="34" spans="2:4" ht="34.5" customHeight="1">
      <c r="B34" s="1622">
        <v>20</v>
      </c>
      <c r="C34" s="1621" t="s">
        <v>2406</v>
      </c>
      <c r="D34" s="1624"/>
    </row>
    <row r="35" spans="2:4" ht="34.5" customHeight="1">
      <c r="B35" s="1622">
        <v>21</v>
      </c>
      <c r="C35" s="1621" t="s">
        <v>2405</v>
      </c>
      <c r="D35" s="1624"/>
    </row>
    <row r="36" spans="2:4" ht="41.25" customHeight="1">
      <c r="B36" s="1622">
        <v>22</v>
      </c>
      <c r="C36" s="1621" t="s">
        <v>2404</v>
      </c>
      <c r="D36" s="1624"/>
    </row>
    <row r="37" spans="2:4" ht="48" customHeight="1">
      <c r="B37" s="1622">
        <v>23</v>
      </c>
      <c r="C37" s="1621" t="s">
        <v>2403</v>
      </c>
      <c r="D37" s="1624"/>
    </row>
    <row r="38" spans="2:4" ht="34.5" customHeight="1">
      <c r="B38" s="1622">
        <v>24</v>
      </c>
      <c r="C38" s="1621" t="s">
        <v>2402</v>
      </c>
      <c r="D38" s="1624"/>
    </row>
    <row r="39" spans="2:4" ht="34.5" customHeight="1">
      <c r="B39" s="1622">
        <v>25</v>
      </c>
      <c r="C39" s="1621" t="s">
        <v>2401</v>
      </c>
      <c r="D39" s="1623"/>
    </row>
    <row r="40" spans="2:4" ht="34.5" customHeight="1">
      <c r="B40" s="1622">
        <v>26</v>
      </c>
      <c r="C40" s="1621" t="s">
        <v>2400</v>
      </c>
      <c r="D40" s="1623"/>
    </row>
    <row r="41" spans="2:4" ht="34.5" customHeight="1">
      <c r="B41" s="1622">
        <v>27</v>
      </c>
      <c r="C41" s="1621" t="s">
        <v>2399</v>
      </c>
      <c r="D41" s="1620">
        <f>SUM(D15:D40)</f>
        <v>0</v>
      </c>
    </row>
    <row r="42" spans="2:4" ht="34.5" customHeight="1">
      <c r="B42" s="1622">
        <v>28</v>
      </c>
      <c r="C42" s="1621" t="s">
        <v>2398</v>
      </c>
      <c r="D42" s="1623"/>
    </row>
    <row r="43" spans="2:4" ht="21" customHeight="1">
      <c r="B43" s="1622">
        <v>29</v>
      </c>
      <c r="C43" s="1621" t="s">
        <v>2397</v>
      </c>
      <c r="D43" s="1620">
        <f>IFERROR(D42/D41,0)</f>
        <v>0</v>
      </c>
    </row>
    <row r="44" spans="2:4" ht="21" customHeight="1">
      <c r="B44" s="2577" t="s">
        <v>1013</v>
      </c>
      <c r="C44" s="2577"/>
      <c r="D44" s="1617"/>
    </row>
    <row r="45" spans="2:4" ht="28.5" customHeight="1">
      <c r="B45" s="2578" t="s">
        <v>2396</v>
      </c>
      <c r="C45" s="2578"/>
      <c r="D45" s="2578"/>
    </row>
    <row r="46" spans="2:4" ht="21" customHeight="1">
      <c r="B46" s="1619"/>
      <c r="C46" s="1618"/>
      <c r="D46" s="1617"/>
    </row>
    <row r="48" spans="2:4" ht="12" customHeight="1">
      <c r="B48" s="1616" t="s">
        <v>2395</v>
      </c>
    </row>
    <row r="49" spans="2:2" ht="12" customHeight="1">
      <c r="B49" s="1616"/>
    </row>
    <row r="50" spans="2:2" ht="12" customHeight="1">
      <c r="B50" s="246" t="s">
        <v>520</v>
      </c>
    </row>
    <row r="51" spans="2:2" ht="12" customHeight="1">
      <c r="B51" s="246" t="s">
        <v>63</v>
      </c>
    </row>
    <row r="52" spans="2:2" ht="12" customHeight="1">
      <c r="B52" s="246" t="s">
        <v>2394</v>
      </c>
    </row>
    <row r="53" spans="2:2" ht="12" customHeight="1">
      <c r="B53" s="246" t="s">
        <v>63</v>
      </c>
    </row>
    <row r="54" spans="2:2" ht="12" customHeight="1">
      <c r="B54" s="246" t="s">
        <v>2393</v>
      </c>
    </row>
    <row r="55" spans="2:2" ht="12" customHeight="1">
      <c r="B55" s="246" t="s">
        <v>63</v>
      </c>
    </row>
    <row r="56" spans="2:2" ht="12" customHeight="1">
      <c r="B56" s="246" t="s">
        <v>2392</v>
      </c>
    </row>
  </sheetData>
  <mergeCells count="8">
    <mergeCell ref="B44:C44"/>
    <mergeCell ref="B45:D45"/>
    <mergeCell ref="B1:D1"/>
    <mergeCell ref="B7:D7"/>
    <mergeCell ref="B8:D8"/>
    <mergeCell ref="B11:B13"/>
    <mergeCell ref="C11:C13"/>
    <mergeCell ref="D11:D13"/>
  </mergeCells>
  <pageMargins left="0.7" right="0.7" top="0.75" bottom="0.75" header="0.3" footer="0.3"/>
  <pageSetup paperSize="9" scale="4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C60A8-C58E-400F-AF96-84F7E395D86A}">
  <dimension ref="A1:G38"/>
  <sheetViews>
    <sheetView showGridLines="0" zoomScale="115" zoomScaleNormal="115" workbookViewId="0">
      <selection activeCell="F31" sqref="F31"/>
    </sheetView>
  </sheetViews>
  <sheetFormatPr defaultRowHeight="14.25"/>
  <cols>
    <col min="1" max="2" width="9.140625" style="1615"/>
    <col min="3" max="3" width="38.7109375" style="1615" customWidth="1"/>
    <col min="4" max="4" width="20.5703125" style="1615" customWidth="1"/>
    <col min="5" max="5" width="21.42578125" style="1615" customWidth="1"/>
    <col min="6" max="6" width="32.42578125" style="1615" customWidth="1"/>
    <col min="7" max="16384" width="9.140625" style="1615"/>
  </cols>
  <sheetData>
    <row r="1" spans="1:7" ht="15.75">
      <c r="B1" s="2579" t="s">
        <v>2448</v>
      </c>
      <c r="C1" s="2579"/>
      <c r="D1" s="2579"/>
      <c r="E1" s="2579"/>
      <c r="F1" s="2579"/>
    </row>
    <row r="3" spans="1:7">
      <c r="B3" s="1633" t="s">
        <v>980</v>
      </c>
      <c r="F3" s="1634" t="s">
        <v>2447</v>
      </c>
    </row>
    <row r="4" spans="1:7">
      <c r="B4" s="2" t="s">
        <v>1054</v>
      </c>
    </row>
    <row r="5" spans="1:7">
      <c r="B5" s="1631"/>
      <c r="C5" s="1633"/>
    </row>
    <row r="7" spans="1:7" ht="13.9" customHeight="1">
      <c r="B7" s="2586" t="s">
        <v>2446</v>
      </c>
      <c r="C7" s="2586"/>
      <c r="D7" s="2586"/>
      <c r="E7" s="2586"/>
      <c r="F7" s="2586"/>
    </row>
    <row r="8" spans="1:7">
      <c r="B8" s="2587" t="s">
        <v>2428</v>
      </c>
      <c r="C8" s="2587"/>
      <c r="D8" s="2587"/>
      <c r="E8" s="2587"/>
      <c r="F8" s="2587"/>
      <c r="G8" s="1631"/>
    </row>
    <row r="9" spans="1:7">
      <c r="A9" s="1639"/>
      <c r="B9" s="1639"/>
      <c r="C9" s="1639"/>
      <c r="D9" s="1639"/>
      <c r="E9" s="1639"/>
      <c r="F9" s="1639"/>
      <c r="G9" s="1631"/>
    </row>
    <row r="10" spans="1:7" s="1638" customFormat="1" ht="9" customHeight="1">
      <c r="F10" s="1628" t="s">
        <v>424</v>
      </c>
    </row>
    <row r="11" spans="1:7" ht="15" customHeight="1">
      <c r="B11" s="2582" t="s">
        <v>426</v>
      </c>
      <c r="C11" s="2583"/>
      <c r="D11" s="2583" t="s">
        <v>2445</v>
      </c>
      <c r="E11" s="2583" t="s">
        <v>2444</v>
      </c>
      <c r="F11" s="2583" t="s">
        <v>2443</v>
      </c>
    </row>
    <row r="12" spans="1:7">
      <c r="B12" s="2582"/>
      <c r="C12" s="2584"/>
      <c r="D12" s="2584"/>
      <c r="E12" s="2584"/>
      <c r="F12" s="2584"/>
    </row>
    <row r="13" spans="1:7" ht="29.25" customHeight="1">
      <c r="B13" s="2582"/>
      <c r="C13" s="2585"/>
      <c r="D13" s="2585"/>
      <c r="E13" s="2585"/>
      <c r="F13" s="2585"/>
    </row>
    <row r="14" spans="1:7">
      <c r="B14" s="1627">
        <v>1</v>
      </c>
      <c r="C14" s="1627">
        <v>2</v>
      </c>
      <c r="D14" s="1627">
        <v>3</v>
      </c>
      <c r="E14" s="1627">
        <v>4</v>
      </c>
      <c r="F14" s="1627">
        <v>5</v>
      </c>
    </row>
    <row r="15" spans="1:7" ht="58.5" customHeight="1">
      <c r="B15" s="1622" t="s">
        <v>9</v>
      </c>
      <c r="C15" s="1621" t="s">
        <v>2442</v>
      </c>
      <c r="D15" s="1622">
        <f>SUM(D16:D24)</f>
        <v>0</v>
      </c>
      <c r="E15" s="1622">
        <f>SUM(E16:E24)</f>
        <v>0</v>
      </c>
      <c r="F15" s="1620"/>
    </row>
    <row r="16" spans="1:7">
      <c r="B16" s="1624" t="s">
        <v>10</v>
      </c>
      <c r="C16" s="1621" t="s">
        <v>2441</v>
      </c>
      <c r="D16" s="1625"/>
      <c r="E16" s="1625"/>
      <c r="F16" s="1637"/>
    </row>
    <row r="17" spans="2:6">
      <c r="B17" s="1624" t="s">
        <v>15</v>
      </c>
      <c r="C17" s="1621" t="s">
        <v>2440</v>
      </c>
      <c r="D17" s="1625"/>
      <c r="E17" s="1625"/>
      <c r="F17" s="1637"/>
    </row>
    <row r="18" spans="2:6">
      <c r="B18" s="1624" t="s">
        <v>21</v>
      </c>
      <c r="C18" s="1621" t="s">
        <v>2439</v>
      </c>
      <c r="D18" s="1625"/>
      <c r="E18" s="1625"/>
      <c r="F18" s="1637"/>
    </row>
    <row r="19" spans="2:6">
      <c r="B19" s="1624" t="s">
        <v>29</v>
      </c>
      <c r="C19" s="1621" t="s">
        <v>2438</v>
      </c>
      <c r="D19" s="1625"/>
      <c r="E19" s="1625"/>
      <c r="F19" s="1637"/>
    </row>
    <row r="20" spans="2:6">
      <c r="B20" s="1624" t="s">
        <v>34</v>
      </c>
      <c r="C20" s="1621" t="s">
        <v>2437</v>
      </c>
      <c r="D20" s="1625"/>
      <c r="E20" s="1625"/>
      <c r="F20" s="1637"/>
    </row>
    <row r="21" spans="2:6">
      <c r="B21" s="1624" t="s">
        <v>35</v>
      </c>
      <c r="C21" s="1621" t="s">
        <v>2436</v>
      </c>
      <c r="D21" s="1625"/>
      <c r="E21" s="1625"/>
      <c r="F21" s="1637"/>
    </row>
    <row r="22" spans="2:6">
      <c r="B22" s="1624" t="s">
        <v>36</v>
      </c>
      <c r="C22" s="1621" t="s">
        <v>2435</v>
      </c>
      <c r="D22" s="1625"/>
      <c r="E22" s="1625"/>
      <c r="F22" s="1637"/>
    </row>
    <row r="23" spans="2:6">
      <c r="B23" s="1624" t="s">
        <v>40</v>
      </c>
      <c r="C23" s="1621" t="s">
        <v>2434</v>
      </c>
      <c r="D23" s="1625"/>
      <c r="E23" s="1625"/>
      <c r="F23" s="1637"/>
    </row>
    <row r="24" spans="2:6">
      <c r="B24" s="1624" t="s">
        <v>137</v>
      </c>
      <c r="C24" s="1621" t="s">
        <v>2433</v>
      </c>
      <c r="D24" s="1625"/>
      <c r="E24" s="1625"/>
      <c r="F24" s="1637"/>
    </row>
    <row r="25" spans="2:6" ht="22.5">
      <c r="B25" s="1622">
        <v>2</v>
      </c>
      <c r="C25" s="1625" t="s">
        <v>2432</v>
      </c>
      <c r="D25" s="1637"/>
      <c r="E25" s="1637"/>
      <c r="F25" s="1625"/>
    </row>
    <row r="26" spans="2:6">
      <c r="B26" s="2577" t="s">
        <v>1013</v>
      </c>
      <c r="C26" s="2577"/>
      <c r="D26" s="1617"/>
      <c r="E26" s="1636"/>
      <c r="F26" s="1636"/>
    </row>
    <row r="27" spans="2:6" ht="27.75" customHeight="1">
      <c r="B27" s="2578" t="s">
        <v>2396</v>
      </c>
      <c r="C27" s="2578"/>
      <c r="D27" s="2578"/>
      <c r="E27" s="2578"/>
      <c r="F27" s="2578"/>
    </row>
    <row r="28" spans="2:6">
      <c r="B28" s="1619"/>
      <c r="C28" s="1636"/>
      <c r="D28" s="1636"/>
      <c r="E28" s="1636"/>
      <c r="F28" s="1636"/>
    </row>
    <row r="30" spans="2:6" ht="12" customHeight="1">
      <c r="B30" s="1616" t="s">
        <v>2395</v>
      </c>
    </row>
    <row r="31" spans="2:6" ht="12" customHeight="1">
      <c r="B31" s="1616"/>
    </row>
    <row r="32" spans="2:6" ht="12" customHeight="1">
      <c r="B32" s="246" t="s">
        <v>520</v>
      </c>
    </row>
    <row r="33" spans="2:2" ht="12" customHeight="1">
      <c r="B33" s="246" t="s">
        <v>63</v>
      </c>
    </row>
    <row r="34" spans="2:2" ht="12" customHeight="1">
      <c r="B34" s="246" t="s">
        <v>2394</v>
      </c>
    </row>
    <row r="35" spans="2:2" ht="12" customHeight="1">
      <c r="B35" s="246" t="s">
        <v>63</v>
      </c>
    </row>
    <row r="36" spans="2:2" ht="12" customHeight="1">
      <c r="B36" s="246" t="s">
        <v>2393</v>
      </c>
    </row>
    <row r="37" spans="2:2" ht="12" customHeight="1">
      <c r="B37" s="246" t="s">
        <v>63</v>
      </c>
    </row>
    <row r="38" spans="2:2" ht="12" customHeight="1">
      <c r="B38" s="246" t="s">
        <v>2392</v>
      </c>
    </row>
  </sheetData>
  <mergeCells count="10">
    <mergeCell ref="B26:C26"/>
    <mergeCell ref="B27:F27"/>
    <mergeCell ref="B1:F1"/>
    <mergeCell ref="B7:F7"/>
    <mergeCell ref="B8:F8"/>
    <mergeCell ref="B11:B13"/>
    <mergeCell ref="C11:C13"/>
    <mergeCell ref="D11:D13"/>
    <mergeCell ref="E11:E13"/>
    <mergeCell ref="F11:F13"/>
  </mergeCells>
  <pageMargins left="0.7" right="0.7" top="0.75" bottom="0.75" header="0.3" footer="0.3"/>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0A446-73EF-4609-B95B-4CF37761BB3B}">
  <dimension ref="A1:J67"/>
  <sheetViews>
    <sheetView showGridLines="0" zoomScale="115" zoomScaleNormal="115" workbookViewId="0">
      <selection activeCell="F31" sqref="F31"/>
    </sheetView>
  </sheetViews>
  <sheetFormatPr defaultRowHeight="14.25"/>
  <cols>
    <col min="1" max="2" width="9.140625" style="1615"/>
    <col min="3" max="3" width="59.85546875" style="1615" customWidth="1"/>
    <col min="4" max="4" width="15.85546875" style="1615" customWidth="1"/>
    <col min="5" max="5" width="15.28515625" style="1615" customWidth="1"/>
    <col min="6" max="6" width="15.5703125" style="1615" customWidth="1"/>
    <col min="7" max="7" width="14.7109375" style="1615" customWidth="1"/>
    <col min="8" max="16384" width="9.140625" style="1615"/>
  </cols>
  <sheetData>
    <row r="1" spans="1:10" ht="15.75">
      <c r="B1" s="2579" t="s">
        <v>2431</v>
      </c>
      <c r="C1" s="2579"/>
      <c r="D1" s="2579"/>
      <c r="E1" s="2579"/>
      <c r="F1" s="2579"/>
      <c r="G1" s="2579"/>
    </row>
    <row r="3" spans="1:10">
      <c r="B3" s="1633" t="s">
        <v>980</v>
      </c>
      <c r="F3" s="1629"/>
      <c r="G3" s="1634" t="s">
        <v>2489</v>
      </c>
    </row>
    <row r="4" spans="1:10">
      <c r="B4" s="2" t="s">
        <v>1054</v>
      </c>
      <c r="C4" s="1633"/>
    </row>
    <row r="5" spans="1:10">
      <c r="C5" s="1631"/>
    </row>
    <row r="7" spans="1:10" ht="13.9" customHeight="1">
      <c r="B7" s="2586" t="s">
        <v>2488</v>
      </c>
      <c r="C7" s="2586"/>
      <c r="D7" s="2586"/>
      <c r="E7" s="2586"/>
      <c r="F7" s="2586"/>
      <c r="G7" s="2586"/>
    </row>
    <row r="8" spans="1:10">
      <c r="B8" s="2587" t="s">
        <v>2428</v>
      </c>
      <c r="C8" s="2587"/>
      <c r="D8" s="2587"/>
      <c r="E8" s="2587"/>
      <c r="F8" s="2587"/>
      <c r="G8" s="2587"/>
      <c r="H8" s="1631"/>
      <c r="I8" s="1631"/>
      <c r="J8" s="1631"/>
    </row>
    <row r="9" spans="1:10">
      <c r="A9" s="1639"/>
      <c r="B9" s="1639"/>
      <c r="C9" s="1639"/>
      <c r="D9" s="1639"/>
      <c r="E9" s="1639"/>
      <c r="F9" s="1639"/>
      <c r="G9" s="1639"/>
      <c r="H9" s="1631"/>
      <c r="I9" s="1631"/>
      <c r="J9" s="1631"/>
    </row>
    <row r="10" spans="1:10" s="1638" customFormat="1" ht="11.25">
      <c r="E10" s="1638" t="s">
        <v>424</v>
      </c>
    </row>
    <row r="11" spans="1:10" s="1638" customFormat="1" ht="11.25">
      <c r="B11" s="2582" t="s">
        <v>426</v>
      </c>
      <c r="C11" s="2583" t="s">
        <v>2487</v>
      </c>
      <c r="D11" s="2583" t="s">
        <v>2477</v>
      </c>
      <c r="E11" s="2583" t="s">
        <v>2476</v>
      </c>
      <c r="F11" s="1645"/>
    </row>
    <row r="12" spans="1:10" s="1638" customFormat="1" ht="11.25">
      <c r="B12" s="2582"/>
      <c r="C12" s="2584"/>
      <c r="D12" s="2584"/>
      <c r="E12" s="2584"/>
      <c r="F12" s="1645"/>
    </row>
    <row r="13" spans="1:10" s="1638" customFormat="1" ht="11.25">
      <c r="B13" s="2582"/>
      <c r="C13" s="2585"/>
      <c r="D13" s="2585"/>
      <c r="E13" s="2585"/>
      <c r="F13" s="1645"/>
    </row>
    <row r="14" spans="1:10" s="1638" customFormat="1" ht="11.25">
      <c r="B14" s="1627">
        <v>1</v>
      </c>
      <c r="C14" s="1627">
        <v>2</v>
      </c>
      <c r="D14" s="1627">
        <v>3</v>
      </c>
      <c r="E14" s="1627">
        <v>4</v>
      </c>
    </row>
    <row r="15" spans="1:10" s="1638" customFormat="1" ht="11.25">
      <c r="B15" s="1622" t="s">
        <v>9</v>
      </c>
      <c r="C15" s="1621" t="s">
        <v>2486</v>
      </c>
      <c r="D15" s="1622"/>
      <c r="E15" s="1622"/>
    </row>
    <row r="16" spans="1:10" s="1638" customFormat="1" ht="11.25">
      <c r="B16" s="1648" t="s">
        <v>10</v>
      </c>
      <c r="C16" s="1647" t="s">
        <v>2485</v>
      </c>
      <c r="D16" s="1625"/>
      <c r="E16" s="1625"/>
    </row>
    <row r="17" spans="2:7" s="1645" customFormat="1" ht="11.25">
      <c r="B17" s="1624" t="s">
        <v>11</v>
      </c>
      <c r="C17" s="1646" t="s">
        <v>2484</v>
      </c>
      <c r="D17" s="1625"/>
      <c r="E17" s="1625"/>
    </row>
    <row r="18" spans="2:7" s="1638" customFormat="1" ht="33.75">
      <c r="B18" s="1624" t="s">
        <v>154</v>
      </c>
      <c r="C18" s="1644" t="s">
        <v>2483</v>
      </c>
      <c r="D18" s="1625"/>
      <c r="E18" s="1625"/>
    </row>
    <row r="19" spans="2:7" s="1638" customFormat="1" ht="11.25">
      <c r="B19" s="1624" t="s">
        <v>163</v>
      </c>
      <c r="C19" s="1644" t="s">
        <v>2482</v>
      </c>
      <c r="D19" s="1625"/>
      <c r="E19" s="1625"/>
    </row>
    <row r="20" spans="2:7" s="1638" customFormat="1" ht="33.75">
      <c r="B20" s="1624" t="s">
        <v>171</v>
      </c>
      <c r="C20" s="1644" t="s">
        <v>2481</v>
      </c>
      <c r="D20" s="1625"/>
      <c r="E20" s="1625"/>
    </row>
    <row r="21" spans="2:7" s="1638" customFormat="1" ht="22.5">
      <c r="B21" s="1624" t="s">
        <v>176</v>
      </c>
      <c r="C21" s="1644" t="s">
        <v>2480</v>
      </c>
      <c r="D21" s="1625"/>
      <c r="E21" s="1637"/>
    </row>
    <row r="22" spans="2:7" s="1638" customFormat="1" ht="11.25">
      <c r="B22" s="1624" t="s">
        <v>336</v>
      </c>
      <c r="C22" s="1644" t="s">
        <v>2479</v>
      </c>
      <c r="D22" s="1625"/>
      <c r="E22" s="1625"/>
    </row>
    <row r="23" spans="2:7" s="1638" customFormat="1" ht="11.25"/>
    <row r="24" spans="2:7" s="1638" customFormat="1" ht="11.25">
      <c r="B24" s="2582" t="s">
        <v>426</v>
      </c>
      <c r="C24" s="2582" t="s">
        <v>2478</v>
      </c>
      <c r="D24" s="2582" t="s">
        <v>2477</v>
      </c>
      <c r="E24" s="2582"/>
      <c r="F24" s="2582" t="s">
        <v>2476</v>
      </c>
      <c r="G24" s="2582"/>
    </row>
    <row r="25" spans="2:7" s="1638" customFormat="1" ht="11.25">
      <c r="B25" s="2582"/>
      <c r="C25" s="2582"/>
      <c r="D25" s="2582"/>
      <c r="E25" s="2582"/>
      <c r="F25" s="2582"/>
      <c r="G25" s="2582"/>
    </row>
    <row r="26" spans="2:7" s="1638" customFormat="1" ht="11.25" customHeight="1">
      <c r="B26" s="2582"/>
      <c r="C26" s="2582"/>
      <c r="D26" s="2583" t="s">
        <v>2475</v>
      </c>
      <c r="E26" s="2583" t="s">
        <v>2474</v>
      </c>
      <c r="F26" s="2583" t="s">
        <v>2475</v>
      </c>
      <c r="G26" s="2583" t="s">
        <v>2474</v>
      </c>
    </row>
    <row r="27" spans="2:7" s="1638" customFormat="1" ht="11.25">
      <c r="B27" s="2582"/>
      <c r="C27" s="2582"/>
      <c r="D27" s="2585"/>
      <c r="E27" s="2585"/>
      <c r="F27" s="2585"/>
      <c r="G27" s="2585"/>
    </row>
    <row r="28" spans="2:7" s="1638" customFormat="1" ht="12" thickBot="1">
      <c r="B28" s="1627">
        <v>1</v>
      </c>
      <c r="C28" s="1627">
        <v>2</v>
      </c>
      <c r="D28" s="1627">
        <v>3</v>
      </c>
      <c r="E28" s="1627">
        <v>4</v>
      </c>
      <c r="F28" s="1627">
        <v>5</v>
      </c>
      <c r="G28" s="1627">
        <v>6</v>
      </c>
    </row>
    <row r="29" spans="2:7" s="1638" customFormat="1" ht="12" thickBot="1">
      <c r="B29" s="1622" t="s">
        <v>9</v>
      </c>
      <c r="C29" s="1643" t="s">
        <v>2473</v>
      </c>
      <c r="D29" s="1627"/>
      <c r="E29" s="1627"/>
      <c r="F29" s="1627"/>
      <c r="G29" s="1627"/>
    </row>
    <row r="30" spans="2:7" s="1638" customFormat="1" ht="23.25" thickBot="1">
      <c r="B30" s="1622" t="s">
        <v>154</v>
      </c>
      <c r="C30" s="1642" t="s">
        <v>2472</v>
      </c>
      <c r="D30" s="1627"/>
      <c r="E30" s="1627"/>
      <c r="F30" s="1627"/>
      <c r="G30" s="1627"/>
    </row>
    <row r="31" spans="2:7" s="1638" customFormat="1" ht="12" thickBot="1">
      <c r="B31" s="1622" t="s">
        <v>155</v>
      </c>
      <c r="C31" s="1641" t="s">
        <v>2471</v>
      </c>
      <c r="D31" s="1624"/>
      <c r="E31" s="1624"/>
      <c r="F31" s="1624"/>
      <c r="G31" s="1624"/>
    </row>
    <row r="32" spans="2:7" s="1638" customFormat="1" ht="12" thickBot="1">
      <c r="B32" s="1622" t="s">
        <v>156</v>
      </c>
      <c r="C32" s="1641" t="s">
        <v>2470</v>
      </c>
      <c r="D32" s="1624"/>
      <c r="E32" s="1624"/>
      <c r="F32" s="1624"/>
      <c r="G32" s="1624"/>
    </row>
    <row r="33" spans="2:7" s="1638" customFormat="1" ht="12" thickBot="1">
      <c r="B33" s="1622" t="s">
        <v>157</v>
      </c>
      <c r="C33" s="1641" t="s">
        <v>2466</v>
      </c>
      <c r="D33" s="1624"/>
      <c r="E33" s="1624"/>
      <c r="F33" s="1624"/>
      <c r="G33" s="1624"/>
    </row>
    <row r="34" spans="2:7" s="1638" customFormat="1" ht="12" thickBot="1">
      <c r="B34" s="1622" t="s">
        <v>158</v>
      </c>
      <c r="C34" s="1641" t="s">
        <v>2465</v>
      </c>
      <c r="D34" s="1624"/>
      <c r="E34" s="1624"/>
      <c r="F34" s="1624"/>
      <c r="G34" s="1624"/>
    </row>
    <row r="35" spans="2:7" s="1638" customFormat="1" ht="12" thickBot="1">
      <c r="B35" s="1622" t="s">
        <v>159</v>
      </c>
      <c r="C35" s="1641" t="s">
        <v>2469</v>
      </c>
      <c r="D35" s="1624"/>
      <c r="E35" s="1624"/>
      <c r="F35" s="1624"/>
      <c r="G35" s="1624"/>
    </row>
    <row r="36" spans="2:7" s="1638" customFormat="1" ht="34.5" thickBot="1">
      <c r="B36" s="1622" t="s">
        <v>163</v>
      </c>
      <c r="C36" s="1642" t="s">
        <v>2468</v>
      </c>
      <c r="D36" s="1624"/>
      <c r="E36" s="1624"/>
      <c r="F36" s="1624"/>
      <c r="G36" s="1624"/>
    </row>
    <row r="37" spans="2:7" s="1638" customFormat="1" ht="12" thickBot="1">
      <c r="B37" s="1622" t="s">
        <v>166</v>
      </c>
      <c r="C37" s="1641" t="s">
        <v>2467</v>
      </c>
      <c r="D37" s="1624"/>
      <c r="E37" s="1624"/>
      <c r="F37" s="1624"/>
      <c r="G37" s="1624"/>
    </row>
    <row r="38" spans="2:7" s="1638" customFormat="1" ht="12" thickBot="1">
      <c r="B38" s="1622" t="s">
        <v>167</v>
      </c>
      <c r="C38" s="1641" t="s">
        <v>2466</v>
      </c>
      <c r="D38" s="1624"/>
      <c r="E38" s="1624"/>
      <c r="F38" s="1624"/>
      <c r="G38" s="1624"/>
    </row>
    <row r="39" spans="2:7" s="1638" customFormat="1" ht="12" thickBot="1">
      <c r="B39" s="1622" t="s">
        <v>168</v>
      </c>
      <c r="C39" s="1641" t="s">
        <v>2465</v>
      </c>
      <c r="D39" s="1624"/>
      <c r="E39" s="1624"/>
      <c r="F39" s="1624"/>
      <c r="G39" s="1624"/>
    </row>
    <row r="40" spans="2:7" s="1638" customFormat="1" ht="12" thickBot="1">
      <c r="B40" s="1622" t="s">
        <v>171</v>
      </c>
      <c r="C40" s="1642" t="s">
        <v>2464</v>
      </c>
      <c r="D40" s="1624"/>
      <c r="E40" s="1624"/>
      <c r="F40" s="1624"/>
      <c r="G40" s="1624"/>
    </row>
    <row r="41" spans="2:7" s="1638" customFormat="1" ht="12" thickBot="1">
      <c r="B41" s="1622" t="s">
        <v>176</v>
      </c>
      <c r="C41" s="1642" t="s">
        <v>2463</v>
      </c>
      <c r="D41" s="1624"/>
      <c r="E41" s="1624"/>
      <c r="F41" s="1624"/>
      <c r="G41" s="1624"/>
    </row>
    <row r="42" spans="2:7" s="1638" customFormat="1" ht="12" thickBot="1">
      <c r="B42" s="1622" t="s">
        <v>1394</v>
      </c>
      <c r="C42" s="1641" t="s">
        <v>2462</v>
      </c>
      <c r="D42" s="1624"/>
      <c r="E42" s="1624"/>
      <c r="F42" s="1624"/>
      <c r="G42" s="1624"/>
    </row>
    <row r="43" spans="2:7" s="1638" customFormat="1" ht="12" thickBot="1">
      <c r="B43" s="1622" t="s">
        <v>336</v>
      </c>
      <c r="C43" s="1642" t="s">
        <v>2461</v>
      </c>
      <c r="D43" s="1624"/>
      <c r="E43" s="1624"/>
      <c r="F43" s="1624"/>
      <c r="G43" s="1624"/>
    </row>
    <row r="44" spans="2:7" s="1638" customFormat="1" ht="12" thickBot="1">
      <c r="B44" s="1622" t="s">
        <v>262</v>
      </c>
      <c r="C44" s="1641" t="s">
        <v>2460</v>
      </c>
      <c r="D44" s="1624"/>
      <c r="E44" s="1624"/>
      <c r="F44" s="1624"/>
      <c r="G44" s="1624"/>
    </row>
    <row r="45" spans="2:7" s="1638" customFormat="1" ht="12" thickBot="1">
      <c r="B45" s="1622" t="s">
        <v>266</v>
      </c>
      <c r="C45" s="1642" t="s">
        <v>2459</v>
      </c>
      <c r="D45" s="1624"/>
      <c r="E45" s="1624"/>
      <c r="F45" s="1624"/>
      <c r="G45" s="1624"/>
    </row>
    <row r="46" spans="2:7" s="1638" customFormat="1" ht="12" thickBot="1">
      <c r="B46" s="1622" t="s">
        <v>267</v>
      </c>
      <c r="C46" s="1641" t="s">
        <v>2458</v>
      </c>
      <c r="D46" s="1624"/>
      <c r="E46" s="1624"/>
      <c r="F46" s="1624"/>
      <c r="G46" s="1624"/>
    </row>
    <row r="47" spans="2:7" s="1638" customFormat="1" ht="12" thickBot="1">
      <c r="B47" s="1622" t="s">
        <v>268</v>
      </c>
      <c r="C47" s="1641" t="s">
        <v>2457</v>
      </c>
      <c r="D47" s="1624"/>
      <c r="E47" s="1624"/>
      <c r="F47" s="1624"/>
      <c r="G47" s="1624"/>
    </row>
    <row r="48" spans="2:7" s="1638" customFormat="1" ht="12" thickBot="1">
      <c r="B48" s="1622" t="s">
        <v>2456</v>
      </c>
      <c r="C48" s="1641" t="s">
        <v>2455</v>
      </c>
      <c r="D48" s="1624"/>
      <c r="E48" s="1624"/>
      <c r="F48" s="1624"/>
      <c r="G48" s="1624"/>
    </row>
    <row r="49" spans="2:7" s="1638" customFormat="1" ht="12" thickBot="1">
      <c r="B49" s="1622" t="s">
        <v>2454</v>
      </c>
      <c r="C49" s="1641" t="s">
        <v>2453</v>
      </c>
      <c r="D49" s="1624"/>
      <c r="E49" s="1624"/>
      <c r="F49" s="1624"/>
      <c r="G49" s="1624"/>
    </row>
    <row r="50" spans="2:7" s="1638" customFormat="1" ht="12" thickBot="1">
      <c r="B50" s="1622" t="s">
        <v>271</v>
      </c>
      <c r="C50" s="1642" t="s">
        <v>2452</v>
      </c>
      <c r="D50" s="1624"/>
      <c r="E50" s="1624"/>
      <c r="F50" s="1624"/>
      <c r="G50" s="1624"/>
    </row>
    <row r="51" spans="2:7" s="1638" customFormat="1" ht="12" thickBot="1">
      <c r="B51" s="1622" t="s">
        <v>272</v>
      </c>
      <c r="C51" s="1642" t="s">
        <v>2407</v>
      </c>
      <c r="D51" s="1624"/>
      <c r="E51" s="1624"/>
      <c r="F51" s="1624"/>
      <c r="G51" s="1624"/>
    </row>
    <row r="52" spans="2:7" s="1638" customFormat="1" ht="12" thickBot="1">
      <c r="B52" s="1622" t="s">
        <v>1366</v>
      </c>
      <c r="C52" s="1641" t="s">
        <v>2451</v>
      </c>
      <c r="D52" s="1624"/>
      <c r="E52" s="1624"/>
      <c r="F52" s="1624"/>
      <c r="G52" s="1624"/>
    </row>
    <row r="53" spans="2:7" s="1638" customFormat="1" ht="12" thickBot="1">
      <c r="B53" s="1622" t="s">
        <v>274</v>
      </c>
      <c r="C53" s="1642" t="s">
        <v>2450</v>
      </c>
      <c r="D53" s="1624"/>
      <c r="E53" s="1624"/>
      <c r="F53" s="1624"/>
      <c r="G53" s="1624"/>
    </row>
    <row r="54" spans="2:7" s="1638" customFormat="1" ht="12" thickBot="1">
      <c r="B54" s="1622" t="s">
        <v>275</v>
      </c>
      <c r="C54" s="1641" t="s">
        <v>2449</v>
      </c>
      <c r="D54" s="1624"/>
      <c r="E54" s="1624"/>
      <c r="F54" s="1624"/>
      <c r="G54" s="1624"/>
    </row>
    <row r="55" spans="2:7" s="1638" customFormat="1" ht="11.25">
      <c r="B55" s="2577" t="s">
        <v>1013</v>
      </c>
      <c r="C55" s="2577"/>
      <c r="D55" s="1617"/>
      <c r="E55" s="1636"/>
      <c r="F55" s="1636"/>
      <c r="G55" s="1640"/>
    </row>
    <row r="56" spans="2:7" s="1638" customFormat="1" ht="10.15" customHeight="1">
      <c r="B56" s="2578" t="s">
        <v>2396</v>
      </c>
      <c r="C56" s="2578"/>
      <c r="D56" s="2578"/>
      <c r="E56" s="2578"/>
      <c r="F56" s="2578"/>
      <c r="G56" s="2578"/>
    </row>
    <row r="57" spans="2:7" s="1638" customFormat="1" ht="11.25">
      <c r="B57" s="2578"/>
      <c r="C57" s="2578"/>
      <c r="D57" s="2578"/>
      <c r="E57" s="2578"/>
      <c r="F57" s="2578"/>
      <c r="G57" s="2578"/>
    </row>
    <row r="58" spans="2:7" s="1638" customFormat="1" ht="11.25"/>
    <row r="59" spans="2:7" s="1638" customFormat="1">
      <c r="B59" s="1616" t="s">
        <v>2395</v>
      </c>
      <c r="C59" s="1615"/>
    </row>
    <row r="60" spans="2:7" s="1638" customFormat="1">
      <c r="B60" s="1616"/>
      <c r="C60" s="1615"/>
    </row>
    <row r="61" spans="2:7" s="1638" customFormat="1">
      <c r="B61" s="246" t="s">
        <v>520</v>
      </c>
      <c r="C61" s="1615"/>
    </row>
    <row r="62" spans="2:7" s="1638" customFormat="1">
      <c r="B62" s="246" t="s">
        <v>63</v>
      </c>
      <c r="C62" s="1615"/>
    </row>
    <row r="63" spans="2:7" s="1638" customFormat="1">
      <c r="B63" s="246" t="s">
        <v>2394</v>
      </c>
      <c r="C63" s="1615"/>
    </row>
    <row r="64" spans="2:7" s="1638" customFormat="1">
      <c r="B64" s="246" t="s">
        <v>63</v>
      </c>
      <c r="C64" s="1615"/>
    </row>
    <row r="65" spans="2:3" s="1638" customFormat="1">
      <c r="B65" s="246" t="s">
        <v>2393</v>
      </c>
      <c r="C65" s="1615"/>
    </row>
    <row r="66" spans="2:3" s="1638" customFormat="1">
      <c r="B66" s="246" t="s">
        <v>63</v>
      </c>
      <c r="C66" s="1615"/>
    </row>
    <row r="67" spans="2:3" s="1638" customFormat="1">
      <c r="B67" s="246" t="s">
        <v>2392</v>
      </c>
      <c r="C67" s="1615"/>
    </row>
  </sheetData>
  <mergeCells count="17">
    <mergeCell ref="B55:C55"/>
    <mergeCell ref="B56:G57"/>
    <mergeCell ref="B7:G7"/>
    <mergeCell ref="B1:G1"/>
    <mergeCell ref="B8:G8"/>
    <mergeCell ref="B24:B27"/>
    <mergeCell ref="C24:C27"/>
    <mergeCell ref="D24:E25"/>
    <mergeCell ref="F24:G25"/>
    <mergeCell ref="D26:D27"/>
    <mergeCell ref="E26:E27"/>
    <mergeCell ref="F26:F27"/>
    <mergeCell ref="G26:G27"/>
    <mergeCell ref="B11:B13"/>
    <mergeCell ref="C11:C13"/>
    <mergeCell ref="D11:D13"/>
    <mergeCell ref="E11:E13"/>
  </mergeCells>
  <pageMargins left="0.7" right="0.7" top="0.75" bottom="0.75" header="0.3" footer="0.3"/>
  <pageSetup paperSize="9" scale="5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E7D7A-5B85-4866-B1D7-B2519B7C570A}">
  <dimension ref="A1:AE77"/>
  <sheetViews>
    <sheetView topLeftCell="L1" zoomScaleNormal="100" workbookViewId="0">
      <selection activeCell="F31" sqref="F31"/>
    </sheetView>
  </sheetViews>
  <sheetFormatPr defaultRowHeight="12.75"/>
  <cols>
    <col min="1" max="1" width="24.140625" style="1284" customWidth="1"/>
    <col min="2" max="16384" width="9.140625" style="1284"/>
  </cols>
  <sheetData>
    <row r="1" spans="1:31">
      <c r="A1" s="2601"/>
      <c r="B1" s="2601"/>
      <c r="C1" s="1711"/>
      <c r="D1" s="1711"/>
      <c r="E1" s="1711"/>
      <c r="F1" s="1712"/>
      <c r="G1" s="1712"/>
      <c r="H1" s="1712"/>
      <c r="I1" s="1712"/>
      <c r="J1" s="1712"/>
      <c r="K1" s="1712"/>
      <c r="L1" s="1712"/>
      <c r="M1" s="1712"/>
      <c r="N1" s="1712"/>
      <c r="O1" s="1712"/>
      <c r="P1" s="1712"/>
      <c r="Q1" s="1712"/>
      <c r="R1" s="1712"/>
      <c r="S1" s="1712"/>
      <c r="T1" s="1712"/>
      <c r="U1" s="1712"/>
      <c r="V1" s="1712"/>
      <c r="W1" s="1712"/>
      <c r="X1" s="1712"/>
      <c r="Y1" s="1712"/>
      <c r="Z1" s="2602"/>
      <c r="AA1" s="2602"/>
      <c r="AB1" s="1711"/>
      <c r="AC1" s="1711"/>
      <c r="AD1" s="1711"/>
      <c r="AE1" s="1706"/>
    </row>
    <row r="2" spans="1:31">
      <c r="A2" s="1708" t="s">
        <v>978</v>
      </c>
      <c r="B2" s="1707"/>
      <c r="C2" s="1707"/>
      <c r="D2" s="1707"/>
      <c r="E2" s="1707"/>
      <c r="F2" s="1707"/>
      <c r="G2" s="1707"/>
      <c r="H2" s="1707"/>
      <c r="I2" s="1707"/>
      <c r="J2" s="1707"/>
      <c r="K2" s="1707"/>
      <c r="L2" s="1707"/>
      <c r="M2" s="1707"/>
      <c r="N2" s="1707"/>
      <c r="O2" s="1707"/>
      <c r="P2" s="1707"/>
      <c r="Q2" s="1707"/>
      <c r="R2" s="1707"/>
      <c r="S2" s="1707"/>
      <c r="T2" s="1707"/>
      <c r="U2" s="1707"/>
      <c r="V2" s="1710"/>
      <c r="W2" s="1710"/>
      <c r="X2" s="1710"/>
      <c r="Y2" s="1710"/>
      <c r="Z2" s="1708"/>
      <c r="AA2" s="1707"/>
      <c r="AB2" s="1707"/>
      <c r="AC2" s="1709" t="s">
        <v>2547</v>
      </c>
      <c r="AD2" s="1707"/>
      <c r="AE2" s="1707"/>
    </row>
    <row r="3" spans="1:31">
      <c r="A3" s="1708"/>
      <c r="B3" s="1707"/>
      <c r="C3" s="1707"/>
      <c r="D3" s="1707"/>
      <c r="E3" s="1707"/>
      <c r="F3" s="1707"/>
      <c r="G3" s="1707"/>
      <c r="H3" s="1707"/>
      <c r="I3" s="1707"/>
      <c r="J3" s="1707"/>
      <c r="K3" s="1707"/>
      <c r="L3" s="1707"/>
      <c r="M3" s="1707"/>
      <c r="N3" s="1707"/>
      <c r="O3" s="1707"/>
      <c r="P3" s="1707"/>
      <c r="Q3" s="1707"/>
      <c r="R3" s="1707"/>
      <c r="S3" s="1707"/>
      <c r="T3" s="1707"/>
      <c r="U3" s="1707"/>
      <c r="V3" s="1707"/>
      <c r="W3" s="1707"/>
      <c r="X3" s="1707"/>
      <c r="Y3" s="1707"/>
      <c r="Z3" s="1708"/>
      <c r="AA3" s="1707"/>
      <c r="AB3" s="1707"/>
      <c r="AC3" s="1707"/>
      <c r="AD3" s="1707"/>
      <c r="AE3" s="1707"/>
    </row>
    <row r="4" spans="1:31">
      <c r="A4" s="2603" t="s">
        <v>2546</v>
      </c>
      <c r="B4" s="2603"/>
      <c r="C4" s="2603"/>
      <c r="D4" s="2603"/>
      <c r="E4" s="2603"/>
      <c r="F4" s="2603"/>
      <c r="G4" s="2603"/>
      <c r="H4" s="2603"/>
      <c r="I4" s="2603"/>
      <c r="J4" s="2603"/>
      <c r="K4" s="2603"/>
      <c r="L4" s="2603"/>
      <c r="M4" s="2603"/>
      <c r="N4" s="2603"/>
      <c r="O4" s="2603"/>
      <c r="P4" s="2603"/>
      <c r="Q4" s="2603"/>
      <c r="R4" s="2603"/>
      <c r="S4" s="2603"/>
      <c r="T4" s="2603"/>
      <c r="U4" s="2603"/>
      <c r="V4" s="2603"/>
      <c r="W4" s="1705"/>
      <c r="X4" s="1705"/>
      <c r="Y4" s="1705"/>
      <c r="Z4" s="1704"/>
      <c r="AA4" s="1704"/>
      <c r="AB4" s="1704"/>
      <c r="AC4" s="1706" t="s">
        <v>2545</v>
      </c>
      <c r="AD4" s="1704"/>
      <c r="AE4" s="1704"/>
    </row>
    <row r="5" spans="1:31">
      <c r="A5" s="2603" t="s">
        <v>2176</v>
      </c>
      <c r="B5" s="2603"/>
      <c r="C5" s="2603"/>
      <c r="D5" s="2603"/>
      <c r="E5" s="2603"/>
      <c r="F5" s="2603"/>
      <c r="G5" s="2603"/>
      <c r="H5" s="2603"/>
      <c r="I5" s="2603"/>
      <c r="J5" s="2603"/>
      <c r="K5" s="2603"/>
      <c r="L5" s="2603"/>
      <c r="M5" s="2603"/>
      <c r="N5" s="2603"/>
      <c r="O5" s="2603"/>
      <c r="P5" s="2603"/>
      <c r="Q5" s="2603"/>
      <c r="R5" s="2603"/>
      <c r="S5" s="2603"/>
      <c r="T5" s="2603"/>
      <c r="U5" s="2603"/>
      <c r="V5" s="2603"/>
      <c r="W5" s="1705"/>
      <c r="X5" s="1705"/>
      <c r="Y5" s="1705"/>
      <c r="Z5" s="1704"/>
      <c r="AA5" s="1704"/>
      <c r="AB5" s="1704"/>
      <c r="AC5" s="1704"/>
      <c r="AD5" s="1704"/>
      <c r="AE5" s="1704"/>
    </row>
    <row r="6" spans="1:31">
      <c r="A6" s="1651"/>
      <c r="B6" s="1651"/>
      <c r="C6" s="1651"/>
      <c r="D6" s="1651"/>
      <c r="E6" s="1651"/>
      <c r="F6" s="1651"/>
      <c r="G6" s="1651"/>
      <c r="H6" s="1651"/>
      <c r="I6" s="1651"/>
      <c r="J6" s="1651"/>
      <c r="K6" s="1651"/>
      <c r="L6" s="1651"/>
      <c r="M6" s="1651"/>
      <c r="N6" s="1651"/>
      <c r="O6" s="1651"/>
      <c r="P6" s="1651"/>
      <c r="Q6" s="1651"/>
      <c r="R6" s="1651"/>
      <c r="S6" s="1651"/>
      <c r="T6" s="1651"/>
      <c r="U6" s="1651"/>
      <c r="V6" s="1651"/>
      <c r="W6" s="1651"/>
      <c r="X6" s="1651"/>
      <c r="Y6" s="1651"/>
      <c r="Z6" s="1651"/>
      <c r="AA6" s="1651"/>
      <c r="AB6" s="1651"/>
      <c r="AC6" s="1651"/>
      <c r="AD6" s="1651"/>
      <c r="AE6" s="1651"/>
    </row>
    <row r="7" spans="1:31" ht="13.5" thickBot="1">
      <c r="A7" s="1651" t="s">
        <v>2544</v>
      </c>
      <c r="B7" s="1651"/>
      <c r="C7" s="1651"/>
      <c r="D7" s="1651"/>
      <c r="E7" s="1651"/>
      <c r="F7" s="1651"/>
      <c r="G7" s="1651"/>
      <c r="H7" s="1651"/>
      <c r="I7" s="1651"/>
      <c r="J7" s="1651"/>
      <c r="K7" s="1651"/>
      <c r="L7" s="1651"/>
      <c r="M7" s="1651"/>
      <c r="N7" s="1651"/>
      <c r="O7" s="1651"/>
      <c r="P7" s="1651"/>
      <c r="Q7" s="1651"/>
      <c r="R7" s="1651"/>
      <c r="S7" s="1651"/>
      <c r="T7" s="1651"/>
      <c r="U7" s="1651"/>
      <c r="V7" s="1651"/>
      <c r="W7" s="1651"/>
      <c r="X7" s="1651"/>
      <c r="Y7" s="1651"/>
      <c r="Z7" s="1651"/>
      <c r="AA7" s="1651"/>
      <c r="AB7" s="1651"/>
      <c r="AC7" s="1651"/>
      <c r="AD7" s="1651"/>
      <c r="AE7" s="1651"/>
    </row>
    <row r="8" spans="1:31" ht="24" customHeight="1">
      <c r="A8" s="2592" t="s">
        <v>2543</v>
      </c>
      <c r="B8" s="2594" t="s">
        <v>2542</v>
      </c>
      <c r="C8" s="2595"/>
      <c r="D8" s="2595"/>
      <c r="E8" s="2595"/>
      <c r="F8" s="2596"/>
      <c r="G8" s="2589" t="s">
        <v>2518</v>
      </c>
      <c r="H8" s="2590"/>
      <c r="I8" s="2590"/>
      <c r="J8" s="2590"/>
      <c r="K8" s="2591"/>
      <c r="L8" s="2589" t="s">
        <v>2523</v>
      </c>
      <c r="M8" s="2590"/>
      <c r="N8" s="2590"/>
      <c r="O8" s="2590"/>
      <c r="P8" s="2591"/>
      <c r="Q8" s="2589" t="s">
        <v>2516</v>
      </c>
      <c r="R8" s="2590"/>
      <c r="S8" s="2590"/>
      <c r="T8" s="2590"/>
      <c r="U8" s="2591"/>
      <c r="V8" s="2590" t="s">
        <v>2541</v>
      </c>
      <c r="W8" s="2590"/>
      <c r="X8" s="2590"/>
      <c r="Y8" s="2590"/>
      <c r="Z8" s="2597"/>
      <c r="AA8" s="2589" t="s">
        <v>2540</v>
      </c>
      <c r="AB8" s="2590"/>
      <c r="AC8" s="2590"/>
      <c r="AD8" s="2590"/>
      <c r="AE8" s="2591"/>
    </row>
    <row r="9" spans="1:31" ht="34.5" thickBot="1">
      <c r="A9" s="2593"/>
      <c r="B9" s="1685" t="s">
        <v>2512</v>
      </c>
      <c r="C9" s="1684" t="s">
        <v>2511</v>
      </c>
      <c r="D9" s="1684" t="s">
        <v>2510</v>
      </c>
      <c r="E9" s="1684" t="s">
        <v>2509</v>
      </c>
      <c r="F9" s="1683" t="s">
        <v>2539</v>
      </c>
      <c r="G9" s="1685" t="s">
        <v>2512</v>
      </c>
      <c r="H9" s="1684" t="s">
        <v>2511</v>
      </c>
      <c r="I9" s="1684" t="s">
        <v>2510</v>
      </c>
      <c r="J9" s="1684" t="s">
        <v>2509</v>
      </c>
      <c r="K9" s="1683" t="s">
        <v>2508</v>
      </c>
      <c r="L9" s="1685" t="s">
        <v>2512</v>
      </c>
      <c r="M9" s="1684" t="s">
        <v>2511</v>
      </c>
      <c r="N9" s="1684" t="s">
        <v>2510</v>
      </c>
      <c r="O9" s="1684" t="s">
        <v>2509</v>
      </c>
      <c r="P9" s="1683" t="s">
        <v>2539</v>
      </c>
      <c r="Q9" s="1685" t="s">
        <v>2512</v>
      </c>
      <c r="R9" s="1684" t="s">
        <v>2511</v>
      </c>
      <c r="S9" s="1684" t="s">
        <v>2510</v>
      </c>
      <c r="T9" s="1684" t="s">
        <v>2509</v>
      </c>
      <c r="U9" s="1683" t="s">
        <v>2508</v>
      </c>
      <c r="V9" s="1698" t="s">
        <v>2512</v>
      </c>
      <c r="W9" s="1684" t="s">
        <v>2511</v>
      </c>
      <c r="X9" s="1684" t="s">
        <v>2510</v>
      </c>
      <c r="Y9" s="1684" t="s">
        <v>2509</v>
      </c>
      <c r="Z9" s="1686" t="s">
        <v>2508</v>
      </c>
      <c r="AA9" s="1685" t="s">
        <v>2512</v>
      </c>
      <c r="AB9" s="1684" t="s">
        <v>2511</v>
      </c>
      <c r="AC9" s="1684" t="s">
        <v>2510</v>
      </c>
      <c r="AD9" s="1684" t="s">
        <v>2509</v>
      </c>
      <c r="AE9" s="1683" t="s">
        <v>2508</v>
      </c>
    </row>
    <row r="10" spans="1:31">
      <c r="A10" s="1697" t="s">
        <v>2507</v>
      </c>
      <c r="B10" s="1696"/>
      <c r="C10" s="1676"/>
      <c r="D10" s="1676"/>
      <c r="E10" s="1676"/>
      <c r="F10" s="1676"/>
      <c r="G10" s="1677"/>
      <c r="H10" s="1676"/>
      <c r="I10" s="1676"/>
      <c r="J10" s="1676"/>
      <c r="K10" s="1678"/>
      <c r="L10" s="1677"/>
      <c r="M10" s="1676"/>
      <c r="N10" s="1676"/>
      <c r="O10" s="1676"/>
      <c r="P10" s="1678"/>
      <c r="Q10" s="1695"/>
      <c r="R10" s="1694"/>
      <c r="S10" s="1694"/>
      <c r="T10" s="1694"/>
      <c r="U10" s="1678"/>
      <c r="V10" s="1693"/>
      <c r="W10" s="1675"/>
      <c r="X10" s="1675"/>
      <c r="Y10" s="1675"/>
      <c r="Z10" s="1678"/>
      <c r="AA10" s="1692"/>
      <c r="AB10" s="1675"/>
      <c r="AC10" s="1675"/>
      <c r="AD10" s="1675"/>
      <c r="AE10" s="1678"/>
    </row>
    <row r="11" spans="1:31">
      <c r="A11" s="1690" t="s">
        <v>2506</v>
      </c>
      <c r="B11" s="1663"/>
      <c r="C11" s="1661"/>
      <c r="D11" s="1661"/>
      <c r="E11" s="1661"/>
      <c r="F11" s="1661"/>
      <c r="G11" s="1662"/>
      <c r="H11" s="1661"/>
      <c r="I11" s="1661"/>
      <c r="J11" s="1661"/>
      <c r="K11" s="1660"/>
      <c r="L11" s="1662"/>
      <c r="M11" s="1661"/>
      <c r="N11" s="1661"/>
      <c r="O11" s="1661"/>
      <c r="P11" s="1660"/>
      <c r="Q11" s="1662"/>
      <c r="R11" s="1661"/>
      <c r="S11" s="1661"/>
      <c r="T11" s="1661"/>
      <c r="U11" s="1660"/>
      <c r="V11" s="1662"/>
      <c r="W11" s="1661"/>
      <c r="X11" s="1661"/>
      <c r="Y11" s="1661"/>
      <c r="Z11" s="1660"/>
      <c r="AA11" s="1663"/>
      <c r="AB11" s="1661"/>
      <c r="AC11" s="1661"/>
      <c r="AD11" s="1661"/>
      <c r="AE11" s="1660"/>
    </row>
    <row r="12" spans="1:31">
      <c r="A12" s="1690" t="s">
        <v>2505</v>
      </c>
      <c r="B12" s="1663"/>
      <c r="C12" s="1661"/>
      <c r="D12" s="1661"/>
      <c r="E12" s="1661"/>
      <c r="F12" s="1661"/>
      <c r="G12" s="1662"/>
      <c r="H12" s="1661"/>
      <c r="I12" s="1661"/>
      <c r="J12" s="1661"/>
      <c r="K12" s="1660"/>
      <c r="L12" s="1662"/>
      <c r="M12" s="1661"/>
      <c r="N12" s="1661"/>
      <c r="O12" s="1661"/>
      <c r="P12" s="1660"/>
      <c r="Q12" s="1662"/>
      <c r="R12" s="1661"/>
      <c r="S12" s="1661"/>
      <c r="T12" s="1661"/>
      <c r="U12" s="1660"/>
      <c r="V12" s="1662"/>
      <c r="W12" s="1661"/>
      <c r="X12" s="1661"/>
      <c r="Y12" s="1661"/>
      <c r="Z12" s="1660"/>
      <c r="AA12" s="1663"/>
      <c r="AB12" s="1661"/>
      <c r="AC12" s="1661"/>
      <c r="AD12" s="1661"/>
      <c r="AE12" s="1660"/>
    </row>
    <row r="13" spans="1:31">
      <c r="A13" s="1690" t="s">
        <v>2504</v>
      </c>
      <c r="B13" s="1663"/>
      <c r="C13" s="1661"/>
      <c r="D13" s="1661"/>
      <c r="E13" s="1661"/>
      <c r="F13" s="1661"/>
      <c r="G13" s="1662"/>
      <c r="H13" s="1661"/>
      <c r="I13" s="1661"/>
      <c r="J13" s="1661"/>
      <c r="K13" s="1660"/>
      <c r="L13" s="1662"/>
      <c r="M13" s="1661"/>
      <c r="N13" s="1661"/>
      <c r="O13" s="1661"/>
      <c r="P13" s="1660"/>
      <c r="Q13" s="1662"/>
      <c r="R13" s="1661"/>
      <c r="S13" s="1661"/>
      <c r="T13" s="1661"/>
      <c r="U13" s="1660"/>
      <c r="V13" s="1662"/>
      <c r="W13" s="1661"/>
      <c r="X13" s="1661"/>
      <c r="Y13" s="1661"/>
      <c r="Z13" s="1660"/>
      <c r="AA13" s="1663"/>
      <c r="AB13" s="1661"/>
      <c r="AC13" s="1661"/>
      <c r="AD13" s="1661"/>
      <c r="AE13" s="1660"/>
    </row>
    <row r="14" spans="1:31">
      <c r="A14" s="1690" t="s">
        <v>2503</v>
      </c>
      <c r="B14" s="1663"/>
      <c r="C14" s="1661"/>
      <c r="D14" s="1661"/>
      <c r="E14" s="1661"/>
      <c r="F14" s="1661"/>
      <c r="G14" s="1662"/>
      <c r="H14" s="1661"/>
      <c r="I14" s="1661"/>
      <c r="J14" s="1661"/>
      <c r="K14" s="1660"/>
      <c r="L14" s="1662"/>
      <c r="M14" s="1661"/>
      <c r="N14" s="1661"/>
      <c r="O14" s="1661"/>
      <c r="P14" s="1660"/>
      <c r="Q14" s="1662"/>
      <c r="R14" s="1661"/>
      <c r="S14" s="1661"/>
      <c r="T14" s="1661"/>
      <c r="U14" s="1660"/>
      <c r="V14" s="1662"/>
      <c r="W14" s="1661"/>
      <c r="X14" s="1661"/>
      <c r="Y14" s="1661"/>
      <c r="Z14" s="1660"/>
      <c r="AA14" s="1663"/>
      <c r="AB14" s="1661"/>
      <c r="AC14" s="1661"/>
      <c r="AD14" s="1661"/>
      <c r="AE14" s="1660"/>
    </row>
    <row r="15" spans="1:31">
      <c r="A15" s="1691" t="s">
        <v>2502</v>
      </c>
      <c r="B15" s="1663"/>
      <c r="C15" s="1661"/>
      <c r="D15" s="1661"/>
      <c r="E15" s="1661"/>
      <c r="F15" s="1661"/>
      <c r="G15" s="1662"/>
      <c r="H15" s="1661"/>
      <c r="I15" s="1661"/>
      <c r="J15" s="1661"/>
      <c r="K15" s="1660"/>
      <c r="L15" s="1662"/>
      <c r="M15" s="1661"/>
      <c r="N15" s="1661"/>
      <c r="O15" s="1661"/>
      <c r="P15" s="1660"/>
      <c r="Q15" s="1662"/>
      <c r="R15" s="1661"/>
      <c r="S15" s="1661"/>
      <c r="T15" s="1661"/>
      <c r="U15" s="1660"/>
      <c r="V15" s="1662"/>
      <c r="W15" s="1661"/>
      <c r="X15" s="1661"/>
      <c r="Y15" s="1661"/>
      <c r="Z15" s="1660"/>
      <c r="AA15" s="1663"/>
      <c r="AB15" s="1661"/>
      <c r="AC15" s="1661"/>
      <c r="AD15" s="1661"/>
      <c r="AE15" s="1660"/>
    </row>
    <row r="16" spans="1:31">
      <c r="A16" s="1690" t="s">
        <v>2501</v>
      </c>
      <c r="B16" s="1663"/>
      <c r="C16" s="1661"/>
      <c r="D16" s="1661"/>
      <c r="E16" s="1661"/>
      <c r="F16" s="1661"/>
      <c r="G16" s="1662"/>
      <c r="H16" s="1661"/>
      <c r="I16" s="1661"/>
      <c r="J16" s="1661"/>
      <c r="K16" s="1660"/>
      <c r="L16" s="1662"/>
      <c r="M16" s="1661"/>
      <c r="N16" s="1661"/>
      <c r="O16" s="1661"/>
      <c r="P16" s="1660"/>
      <c r="Q16" s="1662"/>
      <c r="R16" s="1661"/>
      <c r="S16" s="1661"/>
      <c r="T16" s="1661"/>
      <c r="U16" s="1660"/>
      <c r="V16" s="1662"/>
      <c r="W16" s="1661"/>
      <c r="X16" s="1661"/>
      <c r="Y16" s="1661"/>
      <c r="Z16" s="1660"/>
      <c r="AA16" s="1663"/>
      <c r="AB16" s="1661"/>
      <c r="AC16" s="1661"/>
      <c r="AD16" s="1661"/>
      <c r="AE16" s="1660"/>
    </row>
    <row r="17" spans="1:31">
      <c r="A17" s="1690" t="s">
        <v>2500</v>
      </c>
      <c r="B17" s="1663"/>
      <c r="C17" s="1661"/>
      <c r="D17" s="1661"/>
      <c r="E17" s="1661"/>
      <c r="F17" s="1661"/>
      <c r="G17" s="1662"/>
      <c r="H17" s="1661"/>
      <c r="I17" s="1661"/>
      <c r="J17" s="1661"/>
      <c r="K17" s="1660"/>
      <c r="L17" s="1662"/>
      <c r="M17" s="1661"/>
      <c r="N17" s="1661"/>
      <c r="O17" s="1661"/>
      <c r="P17" s="1660"/>
      <c r="Q17" s="1662"/>
      <c r="R17" s="1661"/>
      <c r="S17" s="1661"/>
      <c r="T17" s="1661"/>
      <c r="U17" s="1660"/>
      <c r="V17" s="1662"/>
      <c r="W17" s="1661"/>
      <c r="X17" s="1661"/>
      <c r="Y17" s="1661"/>
      <c r="Z17" s="1660"/>
      <c r="AA17" s="1663"/>
      <c r="AB17" s="1661"/>
      <c r="AC17" s="1661"/>
      <c r="AD17" s="1661"/>
      <c r="AE17" s="1660"/>
    </row>
    <row r="18" spans="1:31">
      <c r="A18" s="1690" t="s">
        <v>2499</v>
      </c>
      <c r="B18" s="1663"/>
      <c r="C18" s="1661"/>
      <c r="D18" s="1661"/>
      <c r="E18" s="1661"/>
      <c r="F18" s="1661"/>
      <c r="G18" s="1662"/>
      <c r="H18" s="1661"/>
      <c r="I18" s="1661"/>
      <c r="J18" s="1661"/>
      <c r="K18" s="1660"/>
      <c r="L18" s="1662"/>
      <c r="M18" s="1661"/>
      <c r="N18" s="1661"/>
      <c r="O18" s="1661"/>
      <c r="P18" s="1660"/>
      <c r="Q18" s="1662"/>
      <c r="R18" s="1661"/>
      <c r="S18" s="1661"/>
      <c r="T18" s="1661"/>
      <c r="U18" s="1660"/>
      <c r="V18" s="1662"/>
      <c r="W18" s="1661"/>
      <c r="X18" s="1661"/>
      <c r="Y18" s="1661"/>
      <c r="Z18" s="1660"/>
      <c r="AA18" s="1663"/>
      <c r="AB18" s="1661"/>
      <c r="AC18" s="1661"/>
      <c r="AD18" s="1661"/>
      <c r="AE18" s="1660"/>
    </row>
    <row r="19" spans="1:31" ht="13.5" thickBot="1">
      <c r="A19" s="1689" t="s">
        <v>1539</v>
      </c>
      <c r="B19" s="1658"/>
      <c r="C19" s="1656"/>
      <c r="D19" s="1656"/>
      <c r="E19" s="1656"/>
      <c r="F19" s="1656"/>
      <c r="G19" s="1657"/>
      <c r="H19" s="1656"/>
      <c r="I19" s="1656"/>
      <c r="J19" s="1656"/>
      <c r="K19" s="1655"/>
      <c r="L19" s="1657"/>
      <c r="M19" s="1656"/>
      <c r="N19" s="1656"/>
      <c r="O19" s="1656"/>
      <c r="P19" s="1655"/>
      <c r="Q19" s="1657"/>
      <c r="R19" s="1656"/>
      <c r="S19" s="1656"/>
      <c r="T19" s="1656"/>
      <c r="U19" s="1655"/>
      <c r="V19" s="1657"/>
      <c r="W19" s="1656"/>
      <c r="X19" s="1656"/>
      <c r="Y19" s="1656"/>
      <c r="Z19" s="1655"/>
      <c r="AA19" s="1658"/>
      <c r="AB19" s="1656"/>
      <c r="AC19" s="1656"/>
      <c r="AD19" s="1656"/>
      <c r="AE19" s="1655"/>
    </row>
    <row r="20" spans="1:31" ht="13.5" thickBot="1">
      <c r="A20" s="2598"/>
      <c r="B20" s="2599"/>
      <c r="C20" s="2599"/>
      <c r="D20" s="2599"/>
      <c r="E20" s="2599"/>
      <c r="F20" s="2599"/>
      <c r="G20" s="2600"/>
      <c r="H20" s="2600"/>
      <c r="I20" s="2600"/>
      <c r="J20" s="2600"/>
      <c r="K20" s="2600"/>
      <c r="L20" s="1703"/>
      <c r="M20" s="1703"/>
      <c r="N20" s="1703"/>
      <c r="O20" s="1703"/>
      <c r="P20" s="1703"/>
      <c r="Q20" s="1702"/>
      <c r="R20" s="1702"/>
      <c r="S20" s="1702"/>
      <c r="T20" s="1702"/>
      <c r="U20" s="1702"/>
      <c r="V20" s="1702"/>
      <c r="W20" s="1702"/>
      <c r="X20" s="1702"/>
      <c r="Y20" s="1702"/>
      <c r="Z20" s="1702"/>
      <c r="AA20" s="1702"/>
      <c r="AB20" s="1702"/>
      <c r="AC20" s="1702"/>
      <c r="AD20" s="1702"/>
      <c r="AE20" s="1702"/>
    </row>
    <row r="21" spans="1:31" ht="30" customHeight="1" thickBot="1">
      <c r="A21" s="1701" t="s">
        <v>2538</v>
      </c>
      <c r="B21" s="1699"/>
      <c r="C21" s="1699"/>
      <c r="D21" s="1699"/>
      <c r="E21" s="1699"/>
      <c r="F21" s="1699"/>
      <c r="G21" s="1699"/>
      <c r="H21" s="1699"/>
      <c r="I21" s="1699"/>
      <c r="J21" s="1699"/>
      <c r="K21" s="1699"/>
      <c r="L21" s="1699"/>
      <c r="M21" s="1699"/>
      <c r="N21" s="1699"/>
      <c r="O21" s="1699"/>
      <c r="P21" s="1699"/>
      <c r="Q21" s="1699"/>
      <c r="R21" s="1699"/>
      <c r="S21" s="1699"/>
      <c r="T21" s="1699"/>
      <c r="U21" s="1699"/>
      <c r="V21" s="1699"/>
      <c r="W21" s="1699"/>
      <c r="X21" s="1699"/>
      <c r="Y21" s="1699"/>
      <c r="Z21" s="1699"/>
      <c r="AA21" s="1699"/>
      <c r="AB21" s="1699"/>
      <c r="AC21" s="1699"/>
      <c r="AD21" s="1699"/>
      <c r="AE21" s="1699"/>
    </row>
    <row r="22" spans="1:31" ht="37.5" customHeight="1" thickBot="1">
      <c r="A22" s="1700" t="s">
        <v>2537</v>
      </c>
      <c r="B22" s="1699"/>
      <c r="C22" s="1699"/>
      <c r="D22" s="1699"/>
      <c r="E22" s="1699"/>
      <c r="F22" s="1699"/>
      <c r="G22" s="1699"/>
      <c r="H22" s="1699"/>
      <c r="I22" s="1699"/>
      <c r="J22" s="1699"/>
      <c r="K22" s="1699"/>
      <c r="L22" s="1699"/>
      <c r="M22" s="1699"/>
      <c r="N22" s="1699"/>
      <c r="O22" s="1699"/>
      <c r="P22" s="1699"/>
      <c r="Q22" s="1699"/>
      <c r="R22" s="1699"/>
      <c r="S22" s="1699"/>
      <c r="T22" s="1699"/>
      <c r="U22" s="1699"/>
      <c r="V22" s="1699"/>
      <c r="W22" s="1699"/>
      <c r="X22" s="1699"/>
      <c r="Y22" s="1699"/>
      <c r="Z22" s="1699"/>
      <c r="AA22" s="1699"/>
      <c r="AB22" s="1699"/>
      <c r="AC22" s="1699"/>
      <c r="AD22" s="1699"/>
      <c r="AE22" s="1699"/>
    </row>
    <row r="23" spans="1:31">
      <c r="A23" s="1687"/>
      <c r="B23" s="1687"/>
      <c r="C23" s="1687"/>
      <c r="D23" s="1687"/>
      <c r="E23" s="1687"/>
      <c r="F23" s="1687"/>
      <c r="G23" s="1687"/>
      <c r="H23" s="1687"/>
      <c r="I23" s="1687"/>
      <c r="J23" s="1687"/>
      <c r="K23" s="1651"/>
      <c r="L23" s="1687"/>
      <c r="M23" s="1687"/>
      <c r="N23" s="1687"/>
      <c r="O23" s="1687"/>
      <c r="P23" s="1651"/>
      <c r="Q23" s="1651"/>
      <c r="R23" s="1651"/>
      <c r="S23" s="1651"/>
      <c r="T23" s="1651"/>
      <c r="U23" s="1651"/>
      <c r="V23" s="1651"/>
      <c r="W23" s="1651"/>
      <c r="X23" s="1651"/>
      <c r="Y23" s="1651"/>
      <c r="Z23" s="1651"/>
      <c r="AA23" s="1651"/>
      <c r="AB23" s="1651"/>
      <c r="AC23" s="1651"/>
      <c r="AD23" s="1651"/>
      <c r="AE23" s="1651"/>
    </row>
    <row r="24" spans="1:31" ht="13.5" thickBot="1">
      <c r="A24" s="1651" t="s">
        <v>2536</v>
      </c>
      <c r="B24" s="1687"/>
      <c r="C24" s="1687"/>
      <c r="D24" s="1687"/>
      <c r="E24" s="1687"/>
      <c r="F24" s="1687"/>
      <c r="G24" s="1687"/>
      <c r="H24" s="1687"/>
      <c r="I24" s="1687"/>
      <c r="J24" s="1687"/>
      <c r="K24" s="1651"/>
      <c r="L24" s="1687"/>
      <c r="M24" s="1687"/>
      <c r="N24" s="1687"/>
      <c r="O24" s="1687"/>
      <c r="P24" s="1651"/>
      <c r="Q24" s="1651"/>
      <c r="R24" s="1651"/>
      <c r="S24" s="1651"/>
      <c r="T24" s="1651"/>
      <c r="U24" s="1651"/>
      <c r="V24" s="1651"/>
      <c r="W24" s="1651"/>
      <c r="X24" s="1651"/>
      <c r="Y24" s="1651"/>
      <c r="Z24" s="1651"/>
      <c r="AA24" s="1651"/>
      <c r="AB24" s="1651"/>
      <c r="AC24" s="1651"/>
      <c r="AD24" s="1651"/>
      <c r="AE24" s="1651"/>
    </row>
    <row r="25" spans="1:31" ht="30.75" customHeight="1">
      <c r="A25" s="2592" t="s">
        <v>2535</v>
      </c>
      <c r="B25" s="2594" t="s">
        <v>2519</v>
      </c>
      <c r="C25" s="2595"/>
      <c r="D25" s="2595"/>
      <c r="E25" s="2595"/>
      <c r="F25" s="2596"/>
      <c r="G25" s="2589" t="s">
        <v>2534</v>
      </c>
      <c r="H25" s="2590"/>
      <c r="I25" s="2590"/>
      <c r="J25" s="2590"/>
      <c r="K25" s="2591"/>
      <c r="L25" s="2589" t="s">
        <v>2523</v>
      </c>
      <c r="M25" s="2590"/>
      <c r="N25" s="2590"/>
      <c r="O25" s="2590"/>
      <c r="P25" s="2597"/>
      <c r="Q25" s="2589" t="s">
        <v>2516</v>
      </c>
      <c r="R25" s="2590"/>
      <c r="S25" s="2590"/>
      <c r="T25" s="2590"/>
      <c r="U25" s="2591"/>
      <c r="V25" s="2590" t="s">
        <v>2515</v>
      </c>
      <c r="W25" s="2590"/>
      <c r="X25" s="2590"/>
      <c r="Y25" s="2590"/>
      <c r="Z25" s="2591"/>
      <c r="AA25" s="2589" t="s">
        <v>2514</v>
      </c>
      <c r="AB25" s="2590"/>
      <c r="AC25" s="2590"/>
      <c r="AD25" s="2590"/>
      <c r="AE25" s="2591"/>
    </row>
    <row r="26" spans="1:31" ht="34.5" thickBot="1">
      <c r="A26" s="2593"/>
      <c r="B26" s="1685" t="s">
        <v>2512</v>
      </c>
      <c r="C26" s="1684" t="s">
        <v>2511</v>
      </c>
      <c r="D26" s="1684" t="s">
        <v>2510</v>
      </c>
      <c r="E26" s="1684" t="s">
        <v>2509</v>
      </c>
      <c r="F26" s="1683" t="s">
        <v>2508</v>
      </c>
      <c r="G26" s="1685" t="s">
        <v>2512</v>
      </c>
      <c r="H26" s="1684" t="s">
        <v>2511</v>
      </c>
      <c r="I26" s="1684" t="s">
        <v>2510</v>
      </c>
      <c r="J26" s="1684" t="s">
        <v>2509</v>
      </c>
      <c r="K26" s="1683" t="s">
        <v>2508</v>
      </c>
      <c r="L26" s="1685" t="s">
        <v>2512</v>
      </c>
      <c r="M26" s="1684" t="s">
        <v>2511</v>
      </c>
      <c r="N26" s="1684" t="s">
        <v>2510</v>
      </c>
      <c r="O26" s="1684" t="s">
        <v>2509</v>
      </c>
      <c r="P26" s="1686" t="s">
        <v>2508</v>
      </c>
      <c r="Q26" s="1685" t="s">
        <v>2512</v>
      </c>
      <c r="R26" s="1684" t="s">
        <v>2511</v>
      </c>
      <c r="S26" s="1684" t="s">
        <v>2510</v>
      </c>
      <c r="T26" s="1684" t="s">
        <v>2509</v>
      </c>
      <c r="U26" s="1683" t="s">
        <v>2508</v>
      </c>
      <c r="V26" s="1698" t="s">
        <v>2512</v>
      </c>
      <c r="W26" s="1684" t="s">
        <v>2511</v>
      </c>
      <c r="X26" s="1684" t="s">
        <v>2510</v>
      </c>
      <c r="Y26" s="1684" t="s">
        <v>2509</v>
      </c>
      <c r="Z26" s="1686" t="s">
        <v>2508</v>
      </c>
      <c r="AA26" s="1685" t="s">
        <v>2512</v>
      </c>
      <c r="AB26" s="1684" t="s">
        <v>2511</v>
      </c>
      <c r="AC26" s="1684" t="s">
        <v>2510</v>
      </c>
      <c r="AD26" s="1684" t="s">
        <v>2509</v>
      </c>
      <c r="AE26" s="1683" t="s">
        <v>2508</v>
      </c>
    </row>
    <row r="27" spans="1:31">
      <c r="A27" s="1682" t="s">
        <v>2507</v>
      </c>
      <c r="B27" s="1681"/>
      <c r="C27" s="1680"/>
      <c r="D27" s="1680"/>
      <c r="E27" s="1680"/>
      <c r="F27" s="1679"/>
      <c r="G27" s="1677"/>
      <c r="H27" s="1676"/>
      <c r="I27" s="1676"/>
      <c r="J27" s="1676"/>
      <c r="K27" s="1678"/>
      <c r="L27" s="1677"/>
      <c r="M27" s="1676"/>
      <c r="N27" s="1676"/>
      <c r="O27" s="1676"/>
      <c r="P27" s="1675"/>
      <c r="Q27" s="1674"/>
      <c r="R27" s="1673"/>
      <c r="S27" s="1673"/>
      <c r="T27" s="1673"/>
      <c r="U27" s="1672"/>
      <c r="V27" s="1671"/>
      <c r="W27" s="1669"/>
      <c r="X27" s="1669"/>
      <c r="Y27" s="1669"/>
      <c r="Z27" s="1668"/>
      <c r="AA27" s="1670"/>
      <c r="AB27" s="1669"/>
      <c r="AC27" s="1669"/>
      <c r="AD27" s="1669"/>
      <c r="AE27" s="1668"/>
    </row>
    <row r="28" spans="1:31">
      <c r="A28" s="1664" t="s">
        <v>2533</v>
      </c>
      <c r="B28" s="1667"/>
      <c r="C28" s="1666"/>
      <c r="D28" s="1666"/>
      <c r="E28" s="1666"/>
      <c r="F28" s="1660"/>
      <c r="G28" s="1662"/>
      <c r="H28" s="1661"/>
      <c r="I28" s="1661"/>
      <c r="J28" s="1661"/>
      <c r="K28" s="1660"/>
      <c r="L28" s="1662"/>
      <c r="M28" s="1661"/>
      <c r="N28" s="1661"/>
      <c r="O28" s="1661"/>
      <c r="P28" s="1661"/>
      <c r="Q28" s="1667"/>
      <c r="R28" s="1666"/>
      <c r="S28" s="1666"/>
      <c r="T28" s="1666"/>
      <c r="U28" s="1660"/>
      <c r="V28" s="1663"/>
      <c r="W28" s="1661"/>
      <c r="X28" s="1661"/>
      <c r="Y28" s="1661"/>
      <c r="Z28" s="1660"/>
      <c r="AA28" s="1662"/>
      <c r="AB28" s="1661"/>
      <c r="AC28" s="1661"/>
      <c r="AD28" s="1661"/>
      <c r="AE28" s="1660"/>
    </row>
    <row r="29" spans="1:31">
      <c r="A29" s="1664" t="s">
        <v>2532</v>
      </c>
      <c r="B29" s="1667"/>
      <c r="C29" s="1666"/>
      <c r="D29" s="1666"/>
      <c r="E29" s="1666"/>
      <c r="F29" s="1660"/>
      <c r="G29" s="1662"/>
      <c r="H29" s="1661"/>
      <c r="I29" s="1661"/>
      <c r="J29" s="1661"/>
      <c r="K29" s="1660"/>
      <c r="L29" s="1662"/>
      <c r="M29" s="1661"/>
      <c r="N29" s="1661"/>
      <c r="O29" s="1661"/>
      <c r="P29" s="1661"/>
      <c r="Q29" s="1662"/>
      <c r="R29" s="1661"/>
      <c r="S29" s="1661"/>
      <c r="T29" s="1661"/>
      <c r="U29" s="1660"/>
      <c r="V29" s="1663"/>
      <c r="W29" s="1661"/>
      <c r="X29" s="1661"/>
      <c r="Y29" s="1661"/>
      <c r="Z29" s="1660"/>
      <c r="AA29" s="1662"/>
      <c r="AB29" s="1661"/>
      <c r="AC29" s="1661"/>
      <c r="AD29" s="1661"/>
      <c r="AE29" s="1660"/>
    </row>
    <row r="30" spans="1:31">
      <c r="A30" s="1664" t="s">
        <v>2531</v>
      </c>
      <c r="B30" s="1667"/>
      <c r="C30" s="1666"/>
      <c r="D30" s="1666"/>
      <c r="E30" s="1666"/>
      <c r="F30" s="1660"/>
      <c r="G30" s="1662"/>
      <c r="H30" s="1661"/>
      <c r="I30" s="1661"/>
      <c r="J30" s="1661"/>
      <c r="K30" s="1660"/>
      <c r="L30" s="1662"/>
      <c r="M30" s="1661"/>
      <c r="N30" s="1661"/>
      <c r="O30" s="1661"/>
      <c r="P30" s="1661"/>
      <c r="Q30" s="1662"/>
      <c r="R30" s="1661"/>
      <c r="S30" s="1661"/>
      <c r="T30" s="1661"/>
      <c r="U30" s="1660"/>
      <c r="V30" s="1663"/>
      <c r="W30" s="1661"/>
      <c r="X30" s="1661"/>
      <c r="Y30" s="1661"/>
      <c r="Z30" s="1660"/>
      <c r="AA30" s="1662"/>
      <c r="AB30" s="1661"/>
      <c r="AC30" s="1661"/>
      <c r="AD30" s="1661"/>
      <c r="AE30" s="1660"/>
    </row>
    <row r="31" spans="1:31">
      <c r="A31" s="1664" t="s">
        <v>2530</v>
      </c>
      <c r="B31" s="1667"/>
      <c r="C31" s="1666"/>
      <c r="D31" s="1666"/>
      <c r="E31" s="1666"/>
      <c r="F31" s="1660"/>
      <c r="G31" s="1662"/>
      <c r="H31" s="1661"/>
      <c r="I31" s="1661"/>
      <c r="J31" s="1661"/>
      <c r="K31" s="1660"/>
      <c r="L31" s="1662"/>
      <c r="M31" s="1661"/>
      <c r="N31" s="1661"/>
      <c r="O31" s="1661"/>
      <c r="P31" s="1661"/>
      <c r="Q31" s="1662"/>
      <c r="R31" s="1661"/>
      <c r="S31" s="1661"/>
      <c r="T31" s="1661"/>
      <c r="U31" s="1660"/>
      <c r="V31" s="1663"/>
      <c r="W31" s="1661"/>
      <c r="X31" s="1661"/>
      <c r="Y31" s="1661"/>
      <c r="Z31" s="1660"/>
      <c r="AA31" s="1662"/>
      <c r="AB31" s="1661"/>
      <c r="AC31" s="1661"/>
      <c r="AD31" s="1661"/>
      <c r="AE31" s="1660"/>
    </row>
    <row r="32" spans="1:31">
      <c r="A32" s="1665" t="s">
        <v>2529</v>
      </c>
      <c r="B32" s="1662"/>
      <c r="C32" s="1661"/>
      <c r="D32" s="1661"/>
      <c r="E32" s="1661"/>
      <c r="F32" s="1660"/>
      <c r="G32" s="1662"/>
      <c r="H32" s="1661"/>
      <c r="I32" s="1661"/>
      <c r="J32" s="1661"/>
      <c r="K32" s="1660"/>
      <c r="L32" s="1662"/>
      <c r="M32" s="1661"/>
      <c r="N32" s="1661"/>
      <c r="O32" s="1661"/>
      <c r="P32" s="1661"/>
      <c r="Q32" s="1662"/>
      <c r="R32" s="1661"/>
      <c r="S32" s="1661"/>
      <c r="T32" s="1661"/>
      <c r="U32" s="1660"/>
      <c r="V32" s="1663"/>
      <c r="W32" s="1661"/>
      <c r="X32" s="1661"/>
      <c r="Y32" s="1661"/>
      <c r="Z32" s="1660"/>
      <c r="AA32" s="1662"/>
      <c r="AB32" s="1661"/>
      <c r="AC32" s="1661"/>
      <c r="AD32" s="1661"/>
      <c r="AE32" s="1660"/>
    </row>
    <row r="33" spans="1:31">
      <c r="A33" s="1664" t="s">
        <v>2528</v>
      </c>
      <c r="B33" s="1662"/>
      <c r="C33" s="1661"/>
      <c r="D33" s="1661"/>
      <c r="E33" s="1661"/>
      <c r="F33" s="1660"/>
      <c r="G33" s="1662"/>
      <c r="H33" s="1661"/>
      <c r="I33" s="1661"/>
      <c r="J33" s="1661"/>
      <c r="K33" s="1660"/>
      <c r="L33" s="1662"/>
      <c r="M33" s="1661"/>
      <c r="N33" s="1661"/>
      <c r="O33" s="1661"/>
      <c r="P33" s="1661"/>
      <c r="Q33" s="1662"/>
      <c r="R33" s="1661"/>
      <c r="S33" s="1661"/>
      <c r="T33" s="1661"/>
      <c r="U33" s="1660"/>
      <c r="V33" s="1663"/>
      <c r="W33" s="1661"/>
      <c r="X33" s="1661"/>
      <c r="Y33" s="1661"/>
      <c r="Z33" s="1660"/>
      <c r="AA33" s="1662"/>
      <c r="AB33" s="1661"/>
      <c r="AC33" s="1661"/>
      <c r="AD33" s="1661"/>
      <c r="AE33" s="1660"/>
    </row>
    <row r="34" spans="1:31">
      <c r="A34" s="1664" t="s">
        <v>2527</v>
      </c>
      <c r="B34" s="1662"/>
      <c r="C34" s="1661"/>
      <c r="D34" s="1661"/>
      <c r="E34" s="1661"/>
      <c r="F34" s="1660"/>
      <c r="G34" s="1662"/>
      <c r="H34" s="1661"/>
      <c r="I34" s="1661"/>
      <c r="J34" s="1661"/>
      <c r="K34" s="1660"/>
      <c r="L34" s="1662"/>
      <c r="M34" s="1661"/>
      <c r="N34" s="1661"/>
      <c r="O34" s="1661"/>
      <c r="P34" s="1661"/>
      <c r="Q34" s="1662"/>
      <c r="R34" s="1661"/>
      <c r="S34" s="1661"/>
      <c r="T34" s="1661"/>
      <c r="U34" s="1660"/>
      <c r="V34" s="1663"/>
      <c r="W34" s="1661"/>
      <c r="X34" s="1661"/>
      <c r="Y34" s="1661"/>
      <c r="Z34" s="1660"/>
      <c r="AA34" s="1662"/>
      <c r="AB34" s="1661"/>
      <c r="AC34" s="1661"/>
      <c r="AD34" s="1661"/>
      <c r="AE34" s="1660"/>
    </row>
    <row r="35" spans="1:31">
      <c r="A35" s="1664" t="s">
        <v>2499</v>
      </c>
      <c r="B35" s="1662"/>
      <c r="C35" s="1661"/>
      <c r="D35" s="1661"/>
      <c r="E35" s="1661"/>
      <c r="F35" s="1660"/>
      <c r="G35" s="1662"/>
      <c r="H35" s="1661"/>
      <c r="I35" s="1661"/>
      <c r="J35" s="1661"/>
      <c r="K35" s="1660"/>
      <c r="L35" s="1662"/>
      <c r="M35" s="1661"/>
      <c r="N35" s="1661"/>
      <c r="O35" s="1661"/>
      <c r="P35" s="1661"/>
      <c r="Q35" s="1662"/>
      <c r="R35" s="1661"/>
      <c r="S35" s="1661"/>
      <c r="T35" s="1661"/>
      <c r="U35" s="1660"/>
      <c r="V35" s="1663"/>
      <c r="W35" s="1661"/>
      <c r="X35" s="1661"/>
      <c r="Y35" s="1661"/>
      <c r="Z35" s="1660"/>
      <c r="AA35" s="1662"/>
      <c r="AB35" s="1661"/>
      <c r="AC35" s="1661"/>
      <c r="AD35" s="1661"/>
      <c r="AE35" s="1660"/>
    </row>
    <row r="36" spans="1:31" ht="13.5" thickBot="1">
      <c r="A36" s="1659" t="s">
        <v>1539</v>
      </c>
      <c r="B36" s="1657"/>
      <c r="C36" s="1656"/>
      <c r="D36" s="1656"/>
      <c r="E36" s="1656"/>
      <c r="F36" s="1655"/>
      <c r="G36" s="1657"/>
      <c r="H36" s="1656"/>
      <c r="I36" s="1656"/>
      <c r="J36" s="1656"/>
      <c r="K36" s="1655"/>
      <c r="L36" s="1657"/>
      <c r="M36" s="1656"/>
      <c r="N36" s="1656"/>
      <c r="O36" s="1656"/>
      <c r="P36" s="1656"/>
      <c r="Q36" s="1657"/>
      <c r="R36" s="1656"/>
      <c r="S36" s="1656"/>
      <c r="T36" s="1656"/>
      <c r="U36" s="1655"/>
      <c r="V36" s="1658"/>
      <c r="W36" s="1656"/>
      <c r="X36" s="1656"/>
      <c r="Y36" s="1656"/>
      <c r="Z36" s="1655"/>
      <c r="AA36" s="1657"/>
      <c r="AB36" s="1656"/>
      <c r="AC36" s="1656"/>
      <c r="AD36" s="1656"/>
      <c r="AE36" s="1655"/>
    </row>
    <row r="37" spans="1:31" ht="13.5" thickBot="1">
      <c r="A37" s="1688"/>
      <c r="B37" s="1649"/>
      <c r="C37" s="1649"/>
      <c r="D37" s="1649"/>
      <c r="E37" s="1649"/>
      <c r="F37" s="1649"/>
      <c r="G37" s="1649"/>
      <c r="H37" s="1649"/>
      <c r="I37" s="1649"/>
      <c r="J37" s="1649"/>
      <c r="K37" s="1649"/>
      <c r="L37" s="1649"/>
      <c r="M37" s="1649"/>
      <c r="N37" s="1649"/>
      <c r="O37" s="1649"/>
      <c r="P37" s="1649"/>
      <c r="Q37" s="1649"/>
      <c r="R37" s="1649"/>
      <c r="S37" s="1649"/>
      <c r="T37" s="1649"/>
      <c r="U37" s="1649"/>
      <c r="V37" s="1649"/>
      <c r="W37" s="1649"/>
      <c r="X37" s="1649"/>
      <c r="Y37" s="1649"/>
      <c r="Z37" s="1649"/>
      <c r="AA37" s="1649"/>
      <c r="AB37" s="1649"/>
      <c r="AC37" s="1649"/>
      <c r="AD37" s="1649"/>
      <c r="AE37" s="1649"/>
    </row>
    <row r="38" spans="1:31" ht="28.5" customHeight="1" thickBot="1">
      <c r="A38" s="1701" t="s">
        <v>2526</v>
      </c>
      <c r="B38" s="1699"/>
      <c r="C38" s="1699"/>
      <c r="D38" s="1699"/>
      <c r="E38" s="1699"/>
      <c r="F38" s="1699"/>
      <c r="G38" s="1699"/>
      <c r="H38" s="1699"/>
      <c r="I38" s="1699"/>
      <c r="J38" s="1699"/>
      <c r="K38" s="1699"/>
      <c r="L38" s="1699"/>
      <c r="M38" s="1699"/>
      <c r="N38" s="1699"/>
      <c r="O38" s="1699"/>
      <c r="P38" s="1699"/>
      <c r="Q38" s="1699"/>
      <c r="R38" s="1699"/>
      <c r="S38" s="1699"/>
      <c r="T38" s="1699"/>
      <c r="U38" s="1699"/>
      <c r="V38" s="1699"/>
      <c r="W38" s="1699"/>
      <c r="X38" s="1699"/>
      <c r="Y38" s="1699"/>
      <c r="Z38" s="1699"/>
      <c r="AA38" s="1699"/>
      <c r="AB38" s="1699"/>
      <c r="AC38" s="1699"/>
      <c r="AD38" s="1699"/>
      <c r="AE38" s="1699"/>
    </row>
    <row r="39" spans="1:31" ht="23.25" thickBot="1">
      <c r="A39" s="1700" t="s">
        <v>2525</v>
      </c>
      <c r="B39" s="1699"/>
      <c r="C39" s="1699"/>
      <c r="D39" s="1699"/>
      <c r="E39" s="1699"/>
      <c r="F39" s="1699"/>
      <c r="G39" s="1699"/>
      <c r="H39" s="1699"/>
      <c r="I39" s="1699"/>
      <c r="J39" s="1699"/>
      <c r="K39" s="1699"/>
      <c r="L39" s="1699"/>
      <c r="M39" s="1699"/>
      <c r="N39" s="1699"/>
      <c r="O39" s="1699"/>
      <c r="P39" s="1699"/>
      <c r="Q39" s="1699"/>
      <c r="R39" s="1699"/>
      <c r="S39" s="1699"/>
      <c r="T39" s="1699"/>
      <c r="U39" s="1699"/>
      <c r="V39" s="1699"/>
      <c r="W39" s="1699"/>
      <c r="X39" s="1699"/>
      <c r="Y39" s="1699"/>
      <c r="Z39" s="1699"/>
      <c r="AA39" s="1699"/>
      <c r="AB39" s="1699"/>
      <c r="AC39" s="1699"/>
      <c r="AD39" s="1699"/>
      <c r="AE39" s="1699"/>
    </row>
    <row r="40" spans="1:31">
      <c r="A40" s="1688"/>
      <c r="B40" s="1649"/>
      <c r="C40" s="1649"/>
      <c r="D40" s="1649"/>
      <c r="E40" s="1649"/>
      <c r="F40" s="1649"/>
      <c r="G40" s="1649"/>
      <c r="H40" s="1649"/>
      <c r="I40" s="1649"/>
      <c r="J40" s="1649"/>
      <c r="K40" s="1649"/>
      <c r="L40" s="1649"/>
      <c r="M40" s="1649"/>
      <c r="N40" s="1649"/>
      <c r="O40" s="1649"/>
      <c r="P40" s="1649"/>
      <c r="Q40" s="1649"/>
      <c r="R40" s="1649"/>
      <c r="S40" s="1649"/>
      <c r="T40" s="1649"/>
      <c r="U40" s="1649"/>
      <c r="V40" s="1649"/>
      <c r="W40" s="1649"/>
      <c r="X40" s="1649"/>
      <c r="Y40" s="1649"/>
      <c r="Z40" s="1649"/>
      <c r="AA40" s="1649"/>
      <c r="AB40" s="1649"/>
      <c r="AC40" s="1649"/>
      <c r="AD40" s="1649"/>
      <c r="AE40" s="1649"/>
    </row>
    <row r="41" spans="1:31" ht="13.5" thickBot="1">
      <c r="A41" s="1649" t="s">
        <v>2524</v>
      </c>
      <c r="B41" s="1649"/>
      <c r="C41" s="1649"/>
      <c r="D41" s="1649"/>
      <c r="E41" s="1649"/>
      <c r="F41" s="1649"/>
      <c r="G41" s="1649"/>
      <c r="H41" s="1649"/>
      <c r="I41" s="1649"/>
      <c r="J41" s="1649"/>
      <c r="K41" s="1649"/>
      <c r="L41" s="1649"/>
      <c r="M41" s="1649"/>
      <c r="N41" s="1649"/>
      <c r="O41" s="1649"/>
      <c r="P41" s="1649"/>
      <c r="Q41" s="1649"/>
      <c r="R41" s="1649"/>
      <c r="S41" s="1649"/>
      <c r="T41" s="1649"/>
      <c r="U41" s="1649"/>
      <c r="V41" s="1649"/>
      <c r="W41" s="1649"/>
      <c r="X41" s="1649"/>
      <c r="Y41" s="1649"/>
      <c r="Z41" s="1649"/>
      <c r="AA41" s="1649"/>
      <c r="AB41" s="1649"/>
      <c r="AC41" s="1649"/>
      <c r="AD41" s="1649"/>
      <c r="AE41" s="1649"/>
    </row>
    <row r="42" spans="1:31" ht="29.25" customHeight="1">
      <c r="A42" s="2592" t="s">
        <v>2520</v>
      </c>
      <c r="B42" s="2594" t="s">
        <v>2519</v>
      </c>
      <c r="C42" s="2595"/>
      <c r="D42" s="2595"/>
      <c r="E42" s="2595"/>
      <c r="F42" s="2596"/>
      <c r="G42" s="2589" t="s">
        <v>2518</v>
      </c>
      <c r="H42" s="2590"/>
      <c r="I42" s="2590"/>
      <c r="J42" s="2590"/>
      <c r="K42" s="2591"/>
      <c r="L42" s="2589" t="s">
        <v>2523</v>
      </c>
      <c r="M42" s="2590"/>
      <c r="N42" s="2590"/>
      <c r="O42" s="2590"/>
      <c r="P42" s="2591"/>
      <c r="Q42" s="2589" t="s">
        <v>2516</v>
      </c>
      <c r="R42" s="2590"/>
      <c r="S42" s="2590"/>
      <c r="T42" s="2590"/>
      <c r="U42" s="2591"/>
      <c r="V42" s="2590" t="s">
        <v>2515</v>
      </c>
      <c r="W42" s="2590"/>
      <c r="X42" s="2590"/>
      <c r="Y42" s="2590"/>
      <c r="Z42" s="2597"/>
      <c r="AA42" s="2589" t="s">
        <v>2514</v>
      </c>
      <c r="AB42" s="2590"/>
      <c r="AC42" s="2590"/>
      <c r="AD42" s="2590"/>
      <c r="AE42" s="2591"/>
    </row>
    <row r="43" spans="1:31" ht="34.5" thickBot="1">
      <c r="A43" s="2593"/>
      <c r="B43" s="1685" t="s">
        <v>2512</v>
      </c>
      <c r="C43" s="1684" t="s">
        <v>2511</v>
      </c>
      <c r="D43" s="1684" t="s">
        <v>2510</v>
      </c>
      <c r="E43" s="1684" t="s">
        <v>2509</v>
      </c>
      <c r="F43" s="1683" t="s">
        <v>2508</v>
      </c>
      <c r="G43" s="1685" t="s">
        <v>2512</v>
      </c>
      <c r="H43" s="1684" t="s">
        <v>2511</v>
      </c>
      <c r="I43" s="1684" t="s">
        <v>2510</v>
      </c>
      <c r="J43" s="1684" t="s">
        <v>2509</v>
      </c>
      <c r="K43" s="1683" t="s">
        <v>2508</v>
      </c>
      <c r="L43" s="1685" t="s">
        <v>2512</v>
      </c>
      <c r="M43" s="1684" t="s">
        <v>2511</v>
      </c>
      <c r="N43" s="1684" t="s">
        <v>2510</v>
      </c>
      <c r="O43" s="1684" t="s">
        <v>2509</v>
      </c>
      <c r="P43" s="1683" t="s">
        <v>2508</v>
      </c>
      <c r="Q43" s="1685" t="s">
        <v>2512</v>
      </c>
      <c r="R43" s="1684" t="s">
        <v>2511</v>
      </c>
      <c r="S43" s="1684" t="s">
        <v>2510</v>
      </c>
      <c r="T43" s="1684" t="s">
        <v>2509</v>
      </c>
      <c r="U43" s="1683" t="s">
        <v>2508</v>
      </c>
      <c r="V43" s="1698" t="s">
        <v>2512</v>
      </c>
      <c r="W43" s="1684" t="s">
        <v>2511</v>
      </c>
      <c r="X43" s="1684" t="s">
        <v>2510</v>
      </c>
      <c r="Y43" s="1684" t="s">
        <v>2509</v>
      </c>
      <c r="Z43" s="1686" t="s">
        <v>2508</v>
      </c>
      <c r="AA43" s="1685" t="s">
        <v>2512</v>
      </c>
      <c r="AB43" s="1684" t="s">
        <v>2511</v>
      </c>
      <c r="AC43" s="1684" t="s">
        <v>2510</v>
      </c>
      <c r="AD43" s="1684" t="s">
        <v>2509</v>
      </c>
      <c r="AE43" s="1683" t="s">
        <v>2508</v>
      </c>
    </row>
    <row r="44" spans="1:31">
      <c r="A44" s="1697" t="s">
        <v>2507</v>
      </c>
      <c r="B44" s="1696"/>
      <c r="C44" s="1676"/>
      <c r="D44" s="1676"/>
      <c r="E44" s="1676"/>
      <c r="F44" s="1676"/>
      <c r="G44" s="1677"/>
      <c r="H44" s="1676"/>
      <c r="I44" s="1676"/>
      <c r="J44" s="1676"/>
      <c r="K44" s="1678"/>
      <c r="L44" s="1677"/>
      <c r="M44" s="1676"/>
      <c r="N44" s="1676"/>
      <c r="O44" s="1676"/>
      <c r="P44" s="1678"/>
      <c r="Q44" s="1695"/>
      <c r="R44" s="1694"/>
      <c r="S44" s="1694"/>
      <c r="T44" s="1694"/>
      <c r="U44" s="1678"/>
      <c r="V44" s="1693"/>
      <c r="W44" s="1675"/>
      <c r="X44" s="1675"/>
      <c r="Y44" s="1675"/>
      <c r="Z44" s="1678"/>
      <c r="AA44" s="1692"/>
      <c r="AB44" s="1675"/>
      <c r="AC44" s="1675"/>
      <c r="AD44" s="1675"/>
      <c r="AE44" s="1678"/>
    </row>
    <row r="45" spans="1:31">
      <c r="A45" s="1690" t="s">
        <v>2506</v>
      </c>
      <c r="B45" s="1663"/>
      <c r="C45" s="1661"/>
      <c r="D45" s="1661"/>
      <c r="E45" s="1661"/>
      <c r="F45" s="1661"/>
      <c r="G45" s="1662"/>
      <c r="H45" s="1661"/>
      <c r="I45" s="1661"/>
      <c r="J45" s="1661"/>
      <c r="K45" s="1660"/>
      <c r="L45" s="1662"/>
      <c r="M45" s="1661"/>
      <c r="N45" s="1661"/>
      <c r="O45" s="1661"/>
      <c r="P45" s="1660"/>
      <c r="Q45" s="1662"/>
      <c r="R45" s="1661"/>
      <c r="S45" s="1661"/>
      <c r="T45" s="1661"/>
      <c r="U45" s="1660"/>
      <c r="V45" s="1662"/>
      <c r="W45" s="1661"/>
      <c r="X45" s="1661"/>
      <c r="Y45" s="1661"/>
      <c r="Z45" s="1660"/>
      <c r="AA45" s="1663"/>
      <c r="AB45" s="1661"/>
      <c r="AC45" s="1661"/>
      <c r="AD45" s="1661"/>
      <c r="AE45" s="1660"/>
    </row>
    <row r="46" spans="1:31">
      <c r="A46" s="1690" t="s">
        <v>2505</v>
      </c>
      <c r="B46" s="1663"/>
      <c r="C46" s="1661"/>
      <c r="D46" s="1661"/>
      <c r="E46" s="1661"/>
      <c r="F46" s="1661"/>
      <c r="G46" s="1662"/>
      <c r="H46" s="1661"/>
      <c r="I46" s="1661"/>
      <c r="J46" s="1661"/>
      <c r="K46" s="1660"/>
      <c r="L46" s="1662"/>
      <c r="M46" s="1661"/>
      <c r="N46" s="1661"/>
      <c r="O46" s="1661"/>
      <c r="P46" s="1660"/>
      <c r="Q46" s="1662"/>
      <c r="R46" s="1661"/>
      <c r="S46" s="1661"/>
      <c r="T46" s="1661"/>
      <c r="U46" s="1660"/>
      <c r="V46" s="1662"/>
      <c r="W46" s="1661"/>
      <c r="X46" s="1661"/>
      <c r="Y46" s="1661"/>
      <c r="Z46" s="1660"/>
      <c r="AA46" s="1663"/>
      <c r="AB46" s="1661"/>
      <c r="AC46" s="1661"/>
      <c r="AD46" s="1661"/>
      <c r="AE46" s="1660"/>
    </row>
    <row r="47" spans="1:31">
      <c r="A47" s="1690" t="s">
        <v>2504</v>
      </c>
      <c r="B47" s="1663"/>
      <c r="C47" s="1661"/>
      <c r="D47" s="1661"/>
      <c r="E47" s="1661"/>
      <c r="F47" s="1661"/>
      <c r="G47" s="1662"/>
      <c r="H47" s="1661"/>
      <c r="I47" s="1661"/>
      <c r="J47" s="1661"/>
      <c r="K47" s="1660"/>
      <c r="L47" s="1662"/>
      <c r="M47" s="1661"/>
      <c r="N47" s="1661"/>
      <c r="O47" s="1661"/>
      <c r="P47" s="1660"/>
      <c r="Q47" s="1662"/>
      <c r="R47" s="1661"/>
      <c r="S47" s="1661"/>
      <c r="T47" s="1661"/>
      <c r="U47" s="1660"/>
      <c r="V47" s="1662"/>
      <c r="W47" s="1661"/>
      <c r="X47" s="1661"/>
      <c r="Y47" s="1661"/>
      <c r="Z47" s="1660"/>
      <c r="AA47" s="1663"/>
      <c r="AB47" s="1661"/>
      <c r="AC47" s="1661"/>
      <c r="AD47" s="1661"/>
      <c r="AE47" s="1660"/>
    </row>
    <row r="48" spans="1:31">
      <c r="A48" s="1690" t="s">
        <v>2503</v>
      </c>
      <c r="B48" s="1663"/>
      <c r="C48" s="1661"/>
      <c r="D48" s="1661"/>
      <c r="E48" s="1661"/>
      <c r="F48" s="1661"/>
      <c r="G48" s="1662"/>
      <c r="H48" s="1661"/>
      <c r="I48" s="1661"/>
      <c r="J48" s="1661"/>
      <c r="K48" s="1660"/>
      <c r="L48" s="1662"/>
      <c r="M48" s="1661"/>
      <c r="N48" s="1661"/>
      <c r="O48" s="1661"/>
      <c r="P48" s="1660"/>
      <c r="Q48" s="1662"/>
      <c r="R48" s="1661"/>
      <c r="S48" s="1661"/>
      <c r="T48" s="1661"/>
      <c r="U48" s="1660"/>
      <c r="V48" s="1662"/>
      <c r="W48" s="1661"/>
      <c r="X48" s="1661"/>
      <c r="Y48" s="1661"/>
      <c r="Z48" s="1660"/>
      <c r="AA48" s="1663"/>
      <c r="AB48" s="1661"/>
      <c r="AC48" s="1661"/>
      <c r="AD48" s="1661"/>
      <c r="AE48" s="1660"/>
    </row>
    <row r="49" spans="1:31">
      <c r="A49" s="1691" t="s">
        <v>2502</v>
      </c>
      <c r="B49" s="1663"/>
      <c r="C49" s="1661"/>
      <c r="D49" s="1661"/>
      <c r="E49" s="1661"/>
      <c r="F49" s="1661"/>
      <c r="G49" s="1662"/>
      <c r="H49" s="1661"/>
      <c r="I49" s="1661"/>
      <c r="J49" s="1661"/>
      <c r="K49" s="1660"/>
      <c r="L49" s="1662"/>
      <c r="M49" s="1661"/>
      <c r="N49" s="1661"/>
      <c r="O49" s="1661"/>
      <c r="P49" s="1660"/>
      <c r="Q49" s="1662"/>
      <c r="R49" s="1661"/>
      <c r="S49" s="1661"/>
      <c r="T49" s="1661"/>
      <c r="U49" s="1660"/>
      <c r="V49" s="1662"/>
      <c r="W49" s="1661"/>
      <c r="X49" s="1661"/>
      <c r="Y49" s="1661"/>
      <c r="Z49" s="1660"/>
      <c r="AA49" s="1663"/>
      <c r="AB49" s="1661"/>
      <c r="AC49" s="1661"/>
      <c r="AD49" s="1661"/>
      <c r="AE49" s="1660"/>
    </row>
    <row r="50" spans="1:31">
      <c r="A50" s="1690" t="s">
        <v>2501</v>
      </c>
      <c r="B50" s="1663"/>
      <c r="C50" s="1661"/>
      <c r="D50" s="1661"/>
      <c r="E50" s="1661"/>
      <c r="F50" s="1661"/>
      <c r="G50" s="1662"/>
      <c r="H50" s="1661"/>
      <c r="I50" s="1661"/>
      <c r="J50" s="1661"/>
      <c r="K50" s="1660"/>
      <c r="L50" s="1662"/>
      <c r="M50" s="1661"/>
      <c r="N50" s="1661"/>
      <c r="O50" s="1661"/>
      <c r="P50" s="1660"/>
      <c r="Q50" s="1662"/>
      <c r="R50" s="1661"/>
      <c r="S50" s="1661"/>
      <c r="T50" s="1661"/>
      <c r="U50" s="1660"/>
      <c r="V50" s="1662"/>
      <c r="W50" s="1661"/>
      <c r="X50" s="1661"/>
      <c r="Y50" s="1661"/>
      <c r="Z50" s="1660"/>
      <c r="AA50" s="1663"/>
      <c r="AB50" s="1661"/>
      <c r="AC50" s="1661"/>
      <c r="AD50" s="1661"/>
      <c r="AE50" s="1660"/>
    </row>
    <row r="51" spans="1:31">
      <c r="A51" s="1690" t="s">
        <v>2500</v>
      </c>
      <c r="B51" s="1663"/>
      <c r="C51" s="1661"/>
      <c r="D51" s="1661"/>
      <c r="E51" s="1661"/>
      <c r="F51" s="1661"/>
      <c r="G51" s="1662"/>
      <c r="H51" s="1661"/>
      <c r="I51" s="1661"/>
      <c r="J51" s="1661"/>
      <c r="K51" s="1660"/>
      <c r="L51" s="1662"/>
      <c r="M51" s="1661"/>
      <c r="N51" s="1661"/>
      <c r="O51" s="1661"/>
      <c r="P51" s="1660"/>
      <c r="Q51" s="1662"/>
      <c r="R51" s="1661"/>
      <c r="S51" s="1661"/>
      <c r="T51" s="1661"/>
      <c r="U51" s="1660"/>
      <c r="V51" s="1662"/>
      <c r="W51" s="1661"/>
      <c r="X51" s="1661"/>
      <c r="Y51" s="1661"/>
      <c r="Z51" s="1660"/>
      <c r="AA51" s="1663"/>
      <c r="AB51" s="1661"/>
      <c r="AC51" s="1661"/>
      <c r="AD51" s="1661"/>
      <c r="AE51" s="1660"/>
    </row>
    <row r="52" spans="1:31">
      <c r="A52" s="1690" t="s">
        <v>2499</v>
      </c>
      <c r="B52" s="1663"/>
      <c r="C52" s="1661"/>
      <c r="D52" s="1661"/>
      <c r="E52" s="1661"/>
      <c r="F52" s="1661"/>
      <c r="G52" s="1662"/>
      <c r="H52" s="1661"/>
      <c r="I52" s="1661"/>
      <c r="J52" s="1661"/>
      <c r="K52" s="1660"/>
      <c r="L52" s="1662"/>
      <c r="M52" s="1661"/>
      <c r="N52" s="1661"/>
      <c r="O52" s="1661"/>
      <c r="P52" s="1660"/>
      <c r="Q52" s="1662"/>
      <c r="R52" s="1661"/>
      <c r="S52" s="1661"/>
      <c r="T52" s="1661"/>
      <c r="U52" s="1660"/>
      <c r="V52" s="1662"/>
      <c r="W52" s="1661"/>
      <c r="X52" s="1661"/>
      <c r="Y52" s="1661"/>
      <c r="Z52" s="1660"/>
      <c r="AA52" s="1663"/>
      <c r="AB52" s="1661"/>
      <c r="AC52" s="1661"/>
      <c r="AD52" s="1661"/>
      <c r="AE52" s="1660"/>
    </row>
    <row r="53" spans="1:31">
      <c r="A53" s="1690" t="s">
        <v>1539</v>
      </c>
      <c r="B53" s="1663"/>
      <c r="C53" s="1661"/>
      <c r="D53" s="1661"/>
      <c r="E53" s="1661"/>
      <c r="F53" s="1661"/>
      <c r="G53" s="1662"/>
      <c r="H53" s="1661"/>
      <c r="I53" s="1661"/>
      <c r="J53" s="1661"/>
      <c r="K53" s="1660"/>
      <c r="L53" s="1662"/>
      <c r="M53" s="1661"/>
      <c r="N53" s="1661"/>
      <c r="O53" s="1661"/>
      <c r="P53" s="1660"/>
      <c r="Q53" s="1662"/>
      <c r="R53" s="1661"/>
      <c r="S53" s="1661"/>
      <c r="T53" s="1661"/>
      <c r="U53" s="1660"/>
      <c r="V53" s="1662"/>
      <c r="W53" s="1661"/>
      <c r="X53" s="1661"/>
      <c r="Y53" s="1661"/>
      <c r="Z53" s="1660"/>
      <c r="AA53" s="1663"/>
      <c r="AB53" s="1661"/>
      <c r="AC53" s="1661"/>
      <c r="AD53" s="1661"/>
      <c r="AE53" s="1660"/>
    </row>
    <row r="54" spans="1:31" ht="13.5" thickBot="1">
      <c r="A54" s="1689" t="s">
        <v>2522</v>
      </c>
      <c r="B54" s="1658"/>
      <c r="C54" s="1656"/>
      <c r="D54" s="1656"/>
      <c r="E54" s="1656"/>
      <c r="F54" s="1656"/>
      <c r="G54" s="1657"/>
      <c r="H54" s="1656"/>
      <c r="I54" s="1656"/>
      <c r="J54" s="1656"/>
      <c r="K54" s="1655"/>
      <c r="L54" s="1657"/>
      <c r="M54" s="1656"/>
      <c r="N54" s="1656"/>
      <c r="O54" s="1656"/>
      <c r="P54" s="1655"/>
      <c r="Q54" s="1657"/>
      <c r="R54" s="1656"/>
      <c r="S54" s="1656"/>
      <c r="T54" s="1656"/>
      <c r="U54" s="1655"/>
      <c r="V54" s="1657"/>
      <c r="W54" s="1656"/>
      <c r="X54" s="1656"/>
      <c r="Y54" s="1656"/>
      <c r="Z54" s="1655"/>
      <c r="AA54" s="1658"/>
      <c r="AB54" s="1656"/>
      <c r="AC54" s="1656"/>
      <c r="AD54" s="1656"/>
      <c r="AE54" s="1655"/>
    </row>
    <row r="55" spans="1:31">
      <c r="A55" s="1688"/>
      <c r="B55" s="1649"/>
      <c r="C55" s="1649"/>
      <c r="D55" s="1649"/>
      <c r="E55" s="1649"/>
      <c r="F55" s="1649"/>
      <c r="G55" s="1649"/>
      <c r="H55" s="1649"/>
      <c r="I55" s="1649"/>
      <c r="J55" s="1649"/>
      <c r="K55" s="1649"/>
      <c r="L55" s="1649"/>
      <c r="M55" s="1649"/>
      <c r="N55" s="1649"/>
      <c r="O55" s="1649"/>
      <c r="P55" s="1649"/>
      <c r="Q55" s="1649"/>
      <c r="R55" s="1649"/>
      <c r="S55" s="1649"/>
      <c r="T55" s="1649"/>
      <c r="U55" s="1649"/>
      <c r="V55" s="1649"/>
      <c r="W55" s="1649"/>
      <c r="X55" s="1649"/>
      <c r="Y55" s="1649"/>
      <c r="Z55" s="1649"/>
      <c r="AA55" s="1649"/>
      <c r="AB55" s="1649"/>
      <c r="AC55" s="1649"/>
      <c r="AD55" s="1649"/>
      <c r="AE55" s="1649"/>
    </row>
    <row r="56" spans="1:31" ht="13.5" thickBot="1">
      <c r="A56" s="1651" t="s">
        <v>2521</v>
      </c>
      <c r="B56" s="1687"/>
      <c r="C56" s="1687"/>
      <c r="D56" s="1687"/>
      <c r="E56" s="1687"/>
      <c r="F56" s="1687"/>
      <c r="G56" s="1687"/>
      <c r="H56" s="1687"/>
      <c r="I56" s="1687"/>
      <c r="J56" s="1687"/>
      <c r="K56" s="1651"/>
      <c r="L56" s="1687"/>
      <c r="M56" s="1687"/>
      <c r="N56" s="1687"/>
      <c r="O56" s="1687"/>
      <c r="P56" s="1651"/>
      <c r="Q56" s="1651"/>
      <c r="R56" s="1651"/>
      <c r="S56" s="1651"/>
      <c r="T56" s="1651"/>
      <c r="U56" s="1651"/>
      <c r="V56" s="1651"/>
      <c r="W56" s="1651"/>
      <c r="X56" s="1651"/>
      <c r="Y56" s="1651"/>
      <c r="Z56" s="1651"/>
      <c r="AA56" s="1651"/>
      <c r="AB56" s="1651"/>
      <c r="AC56" s="1651"/>
      <c r="AD56" s="1651"/>
      <c r="AE56" s="1651"/>
    </row>
    <row r="57" spans="1:31" ht="20.25" customHeight="1">
      <c r="A57" s="2592" t="s">
        <v>2520</v>
      </c>
      <c r="B57" s="2594" t="s">
        <v>2519</v>
      </c>
      <c r="C57" s="2595"/>
      <c r="D57" s="2595"/>
      <c r="E57" s="2595"/>
      <c r="F57" s="2596"/>
      <c r="G57" s="2589" t="s">
        <v>2518</v>
      </c>
      <c r="H57" s="2590"/>
      <c r="I57" s="2590"/>
      <c r="J57" s="2590"/>
      <c r="K57" s="2591"/>
      <c r="L57" s="2589" t="s">
        <v>2517</v>
      </c>
      <c r="M57" s="2590"/>
      <c r="N57" s="2590"/>
      <c r="O57" s="2590"/>
      <c r="P57" s="2597"/>
      <c r="Q57" s="2589" t="s">
        <v>2516</v>
      </c>
      <c r="R57" s="2590"/>
      <c r="S57" s="2590"/>
      <c r="T57" s="2590"/>
      <c r="U57" s="2591"/>
      <c r="V57" s="2590" t="s">
        <v>2515</v>
      </c>
      <c r="W57" s="2590"/>
      <c r="X57" s="2590"/>
      <c r="Y57" s="2590"/>
      <c r="Z57" s="2591"/>
      <c r="AA57" s="2589" t="s">
        <v>2514</v>
      </c>
      <c r="AB57" s="2590"/>
      <c r="AC57" s="2590"/>
      <c r="AD57" s="2590"/>
      <c r="AE57" s="2591"/>
    </row>
    <row r="58" spans="1:31" ht="34.5" thickBot="1">
      <c r="A58" s="2593"/>
      <c r="B58" s="1685" t="s">
        <v>2512</v>
      </c>
      <c r="C58" s="1684" t="s">
        <v>2511</v>
      </c>
      <c r="D58" s="1684" t="s">
        <v>2513</v>
      </c>
      <c r="E58" s="1684" t="s">
        <v>2509</v>
      </c>
      <c r="F58" s="1683" t="s">
        <v>2508</v>
      </c>
      <c r="G58" s="1685" t="s">
        <v>2512</v>
      </c>
      <c r="H58" s="1684" t="s">
        <v>2511</v>
      </c>
      <c r="I58" s="1684" t="s">
        <v>2510</v>
      </c>
      <c r="J58" s="1684" t="s">
        <v>2509</v>
      </c>
      <c r="K58" s="1683" t="s">
        <v>2508</v>
      </c>
      <c r="L58" s="1685" t="s">
        <v>2512</v>
      </c>
      <c r="M58" s="1684" t="s">
        <v>2511</v>
      </c>
      <c r="N58" s="1684" t="s">
        <v>2510</v>
      </c>
      <c r="O58" s="1684" t="s">
        <v>2509</v>
      </c>
      <c r="P58" s="1686" t="s">
        <v>2508</v>
      </c>
      <c r="Q58" s="1685" t="s">
        <v>2512</v>
      </c>
      <c r="R58" s="1684" t="s">
        <v>2511</v>
      </c>
      <c r="S58" s="1684" t="s">
        <v>2510</v>
      </c>
      <c r="T58" s="1684" t="s">
        <v>2509</v>
      </c>
      <c r="U58" s="1683" t="s">
        <v>2508</v>
      </c>
      <c r="V58" s="1685" t="s">
        <v>2512</v>
      </c>
      <c r="W58" s="1684" t="s">
        <v>2511</v>
      </c>
      <c r="X58" s="1684" t="s">
        <v>2510</v>
      </c>
      <c r="Y58" s="1684" t="s">
        <v>2509</v>
      </c>
      <c r="Z58" s="1686" t="s">
        <v>2508</v>
      </c>
      <c r="AA58" s="1685" t="s">
        <v>2512</v>
      </c>
      <c r="AB58" s="1684" t="s">
        <v>2511</v>
      </c>
      <c r="AC58" s="1684" t="s">
        <v>2510</v>
      </c>
      <c r="AD58" s="1684" t="s">
        <v>2509</v>
      </c>
      <c r="AE58" s="1683" t="s">
        <v>2508</v>
      </c>
    </row>
    <row r="59" spans="1:31">
      <c r="A59" s="1682" t="s">
        <v>2507</v>
      </c>
      <c r="B59" s="1681"/>
      <c r="C59" s="1680"/>
      <c r="D59" s="1680"/>
      <c r="E59" s="1680"/>
      <c r="F59" s="1679"/>
      <c r="G59" s="1677"/>
      <c r="H59" s="1676"/>
      <c r="I59" s="1676"/>
      <c r="J59" s="1676"/>
      <c r="K59" s="1678"/>
      <c r="L59" s="1677"/>
      <c r="M59" s="1676"/>
      <c r="N59" s="1676"/>
      <c r="O59" s="1676"/>
      <c r="P59" s="1675"/>
      <c r="Q59" s="1674"/>
      <c r="R59" s="1673"/>
      <c r="S59" s="1673"/>
      <c r="T59" s="1673"/>
      <c r="U59" s="1672"/>
      <c r="V59" s="1671"/>
      <c r="W59" s="1669"/>
      <c r="X59" s="1669"/>
      <c r="Y59" s="1669"/>
      <c r="Z59" s="1668"/>
      <c r="AA59" s="1670"/>
      <c r="AB59" s="1669"/>
      <c r="AC59" s="1669"/>
      <c r="AD59" s="1669"/>
      <c r="AE59" s="1668"/>
    </row>
    <row r="60" spans="1:31">
      <c r="A60" s="1664" t="s">
        <v>2506</v>
      </c>
      <c r="B60" s="1667"/>
      <c r="C60" s="1666"/>
      <c r="D60" s="1666"/>
      <c r="E60" s="1666"/>
      <c r="F60" s="1660"/>
      <c r="G60" s="1662"/>
      <c r="H60" s="1661"/>
      <c r="I60" s="1661"/>
      <c r="J60" s="1661"/>
      <c r="K60" s="1660"/>
      <c r="L60" s="1662"/>
      <c r="M60" s="1661"/>
      <c r="N60" s="1661"/>
      <c r="O60" s="1661"/>
      <c r="P60" s="1661"/>
      <c r="Q60" s="1667"/>
      <c r="R60" s="1666"/>
      <c r="S60" s="1666"/>
      <c r="T60" s="1666"/>
      <c r="U60" s="1660"/>
      <c r="V60" s="1663"/>
      <c r="W60" s="1661"/>
      <c r="X60" s="1661"/>
      <c r="Y60" s="1661"/>
      <c r="Z60" s="1660"/>
      <c r="AA60" s="1662"/>
      <c r="AB60" s="1661"/>
      <c r="AC60" s="1661"/>
      <c r="AD60" s="1661"/>
      <c r="AE60" s="1660"/>
    </row>
    <row r="61" spans="1:31">
      <c r="A61" s="1664" t="s">
        <v>2505</v>
      </c>
      <c r="B61" s="1667"/>
      <c r="C61" s="1666"/>
      <c r="D61" s="1666"/>
      <c r="E61" s="1666"/>
      <c r="F61" s="1660"/>
      <c r="G61" s="1662"/>
      <c r="H61" s="1661"/>
      <c r="I61" s="1661"/>
      <c r="J61" s="1661"/>
      <c r="K61" s="1660"/>
      <c r="L61" s="1662"/>
      <c r="M61" s="1661"/>
      <c r="N61" s="1661"/>
      <c r="O61" s="1661"/>
      <c r="P61" s="1661"/>
      <c r="Q61" s="1662"/>
      <c r="R61" s="1661"/>
      <c r="S61" s="1661"/>
      <c r="T61" s="1661"/>
      <c r="U61" s="1660"/>
      <c r="V61" s="1663"/>
      <c r="W61" s="1661"/>
      <c r="X61" s="1661"/>
      <c r="Y61" s="1661"/>
      <c r="Z61" s="1660"/>
      <c r="AA61" s="1662"/>
      <c r="AB61" s="1661"/>
      <c r="AC61" s="1661"/>
      <c r="AD61" s="1661"/>
      <c r="AE61" s="1660"/>
    </row>
    <row r="62" spans="1:31">
      <c r="A62" s="1664" t="s">
        <v>2504</v>
      </c>
      <c r="B62" s="1667"/>
      <c r="C62" s="1666"/>
      <c r="D62" s="1666"/>
      <c r="E62" s="1666"/>
      <c r="F62" s="1660"/>
      <c r="G62" s="1662"/>
      <c r="H62" s="1661"/>
      <c r="I62" s="1661"/>
      <c r="J62" s="1661"/>
      <c r="K62" s="1660"/>
      <c r="L62" s="1662"/>
      <c r="M62" s="1661"/>
      <c r="N62" s="1661"/>
      <c r="O62" s="1661"/>
      <c r="P62" s="1661"/>
      <c r="Q62" s="1662"/>
      <c r="R62" s="1661"/>
      <c r="S62" s="1661"/>
      <c r="T62" s="1661"/>
      <c r="U62" s="1660"/>
      <c r="V62" s="1663"/>
      <c r="W62" s="1661"/>
      <c r="X62" s="1661"/>
      <c r="Y62" s="1661"/>
      <c r="Z62" s="1660"/>
      <c r="AA62" s="1662"/>
      <c r="AB62" s="1661"/>
      <c r="AC62" s="1661"/>
      <c r="AD62" s="1661"/>
      <c r="AE62" s="1660"/>
    </row>
    <row r="63" spans="1:31">
      <c r="A63" s="1664" t="s">
        <v>2503</v>
      </c>
      <c r="B63" s="1667"/>
      <c r="C63" s="1666"/>
      <c r="D63" s="1666"/>
      <c r="E63" s="1666"/>
      <c r="F63" s="1660"/>
      <c r="G63" s="1662"/>
      <c r="H63" s="1661"/>
      <c r="I63" s="1661"/>
      <c r="J63" s="1661"/>
      <c r="K63" s="1660"/>
      <c r="L63" s="1662"/>
      <c r="M63" s="1661"/>
      <c r="N63" s="1661"/>
      <c r="O63" s="1661"/>
      <c r="P63" s="1661"/>
      <c r="Q63" s="1662"/>
      <c r="R63" s="1661"/>
      <c r="S63" s="1661"/>
      <c r="T63" s="1661"/>
      <c r="U63" s="1660"/>
      <c r="V63" s="1663"/>
      <c r="W63" s="1661"/>
      <c r="X63" s="1661"/>
      <c r="Y63" s="1661"/>
      <c r="Z63" s="1660"/>
      <c r="AA63" s="1662"/>
      <c r="AB63" s="1661"/>
      <c r="AC63" s="1661"/>
      <c r="AD63" s="1661"/>
      <c r="AE63" s="1660"/>
    </row>
    <row r="64" spans="1:31">
      <c r="A64" s="1665" t="s">
        <v>2502</v>
      </c>
      <c r="B64" s="1662"/>
      <c r="C64" s="1661"/>
      <c r="D64" s="1661"/>
      <c r="E64" s="1661"/>
      <c r="F64" s="1660"/>
      <c r="G64" s="1662"/>
      <c r="H64" s="1661"/>
      <c r="I64" s="1661"/>
      <c r="J64" s="1661"/>
      <c r="K64" s="1660"/>
      <c r="L64" s="1662"/>
      <c r="M64" s="1661"/>
      <c r="N64" s="1661"/>
      <c r="O64" s="1661"/>
      <c r="P64" s="1661"/>
      <c r="Q64" s="1662"/>
      <c r="R64" s="1661"/>
      <c r="S64" s="1661"/>
      <c r="T64" s="1661"/>
      <c r="U64" s="1660"/>
      <c r="V64" s="1663"/>
      <c r="W64" s="1661"/>
      <c r="X64" s="1661"/>
      <c r="Y64" s="1661"/>
      <c r="Z64" s="1660"/>
      <c r="AA64" s="1662"/>
      <c r="AB64" s="1661"/>
      <c r="AC64" s="1661"/>
      <c r="AD64" s="1661"/>
      <c r="AE64" s="1660"/>
    </row>
    <row r="65" spans="1:31">
      <c r="A65" s="1664" t="s">
        <v>2501</v>
      </c>
      <c r="B65" s="1662"/>
      <c r="C65" s="1661"/>
      <c r="D65" s="1661"/>
      <c r="E65" s="1661"/>
      <c r="F65" s="1660"/>
      <c r="G65" s="1662"/>
      <c r="H65" s="1661"/>
      <c r="I65" s="1661"/>
      <c r="J65" s="1661"/>
      <c r="K65" s="1660"/>
      <c r="L65" s="1662"/>
      <c r="M65" s="1661"/>
      <c r="N65" s="1661"/>
      <c r="O65" s="1661"/>
      <c r="P65" s="1661"/>
      <c r="Q65" s="1662"/>
      <c r="R65" s="1661"/>
      <c r="S65" s="1661"/>
      <c r="T65" s="1661"/>
      <c r="U65" s="1660"/>
      <c r="V65" s="1663"/>
      <c r="W65" s="1661"/>
      <c r="X65" s="1661"/>
      <c r="Y65" s="1661"/>
      <c r="Z65" s="1660"/>
      <c r="AA65" s="1662"/>
      <c r="AB65" s="1661"/>
      <c r="AC65" s="1661"/>
      <c r="AD65" s="1661"/>
      <c r="AE65" s="1660"/>
    </row>
    <row r="66" spans="1:31">
      <c r="A66" s="1664" t="s">
        <v>2500</v>
      </c>
      <c r="B66" s="1662"/>
      <c r="C66" s="1661"/>
      <c r="D66" s="1661"/>
      <c r="E66" s="1661"/>
      <c r="F66" s="1660"/>
      <c r="G66" s="1662"/>
      <c r="H66" s="1661"/>
      <c r="I66" s="1661"/>
      <c r="J66" s="1661"/>
      <c r="K66" s="1660"/>
      <c r="L66" s="1662"/>
      <c r="M66" s="1661"/>
      <c r="N66" s="1661"/>
      <c r="O66" s="1661"/>
      <c r="P66" s="1661"/>
      <c r="Q66" s="1662"/>
      <c r="R66" s="1661"/>
      <c r="S66" s="1661"/>
      <c r="T66" s="1661"/>
      <c r="U66" s="1660"/>
      <c r="V66" s="1663"/>
      <c r="W66" s="1661"/>
      <c r="X66" s="1661"/>
      <c r="Y66" s="1661"/>
      <c r="Z66" s="1660"/>
      <c r="AA66" s="1662"/>
      <c r="AB66" s="1661"/>
      <c r="AC66" s="1661"/>
      <c r="AD66" s="1661"/>
      <c r="AE66" s="1660"/>
    </row>
    <row r="67" spans="1:31">
      <c r="A67" s="1664" t="s">
        <v>2499</v>
      </c>
      <c r="B67" s="1662"/>
      <c r="C67" s="1661"/>
      <c r="D67" s="1661"/>
      <c r="E67" s="1661"/>
      <c r="F67" s="1660"/>
      <c r="G67" s="1662"/>
      <c r="H67" s="1661"/>
      <c r="I67" s="1661"/>
      <c r="J67" s="1661"/>
      <c r="K67" s="1660"/>
      <c r="L67" s="1662"/>
      <c r="M67" s="1661"/>
      <c r="N67" s="1661"/>
      <c r="O67" s="1661"/>
      <c r="P67" s="1661"/>
      <c r="Q67" s="1662"/>
      <c r="R67" s="1661"/>
      <c r="S67" s="1661"/>
      <c r="T67" s="1661"/>
      <c r="U67" s="1660"/>
      <c r="V67" s="1663"/>
      <c r="W67" s="1661"/>
      <c r="X67" s="1661"/>
      <c r="Y67" s="1661"/>
      <c r="Z67" s="1660"/>
      <c r="AA67" s="1662"/>
      <c r="AB67" s="1661"/>
      <c r="AC67" s="1661"/>
      <c r="AD67" s="1661"/>
      <c r="AE67" s="1660"/>
    </row>
    <row r="68" spans="1:31">
      <c r="A68" s="1664" t="s">
        <v>1539</v>
      </c>
      <c r="B68" s="1662"/>
      <c r="C68" s="1661"/>
      <c r="D68" s="1661"/>
      <c r="E68" s="1661"/>
      <c r="F68" s="1660"/>
      <c r="G68" s="1662"/>
      <c r="H68" s="1661"/>
      <c r="I68" s="1661"/>
      <c r="J68" s="1661"/>
      <c r="K68" s="1660"/>
      <c r="L68" s="1662"/>
      <c r="M68" s="1661"/>
      <c r="N68" s="1661"/>
      <c r="O68" s="1661"/>
      <c r="P68" s="1661"/>
      <c r="Q68" s="1662"/>
      <c r="R68" s="1661"/>
      <c r="S68" s="1661"/>
      <c r="T68" s="1661"/>
      <c r="U68" s="1660"/>
      <c r="V68" s="1663"/>
      <c r="W68" s="1661"/>
      <c r="X68" s="1661"/>
      <c r="Y68" s="1661"/>
      <c r="Z68" s="1660"/>
      <c r="AA68" s="1662"/>
      <c r="AB68" s="1661"/>
      <c r="AC68" s="1661"/>
      <c r="AD68" s="1661"/>
      <c r="AE68" s="1660"/>
    </row>
    <row r="69" spans="1:31" ht="13.5" thickBot="1">
      <c r="A69" s="1659" t="s">
        <v>2498</v>
      </c>
      <c r="B69" s="1657"/>
      <c r="C69" s="1656"/>
      <c r="D69" s="1656"/>
      <c r="E69" s="1656"/>
      <c r="F69" s="1655"/>
      <c r="G69" s="1657"/>
      <c r="H69" s="1656"/>
      <c r="I69" s="1656"/>
      <c r="J69" s="1656"/>
      <c r="K69" s="1655"/>
      <c r="L69" s="1657"/>
      <c r="M69" s="1656"/>
      <c r="N69" s="1656"/>
      <c r="O69" s="1656"/>
      <c r="P69" s="1656"/>
      <c r="Q69" s="1657"/>
      <c r="R69" s="1656"/>
      <c r="S69" s="1656"/>
      <c r="T69" s="1656"/>
      <c r="U69" s="1655"/>
      <c r="V69" s="1658"/>
      <c r="W69" s="1656"/>
      <c r="X69" s="1656"/>
      <c r="Y69" s="1656"/>
      <c r="Z69" s="1655"/>
      <c r="AA69" s="1657"/>
      <c r="AB69" s="1656"/>
      <c r="AC69" s="1656"/>
      <c r="AD69" s="1656"/>
      <c r="AE69" s="1655"/>
    </row>
    <row r="70" spans="1:31">
      <c r="A70" s="1649"/>
      <c r="B70" s="1649"/>
      <c r="C70" s="1649"/>
      <c r="D70" s="1649"/>
      <c r="E70" s="1649"/>
      <c r="F70" s="1649"/>
      <c r="G70" s="1649"/>
      <c r="H70" s="1649"/>
      <c r="I70" s="1649"/>
      <c r="J70" s="1649"/>
      <c r="K70" s="1649"/>
      <c r="L70" s="1649"/>
      <c r="M70" s="1649"/>
      <c r="N70" s="1649"/>
      <c r="O70" s="1649"/>
      <c r="P70" s="1649"/>
      <c r="Q70" s="1649"/>
      <c r="R70" s="1649"/>
      <c r="S70" s="1649"/>
      <c r="T70" s="1649"/>
      <c r="U70" s="1649"/>
      <c r="V70" s="1649"/>
      <c r="W70" s="1649"/>
      <c r="X70" s="1649"/>
      <c r="Y70" s="1649"/>
      <c r="Z70" s="1649"/>
      <c r="AA70" s="1649"/>
      <c r="AB70" s="1649"/>
      <c r="AC70" s="1649"/>
      <c r="AD70" s="1649"/>
      <c r="AE70" s="1649"/>
    </row>
    <row r="71" spans="1:31">
      <c r="A71" s="635" t="s">
        <v>988</v>
      </c>
      <c r="B71" s="1654"/>
      <c r="C71" s="1654"/>
      <c r="D71" s="1654"/>
      <c r="E71" s="1654"/>
      <c r="F71" s="1654"/>
      <c r="G71" s="1654"/>
      <c r="H71" s="1654"/>
      <c r="I71" s="1654"/>
      <c r="J71" s="1654"/>
      <c r="K71" s="1654"/>
      <c r="L71" s="1654"/>
      <c r="M71" s="1654"/>
      <c r="N71" s="1654"/>
      <c r="O71" s="1654"/>
      <c r="P71" s="1654"/>
      <c r="Q71" s="1117"/>
      <c r="R71" s="1117"/>
      <c r="S71" s="1117"/>
      <c r="T71" s="1117"/>
      <c r="U71" s="1117"/>
      <c r="V71" s="1117"/>
      <c r="W71" s="1117"/>
      <c r="X71" s="1117"/>
      <c r="Y71" s="1117"/>
      <c r="Z71" s="1117"/>
      <c r="AA71" s="1117"/>
      <c r="AB71" s="1117"/>
      <c r="AC71" s="1117"/>
      <c r="AD71" s="1117"/>
      <c r="AE71" s="1651"/>
    </row>
    <row r="72" spans="1:31" ht="33" customHeight="1">
      <c r="A72" s="2588" t="s">
        <v>2497</v>
      </c>
      <c r="B72" s="2588"/>
      <c r="C72" s="2588"/>
      <c r="D72" s="2588"/>
      <c r="E72" s="2588"/>
      <c r="F72" s="2588"/>
      <c r="G72" s="2588"/>
      <c r="H72" s="2588"/>
      <c r="I72" s="2588"/>
      <c r="J72" s="2588"/>
      <c r="K72" s="2588"/>
      <c r="L72" s="2588"/>
      <c r="M72" s="2588"/>
      <c r="N72" s="2588"/>
      <c r="O72" s="2588"/>
      <c r="P72" s="2588"/>
      <c r="Q72" s="1653"/>
      <c r="R72" s="1653"/>
      <c r="S72" s="1653"/>
      <c r="T72" s="1653"/>
      <c r="U72" s="1653"/>
      <c r="V72" s="1653"/>
      <c r="W72" s="1653"/>
      <c r="X72" s="1653"/>
      <c r="Y72" s="1653"/>
      <c r="Z72" s="1653"/>
      <c r="AA72" s="1653"/>
      <c r="AB72" s="1653"/>
      <c r="AC72" s="1653"/>
      <c r="AD72" s="1653"/>
      <c r="AE72" s="1651"/>
    </row>
    <row r="73" spans="1:31" ht="24.75" customHeight="1">
      <c r="A73" s="2588" t="s">
        <v>2496</v>
      </c>
      <c r="B73" s="2588"/>
      <c r="C73" s="2588"/>
      <c r="D73" s="2588"/>
      <c r="E73" s="2588"/>
      <c r="F73" s="2588"/>
      <c r="G73" s="2588"/>
      <c r="H73" s="2588"/>
      <c r="I73" s="2588"/>
      <c r="J73" s="2588"/>
      <c r="K73" s="2588"/>
      <c r="L73" s="2588"/>
      <c r="M73" s="2588"/>
      <c r="N73" s="2588"/>
      <c r="O73" s="2588"/>
      <c r="P73" s="2588"/>
      <c r="Q73" s="1171"/>
      <c r="R73" s="1171"/>
      <c r="S73" s="1171"/>
      <c r="T73" s="1171"/>
      <c r="U73" s="1171"/>
      <c r="V73" s="1171"/>
      <c r="W73" s="1171"/>
      <c r="X73" s="1171"/>
      <c r="Y73" s="1171"/>
      <c r="Z73" s="1171"/>
      <c r="AA73" s="1171"/>
      <c r="AB73" s="1171"/>
      <c r="AC73" s="1171"/>
      <c r="AD73" s="1171"/>
      <c r="AE73" s="1651"/>
    </row>
    <row r="74" spans="1:31" ht="24" customHeight="1">
      <c r="A74" s="2588" t="s">
        <v>2495</v>
      </c>
      <c r="B74" s="2588"/>
      <c r="C74" s="2588"/>
      <c r="D74" s="2588"/>
      <c r="E74" s="2588"/>
      <c r="F74" s="2588"/>
      <c r="G74" s="2588"/>
      <c r="H74" s="2588"/>
      <c r="I74" s="2588"/>
      <c r="J74" s="2588"/>
      <c r="K74" s="2588"/>
      <c r="L74" s="2588"/>
      <c r="M74" s="2588"/>
      <c r="N74" s="2588"/>
      <c r="O74" s="2588"/>
      <c r="P74" s="2588"/>
      <c r="Q74" s="1171"/>
      <c r="R74" s="1171"/>
      <c r="S74" s="1171"/>
      <c r="T74" s="1171"/>
      <c r="U74" s="1171"/>
      <c r="V74" s="1171"/>
      <c r="W74" s="1171"/>
      <c r="X74" s="1171"/>
      <c r="Y74" s="1171"/>
      <c r="Z74" s="1171"/>
      <c r="AA74" s="1171"/>
      <c r="AB74" s="1171"/>
      <c r="AC74" s="1171"/>
      <c r="AD74" s="1171"/>
      <c r="AE74" s="1651"/>
    </row>
    <row r="75" spans="1:31" ht="29.25" customHeight="1">
      <c r="A75" s="2588" t="s">
        <v>2494</v>
      </c>
      <c r="B75" s="2588"/>
      <c r="C75" s="2588"/>
      <c r="D75" s="2588"/>
      <c r="E75" s="2588"/>
      <c r="F75" s="2588"/>
      <c r="G75" s="2588"/>
      <c r="H75" s="2588"/>
      <c r="I75" s="2588"/>
      <c r="J75" s="2588"/>
      <c r="K75" s="2588"/>
      <c r="L75" s="2588"/>
      <c r="M75" s="2588"/>
      <c r="N75" s="2588"/>
      <c r="O75" s="2588"/>
      <c r="P75" s="2588"/>
      <c r="Q75" s="1171"/>
      <c r="R75" s="1171"/>
      <c r="S75" s="1171"/>
      <c r="T75" s="1171"/>
      <c r="U75" s="1171"/>
      <c r="V75" s="1171"/>
      <c r="W75" s="1171"/>
      <c r="X75" s="1171"/>
      <c r="Y75" s="1171"/>
      <c r="Z75" s="1117" t="s">
        <v>2493</v>
      </c>
      <c r="AA75" s="1117"/>
      <c r="AB75" s="1117"/>
      <c r="AC75" s="1171"/>
      <c r="AD75" s="1171"/>
      <c r="AE75" s="1651"/>
    </row>
    <row r="76" spans="1:31">
      <c r="A76" s="1117" t="s">
        <v>2492</v>
      </c>
      <c r="B76" s="1650"/>
      <c r="C76" s="1650"/>
      <c r="D76" s="1650"/>
      <c r="E76" s="1650"/>
      <c r="F76" s="1117"/>
      <c r="G76" s="1117"/>
      <c r="H76" s="1117"/>
      <c r="I76" s="1117"/>
      <c r="J76" s="1652" t="s">
        <v>2491</v>
      </c>
      <c r="K76" s="1117"/>
      <c r="L76" s="1117"/>
      <c r="M76" s="1117"/>
      <c r="N76" s="1117"/>
      <c r="O76" s="1117"/>
      <c r="P76" s="1117"/>
      <c r="Q76" s="1117"/>
      <c r="R76" s="1117"/>
      <c r="S76" s="1117"/>
      <c r="T76" s="1117"/>
      <c r="U76" s="1117"/>
      <c r="V76" s="1117"/>
      <c r="W76" s="1117"/>
      <c r="X76" s="1117"/>
      <c r="Y76" s="1117"/>
      <c r="Z76" s="1117" t="s">
        <v>1106</v>
      </c>
      <c r="AA76" s="1031"/>
      <c r="AB76" s="1031"/>
      <c r="AC76" s="1117"/>
      <c r="AD76" s="1117"/>
      <c r="AE76" s="1651"/>
    </row>
    <row r="77" spans="1:31">
      <c r="A77" s="1650" t="s">
        <v>1110</v>
      </c>
      <c r="B77" s="1117"/>
      <c r="C77" s="1117"/>
      <c r="D77" s="1117"/>
      <c r="E77" s="1117"/>
      <c r="F77" s="1117"/>
      <c r="G77" s="1117"/>
      <c r="H77" s="1117"/>
      <c r="I77" s="1117"/>
      <c r="J77" s="760" t="s">
        <v>2490</v>
      </c>
      <c r="K77" s="1117"/>
      <c r="L77" s="1117"/>
      <c r="M77" s="1117"/>
      <c r="N77" s="1117"/>
      <c r="O77" s="1117"/>
      <c r="P77" s="1117"/>
      <c r="Q77" s="1031"/>
      <c r="R77" s="1031"/>
      <c r="S77" s="1031"/>
      <c r="T77" s="1031"/>
      <c r="U77" s="1031"/>
      <c r="V77" s="1031"/>
      <c r="W77" s="1031"/>
      <c r="X77" s="1031"/>
      <c r="Y77" s="1031"/>
      <c r="Z77" s="1649"/>
      <c r="AA77" s="1649"/>
      <c r="AB77" s="1649"/>
      <c r="AC77" s="1031"/>
      <c r="AD77" s="1031"/>
      <c r="AE77" s="1649"/>
    </row>
  </sheetData>
  <mergeCells count="37">
    <mergeCell ref="A1:B1"/>
    <mergeCell ref="Z1:AA1"/>
    <mergeCell ref="A4:V4"/>
    <mergeCell ref="A5:V5"/>
    <mergeCell ref="A8:A9"/>
    <mergeCell ref="B8:F8"/>
    <mergeCell ref="G8:K8"/>
    <mergeCell ref="L8:P8"/>
    <mergeCell ref="Q8:U8"/>
    <mergeCell ref="V8:Z8"/>
    <mergeCell ref="Q42:U42"/>
    <mergeCell ref="V42:Z42"/>
    <mergeCell ref="AA8:AE8"/>
    <mergeCell ref="A20:K20"/>
    <mergeCell ref="A25:A26"/>
    <mergeCell ref="B25:F25"/>
    <mergeCell ref="G25:K25"/>
    <mergeCell ref="L25:P25"/>
    <mergeCell ref="Q25:U25"/>
    <mergeCell ref="V25:Z25"/>
    <mergeCell ref="AA25:AE25"/>
    <mergeCell ref="A72:P72"/>
    <mergeCell ref="A73:P73"/>
    <mergeCell ref="A74:P74"/>
    <mergeCell ref="A75:P75"/>
    <mergeCell ref="AA42:AE42"/>
    <mergeCell ref="A57:A58"/>
    <mergeCell ref="B57:F57"/>
    <mergeCell ref="G57:K57"/>
    <mergeCell ref="L57:P57"/>
    <mergeCell ref="Q57:U57"/>
    <mergeCell ref="V57:Z57"/>
    <mergeCell ref="AA57:AE57"/>
    <mergeCell ref="A42:A43"/>
    <mergeCell ref="B42:F42"/>
    <mergeCell ref="G42:K42"/>
    <mergeCell ref="L42:P4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294F6-A045-4A44-BEB9-B5C16BDAB403}">
  <dimension ref="A1:Q43"/>
  <sheetViews>
    <sheetView workbookViewId="0">
      <selection activeCell="F31" sqref="F31"/>
    </sheetView>
  </sheetViews>
  <sheetFormatPr defaultRowHeight="12.75"/>
  <cols>
    <col min="1" max="1" width="2.42578125" style="1284" customWidth="1"/>
    <col min="2" max="16" width="9.140625" style="1284"/>
    <col min="17" max="17" width="2.5703125" style="1284" customWidth="1"/>
    <col min="18" max="16384" width="9.140625" style="1284"/>
  </cols>
  <sheetData>
    <row r="1" spans="1:17" ht="15.75" thickBot="1">
      <c r="A1" s="1713"/>
      <c r="B1" s="1713"/>
      <c r="C1" s="1713"/>
      <c r="D1" s="1713"/>
      <c r="E1" s="1713"/>
      <c r="F1" s="1713"/>
      <c r="G1" s="1713"/>
      <c r="H1" s="1713"/>
      <c r="I1" s="1713"/>
      <c r="J1" s="1713"/>
      <c r="K1" s="1713"/>
      <c r="L1" s="1713"/>
      <c r="M1" s="1713"/>
      <c r="N1" s="1713"/>
      <c r="O1" s="1713"/>
      <c r="P1" s="1713"/>
      <c r="Q1" s="1713"/>
    </row>
    <row r="2" spans="1:17" ht="15">
      <c r="A2" s="1713"/>
      <c r="B2" s="1737"/>
      <c r="C2" s="1736"/>
      <c r="D2" s="1736"/>
      <c r="E2" s="2619" t="s">
        <v>2580</v>
      </c>
      <c r="F2" s="2619"/>
      <c r="G2" s="2619"/>
      <c r="H2" s="2619"/>
      <c r="I2" s="2619"/>
      <c r="J2" s="2619"/>
      <c r="K2" s="2619"/>
      <c r="L2" s="2619"/>
      <c r="M2" s="2619"/>
      <c r="N2" s="2619"/>
      <c r="O2" s="2619"/>
      <c r="P2" s="2620"/>
      <c r="Q2" s="1713"/>
    </row>
    <row r="3" spans="1:17" ht="15">
      <c r="A3" s="1713"/>
      <c r="B3" s="1734" t="s">
        <v>45</v>
      </c>
      <c r="C3" s="1733"/>
      <c r="D3" s="1733"/>
      <c r="E3" s="1733"/>
      <c r="F3" s="1733"/>
      <c r="G3" s="1733"/>
      <c r="H3" s="1733"/>
      <c r="I3" s="1733"/>
      <c r="J3" s="1733"/>
      <c r="K3" s="1733"/>
      <c r="L3" s="1733"/>
      <c r="M3" s="1733"/>
      <c r="N3" s="1733"/>
      <c r="O3" s="1733"/>
      <c r="P3" s="1735"/>
      <c r="Q3" s="1713"/>
    </row>
    <row r="4" spans="1:17" ht="15">
      <c r="A4" s="1713"/>
      <c r="B4" s="1734" t="s">
        <v>2579</v>
      </c>
      <c r="C4" s="1733"/>
      <c r="D4" s="1733"/>
      <c r="E4" s="1733"/>
      <c r="F4" s="1733"/>
      <c r="G4" s="1733"/>
      <c r="H4" s="1733"/>
      <c r="I4" s="1733"/>
      <c r="J4" s="1733"/>
      <c r="K4" s="1733"/>
      <c r="L4" s="1733"/>
      <c r="M4" s="1733"/>
      <c r="N4" s="1733"/>
      <c r="O4" s="1733"/>
      <c r="P4" s="1732" t="s">
        <v>2578</v>
      </c>
      <c r="Q4" s="1713"/>
    </row>
    <row r="5" spans="1:17" ht="15.75">
      <c r="A5" s="1713"/>
      <c r="B5" s="1731"/>
      <c r="C5" s="1730"/>
      <c r="D5" s="1730"/>
      <c r="E5" s="2621"/>
      <c r="F5" s="2621"/>
      <c r="G5" s="2621"/>
      <c r="H5" s="2621"/>
      <c r="I5" s="2621"/>
      <c r="J5" s="2621"/>
      <c r="K5" s="2621"/>
      <c r="L5" s="2621"/>
      <c r="M5" s="2621"/>
      <c r="N5" s="2621"/>
      <c r="O5" s="2621"/>
      <c r="P5" s="2622"/>
      <c r="Q5" s="1713"/>
    </row>
    <row r="6" spans="1:17" ht="15">
      <c r="A6" s="1713"/>
      <c r="B6" s="2623" t="s">
        <v>2577</v>
      </c>
      <c r="C6" s="2624"/>
      <c r="D6" s="2624"/>
      <c r="E6" s="2624"/>
      <c r="F6" s="2624"/>
      <c r="G6" s="2624"/>
      <c r="H6" s="2624"/>
      <c r="I6" s="2624"/>
      <c r="J6" s="2624"/>
      <c r="K6" s="2624"/>
      <c r="L6" s="2624"/>
      <c r="M6" s="2624"/>
      <c r="N6" s="2624"/>
      <c r="O6" s="2624"/>
      <c r="P6" s="2625"/>
      <c r="Q6" s="1713"/>
    </row>
    <row r="7" spans="1:17" ht="15">
      <c r="A7" s="1713"/>
      <c r="B7" s="2626" t="s">
        <v>2067</v>
      </c>
      <c r="C7" s="2627"/>
      <c r="D7" s="2627"/>
      <c r="E7" s="2627"/>
      <c r="F7" s="2627"/>
      <c r="G7" s="2627"/>
      <c r="H7" s="2627"/>
      <c r="I7" s="2627"/>
      <c r="J7" s="2627"/>
      <c r="K7" s="2627"/>
      <c r="L7" s="2627"/>
      <c r="M7" s="2627"/>
      <c r="N7" s="2627"/>
      <c r="O7" s="2627"/>
      <c r="P7" s="2628"/>
      <c r="Q7" s="1713"/>
    </row>
    <row r="8" spans="1:17" ht="15">
      <c r="A8" s="1713"/>
      <c r="B8" s="1731"/>
      <c r="C8" s="1730"/>
      <c r="D8" s="1730"/>
      <c r="E8" s="1730"/>
      <c r="F8" s="1730"/>
      <c r="G8" s="1730"/>
      <c r="H8" s="1730"/>
      <c r="I8" s="1730"/>
      <c r="J8" s="1730"/>
      <c r="K8" s="1730"/>
      <c r="L8" s="1730"/>
      <c r="M8" s="1730"/>
      <c r="N8" s="1730"/>
      <c r="O8" s="1730"/>
      <c r="P8" s="1729"/>
      <c r="Q8" s="1713"/>
    </row>
    <row r="9" spans="1:17" ht="15">
      <c r="A9" s="1713"/>
      <c r="B9" s="2629" t="s">
        <v>2576</v>
      </c>
      <c r="C9" s="2630"/>
      <c r="D9" s="2614" t="s">
        <v>2575</v>
      </c>
      <c r="E9" s="2614" t="s">
        <v>2574</v>
      </c>
      <c r="F9" s="2614" t="s">
        <v>2573</v>
      </c>
      <c r="G9" s="2614" t="s">
        <v>975</v>
      </c>
      <c r="H9" s="2614" t="s">
        <v>2572</v>
      </c>
      <c r="I9" s="2614" t="s">
        <v>2571</v>
      </c>
      <c r="J9" s="2614" t="s">
        <v>2570</v>
      </c>
      <c r="K9" s="2614" t="s">
        <v>2569</v>
      </c>
      <c r="L9" s="2614" t="s">
        <v>2568</v>
      </c>
      <c r="M9" s="2614" t="s">
        <v>2567</v>
      </c>
      <c r="N9" s="2614" t="s">
        <v>2566</v>
      </c>
      <c r="O9" s="2614" t="s">
        <v>2172</v>
      </c>
      <c r="P9" s="2615" t="s">
        <v>1970</v>
      </c>
      <c r="Q9" s="1713"/>
    </row>
    <row r="10" spans="1:17" ht="15">
      <c r="A10" s="1713"/>
      <c r="B10" s="2631"/>
      <c r="C10" s="2632"/>
      <c r="D10" s="2614"/>
      <c r="E10" s="2614"/>
      <c r="F10" s="2614"/>
      <c r="G10" s="2614"/>
      <c r="H10" s="2614"/>
      <c r="I10" s="2614"/>
      <c r="J10" s="2614"/>
      <c r="K10" s="2614"/>
      <c r="L10" s="2614"/>
      <c r="M10" s="2614"/>
      <c r="N10" s="2614"/>
      <c r="O10" s="2614"/>
      <c r="P10" s="2615"/>
      <c r="Q10" s="1713"/>
    </row>
    <row r="11" spans="1:17" ht="15">
      <c r="A11" s="1713"/>
      <c r="B11" s="2631"/>
      <c r="C11" s="2632"/>
      <c r="D11" s="2614"/>
      <c r="E11" s="2614"/>
      <c r="F11" s="2614"/>
      <c r="G11" s="2614"/>
      <c r="H11" s="2614"/>
      <c r="I11" s="2614"/>
      <c r="J11" s="2614"/>
      <c r="K11" s="2614"/>
      <c r="L11" s="2614"/>
      <c r="M11" s="2614"/>
      <c r="N11" s="2614"/>
      <c r="O11" s="2614"/>
      <c r="P11" s="2615"/>
      <c r="Q11" s="1713"/>
    </row>
    <row r="12" spans="1:17" ht="15">
      <c r="A12" s="1713"/>
      <c r="B12" s="2631"/>
      <c r="C12" s="2632"/>
      <c r="D12" s="2614"/>
      <c r="E12" s="2614"/>
      <c r="F12" s="2614"/>
      <c r="G12" s="2614"/>
      <c r="H12" s="2614"/>
      <c r="I12" s="2614"/>
      <c r="J12" s="2614"/>
      <c r="K12" s="2614"/>
      <c r="L12" s="2614"/>
      <c r="M12" s="2614"/>
      <c r="N12" s="2614"/>
      <c r="O12" s="2614"/>
      <c r="P12" s="2615"/>
      <c r="Q12" s="1713"/>
    </row>
    <row r="13" spans="1:17" ht="15">
      <c r="A13" s="1713"/>
      <c r="B13" s="2633"/>
      <c r="C13" s="2634"/>
      <c r="D13" s="1728">
        <v>1</v>
      </c>
      <c r="E13" s="1728">
        <v>2</v>
      </c>
      <c r="F13" s="1728">
        <v>3</v>
      </c>
      <c r="G13" s="1728">
        <v>4</v>
      </c>
      <c r="H13" s="1728">
        <v>5</v>
      </c>
      <c r="I13" s="1728">
        <v>6</v>
      </c>
      <c r="J13" s="1728">
        <v>7</v>
      </c>
      <c r="K13" s="1728">
        <v>8</v>
      </c>
      <c r="L13" s="1728">
        <v>9</v>
      </c>
      <c r="M13" s="1728">
        <v>10</v>
      </c>
      <c r="N13" s="1728">
        <v>11</v>
      </c>
      <c r="O13" s="1728">
        <v>12</v>
      </c>
      <c r="P13" s="1727">
        <v>13</v>
      </c>
      <c r="Q13" s="1713"/>
    </row>
    <row r="14" spans="1:17" ht="15">
      <c r="A14" s="1713"/>
      <c r="B14" s="2608" t="s">
        <v>2565</v>
      </c>
      <c r="C14" s="2617" t="s">
        <v>2564</v>
      </c>
      <c r="D14" s="1723"/>
      <c r="E14" s="1723"/>
      <c r="F14" s="1723"/>
      <c r="G14" s="1723"/>
      <c r="H14" s="1723"/>
      <c r="I14" s="1718"/>
      <c r="J14" s="1722"/>
      <c r="K14" s="1721"/>
      <c r="L14" s="1718"/>
      <c r="M14" s="1718"/>
      <c r="N14" s="1718"/>
      <c r="O14" s="1726"/>
      <c r="P14" s="1716"/>
      <c r="Q14" s="1713"/>
    </row>
    <row r="15" spans="1:17" ht="15">
      <c r="A15" s="1713"/>
      <c r="B15" s="2609"/>
      <c r="C15" s="2617"/>
      <c r="D15" s="1718" t="s">
        <v>1566</v>
      </c>
      <c r="E15" s="1718" t="s">
        <v>1566</v>
      </c>
      <c r="F15" s="1718" t="s">
        <v>1566</v>
      </c>
      <c r="G15" s="1718" t="s">
        <v>1566</v>
      </c>
      <c r="H15" s="1718" t="s">
        <v>1566</v>
      </c>
      <c r="I15" s="1718" t="s">
        <v>1566</v>
      </c>
      <c r="J15" s="1718" t="s">
        <v>1566</v>
      </c>
      <c r="K15" s="1718" t="s">
        <v>1566</v>
      </c>
      <c r="L15" s="1718" t="s">
        <v>1566</v>
      </c>
      <c r="M15" s="1718" t="s">
        <v>1566</v>
      </c>
      <c r="N15" s="1718" t="s">
        <v>1566</v>
      </c>
      <c r="O15" s="1718" t="s">
        <v>1566</v>
      </c>
      <c r="P15" s="1717" t="s">
        <v>1566</v>
      </c>
      <c r="Q15" s="1713"/>
    </row>
    <row r="16" spans="1:17" ht="15">
      <c r="A16" s="1713"/>
      <c r="B16" s="2609"/>
      <c r="C16" s="2607" t="s">
        <v>2558</v>
      </c>
      <c r="D16" s="2604"/>
      <c r="E16" s="2604"/>
      <c r="F16" s="2604"/>
      <c r="G16" s="2604"/>
      <c r="H16" s="2604"/>
      <c r="I16" s="2604"/>
      <c r="J16" s="2604"/>
      <c r="K16" s="2604"/>
      <c r="L16" s="2604"/>
      <c r="M16" s="2604"/>
      <c r="N16" s="2604"/>
      <c r="O16" s="2604"/>
      <c r="P16" s="1716"/>
      <c r="Q16" s="1713"/>
    </row>
    <row r="17" spans="1:17" ht="15">
      <c r="A17" s="1713"/>
      <c r="B17" s="2609"/>
      <c r="C17" s="2617" t="s">
        <v>2557</v>
      </c>
      <c r="D17" s="1723"/>
      <c r="E17" s="1723"/>
      <c r="F17" s="1723"/>
      <c r="G17" s="1723"/>
      <c r="H17" s="1723"/>
      <c r="I17" s="1718"/>
      <c r="J17" s="1724"/>
      <c r="K17" s="1718"/>
      <c r="L17" s="1718"/>
      <c r="M17" s="1718"/>
      <c r="N17" s="1718"/>
      <c r="O17" s="1726"/>
      <c r="P17" s="1719"/>
      <c r="Q17" s="1713"/>
    </row>
    <row r="18" spans="1:17" ht="15">
      <c r="A18" s="1713"/>
      <c r="B18" s="2609"/>
      <c r="C18" s="2617"/>
      <c r="D18" s="1718" t="s">
        <v>1566</v>
      </c>
      <c r="E18" s="1718" t="s">
        <v>1566</v>
      </c>
      <c r="F18" s="1718" t="s">
        <v>1566</v>
      </c>
      <c r="G18" s="1718" t="s">
        <v>1566</v>
      </c>
      <c r="H18" s="1718" t="s">
        <v>1566</v>
      </c>
      <c r="I18" s="1718" t="s">
        <v>1566</v>
      </c>
      <c r="J18" s="1718" t="s">
        <v>1566</v>
      </c>
      <c r="K18" s="1718" t="s">
        <v>1566</v>
      </c>
      <c r="L18" s="1718" t="s">
        <v>1566</v>
      </c>
      <c r="M18" s="1718" t="s">
        <v>1566</v>
      </c>
      <c r="N18" s="1718" t="s">
        <v>1566</v>
      </c>
      <c r="O18" s="1718" t="s">
        <v>1566</v>
      </c>
      <c r="P18" s="1717" t="s">
        <v>1566</v>
      </c>
      <c r="Q18" s="1713"/>
    </row>
    <row r="19" spans="1:17" ht="15">
      <c r="A19" s="1713"/>
      <c r="B19" s="2609"/>
      <c r="C19" s="2607" t="s">
        <v>2556</v>
      </c>
      <c r="D19" s="2604"/>
      <c r="E19" s="2604"/>
      <c r="F19" s="2604"/>
      <c r="G19" s="2604"/>
      <c r="H19" s="2604"/>
      <c r="I19" s="2604"/>
      <c r="J19" s="2604"/>
      <c r="K19" s="2604"/>
      <c r="L19" s="2604"/>
      <c r="M19" s="2604"/>
      <c r="N19" s="2604"/>
      <c r="O19" s="2604"/>
      <c r="P19" s="1716"/>
      <c r="Q19" s="1713"/>
    </row>
    <row r="20" spans="1:17" ht="15">
      <c r="A20" s="1713"/>
      <c r="B20" s="2609"/>
      <c r="C20" s="2618" t="s">
        <v>2563</v>
      </c>
      <c r="D20" s="1723"/>
      <c r="E20" s="1723"/>
      <c r="F20" s="1723"/>
      <c r="G20" s="1723"/>
      <c r="H20" s="1723"/>
      <c r="I20" s="1718"/>
      <c r="J20" s="1722"/>
      <c r="K20" s="1721"/>
      <c r="L20" s="1718"/>
      <c r="M20" s="1718"/>
      <c r="N20" s="1718"/>
      <c r="O20" s="1726"/>
      <c r="P20" s="1716"/>
      <c r="Q20" s="1713"/>
    </row>
    <row r="21" spans="1:17" ht="15">
      <c r="A21" s="1713"/>
      <c r="B21" s="2609"/>
      <c r="C21" s="2618"/>
      <c r="D21" s="1718" t="s">
        <v>1566</v>
      </c>
      <c r="E21" s="1718" t="s">
        <v>1566</v>
      </c>
      <c r="F21" s="1718" t="s">
        <v>1566</v>
      </c>
      <c r="G21" s="1718" t="s">
        <v>1566</v>
      </c>
      <c r="H21" s="1718" t="s">
        <v>1566</v>
      </c>
      <c r="I21" s="1718" t="s">
        <v>1566</v>
      </c>
      <c r="J21" s="1718" t="s">
        <v>1566</v>
      </c>
      <c r="K21" s="1718" t="s">
        <v>1566</v>
      </c>
      <c r="L21" s="1718" t="s">
        <v>1566</v>
      </c>
      <c r="M21" s="1718" t="s">
        <v>1566</v>
      </c>
      <c r="N21" s="1718" t="s">
        <v>1566</v>
      </c>
      <c r="O21" s="1718" t="s">
        <v>1566</v>
      </c>
      <c r="P21" s="1717" t="s">
        <v>1566</v>
      </c>
      <c r="Q21" s="1713"/>
    </row>
    <row r="22" spans="1:17" ht="15">
      <c r="A22" s="1713"/>
      <c r="B22" s="2609"/>
      <c r="C22" s="2607" t="s">
        <v>2552</v>
      </c>
      <c r="D22" s="2604"/>
      <c r="E22" s="2604"/>
      <c r="F22" s="2604"/>
      <c r="G22" s="2604"/>
      <c r="H22" s="2604"/>
      <c r="I22" s="2604"/>
      <c r="J22" s="2604"/>
      <c r="K22" s="2604"/>
      <c r="L22" s="2604"/>
      <c r="M22" s="2604"/>
      <c r="N22" s="2604"/>
      <c r="O22" s="2604"/>
      <c r="P22" s="1716"/>
      <c r="Q22" s="1713"/>
    </row>
    <row r="23" spans="1:17" ht="15">
      <c r="A23" s="1713"/>
      <c r="B23" s="2609"/>
      <c r="C23" s="2613" t="s">
        <v>2562</v>
      </c>
      <c r="D23" s="1723"/>
      <c r="E23" s="1723"/>
      <c r="F23" s="1723"/>
      <c r="G23" s="1723"/>
      <c r="H23" s="1723"/>
      <c r="I23" s="1718"/>
      <c r="J23" s="1722"/>
      <c r="K23" s="1721"/>
      <c r="L23" s="1718"/>
      <c r="M23" s="1718"/>
      <c r="N23" s="1718"/>
      <c r="O23" s="1726"/>
      <c r="P23" s="1719"/>
      <c r="Q23" s="1713"/>
    </row>
    <row r="24" spans="1:17" ht="15">
      <c r="A24" s="1713"/>
      <c r="B24" s="2609"/>
      <c r="C24" s="2613"/>
      <c r="D24" s="1718" t="s">
        <v>1566</v>
      </c>
      <c r="E24" s="1718" t="s">
        <v>1566</v>
      </c>
      <c r="F24" s="1718" t="s">
        <v>1566</v>
      </c>
      <c r="G24" s="1718" t="s">
        <v>1566</v>
      </c>
      <c r="H24" s="1718" t="s">
        <v>1566</v>
      </c>
      <c r="I24" s="1718" t="s">
        <v>1566</v>
      </c>
      <c r="J24" s="1718" t="s">
        <v>1566</v>
      </c>
      <c r="K24" s="1718" t="s">
        <v>1566</v>
      </c>
      <c r="L24" s="1718" t="s">
        <v>1566</v>
      </c>
      <c r="M24" s="1718" t="s">
        <v>1566</v>
      </c>
      <c r="N24" s="1718" t="s">
        <v>1566</v>
      </c>
      <c r="O24" s="1718" t="s">
        <v>1566</v>
      </c>
      <c r="P24" s="1717" t="s">
        <v>1566</v>
      </c>
      <c r="Q24" s="1713"/>
    </row>
    <row r="25" spans="1:17" ht="15">
      <c r="A25" s="1713"/>
      <c r="B25" s="2609"/>
      <c r="C25" s="2607" t="s">
        <v>2561</v>
      </c>
      <c r="D25" s="2604"/>
      <c r="E25" s="2604"/>
      <c r="F25" s="2604"/>
      <c r="G25" s="2604"/>
      <c r="H25" s="2604"/>
      <c r="I25" s="2604"/>
      <c r="J25" s="2604"/>
      <c r="K25" s="2604"/>
      <c r="L25" s="2604"/>
      <c r="M25" s="2604"/>
      <c r="N25" s="2604"/>
      <c r="O25" s="2604"/>
      <c r="P25" s="1716"/>
      <c r="Q25" s="1713"/>
    </row>
    <row r="26" spans="1:17" ht="15">
      <c r="A26" s="1713"/>
      <c r="B26" s="2616"/>
      <c r="C26" s="2607" t="s">
        <v>2560</v>
      </c>
      <c r="D26" s="2604"/>
      <c r="E26" s="2604"/>
      <c r="F26" s="2604"/>
      <c r="G26" s="2604"/>
      <c r="H26" s="2604"/>
      <c r="I26" s="2604"/>
      <c r="J26" s="2604"/>
      <c r="K26" s="2604"/>
      <c r="L26" s="2604"/>
      <c r="M26" s="2604"/>
      <c r="N26" s="2604"/>
      <c r="O26" s="2604"/>
      <c r="P26" s="1716"/>
      <c r="Q26" s="1713"/>
    </row>
    <row r="27" spans="1:17" ht="15">
      <c r="A27" s="1713"/>
      <c r="B27" s="2608" t="s">
        <v>2559</v>
      </c>
      <c r="C27" s="2611"/>
      <c r="D27" s="1723"/>
      <c r="E27" s="1723"/>
      <c r="F27" s="1723"/>
      <c r="G27" s="1723"/>
      <c r="H27" s="1723"/>
      <c r="I27" s="1718"/>
      <c r="J27" s="1722"/>
      <c r="K27" s="1721"/>
      <c r="L27" s="1718"/>
      <c r="M27" s="1718"/>
      <c r="N27" s="1718"/>
      <c r="O27" s="1720"/>
      <c r="P27" s="1725"/>
      <c r="Q27" s="1713"/>
    </row>
    <row r="28" spans="1:17" ht="15">
      <c r="A28" s="1713"/>
      <c r="B28" s="2609"/>
      <c r="C28" s="2611"/>
      <c r="D28" s="1718" t="s">
        <v>1566</v>
      </c>
      <c r="E28" s="1718" t="s">
        <v>1566</v>
      </c>
      <c r="F28" s="1718" t="s">
        <v>1566</v>
      </c>
      <c r="G28" s="1718" t="s">
        <v>1566</v>
      </c>
      <c r="H28" s="1718" t="s">
        <v>1566</v>
      </c>
      <c r="I28" s="1718" t="s">
        <v>1566</v>
      </c>
      <c r="J28" s="1718" t="s">
        <v>1566</v>
      </c>
      <c r="K28" s="1718" t="s">
        <v>1566</v>
      </c>
      <c r="L28" s="1718" t="s">
        <v>1566</v>
      </c>
      <c r="M28" s="1718" t="s">
        <v>1566</v>
      </c>
      <c r="N28" s="1718" t="s">
        <v>1566</v>
      </c>
      <c r="O28" s="1718" t="s">
        <v>1566</v>
      </c>
      <c r="P28" s="1717" t="s">
        <v>1566</v>
      </c>
      <c r="Q28" s="1713"/>
    </row>
    <row r="29" spans="1:17" ht="15">
      <c r="A29" s="1713"/>
      <c r="B29" s="2609"/>
      <c r="C29" s="2604" t="s">
        <v>2558</v>
      </c>
      <c r="D29" s="2604"/>
      <c r="E29" s="2604"/>
      <c r="F29" s="2604"/>
      <c r="G29" s="2604"/>
      <c r="H29" s="2604"/>
      <c r="I29" s="2604"/>
      <c r="J29" s="2604"/>
      <c r="K29" s="2604"/>
      <c r="L29" s="2604"/>
      <c r="M29" s="2604"/>
      <c r="N29" s="2604"/>
      <c r="O29" s="2604"/>
      <c r="P29" s="1716"/>
      <c r="Q29" s="1713"/>
    </row>
    <row r="30" spans="1:17" ht="15">
      <c r="A30" s="1713"/>
      <c r="B30" s="2609"/>
      <c r="C30" s="2611" t="s">
        <v>2557</v>
      </c>
      <c r="D30" s="1723"/>
      <c r="E30" s="1723"/>
      <c r="F30" s="1723"/>
      <c r="G30" s="1723"/>
      <c r="H30" s="1723"/>
      <c r="I30" s="1718"/>
      <c r="J30" s="1724"/>
      <c r="K30" s="1718"/>
      <c r="L30" s="1718"/>
      <c r="M30" s="1718"/>
      <c r="N30" s="1718"/>
      <c r="O30" s="1720"/>
      <c r="P30" s="1719"/>
      <c r="Q30" s="1713"/>
    </row>
    <row r="31" spans="1:17" ht="15">
      <c r="A31" s="1713"/>
      <c r="B31" s="2609"/>
      <c r="C31" s="2611"/>
      <c r="D31" s="1718" t="s">
        <v>1566</v>
      </c>
      <c r="E31" s="1718" t="s">
        <v>1566</v>
      </c>
      <c r="F31" s="1718" t="s">
        <v>1566</v>
      </c>
      <c r="G31" s="1718" t="s">
        <v>1566</v>
      </c>
      <c r="H31" s="1718" t="s">
        <v>1566</v>
      </c>
      <c r="I31" s="1718" t="s">
        <v>1566</v>
      </c>
      <c r="J31" s="1718" t="s">
        <v>1566</v>
      </c>
      <c r="K31" s="1718" t="s">
        <v>1566</v>
      </c>
      <c r="L31" s="1718" t="s">
        <v>1566</v>
      </c>
      <c r="M31" s="1718" t="s">
        <v>1566</v>
      </c>
      <c r="N31" s="1718" t="s">
        <v>1566</v>
      </c>
      <c r="O31" s="1718" t="s">
        <v>1566</v>
      </c>
      <c r="P31" s="1717" t="s">
        <v>1566</v>
      </c>
      <c r="Q31" s="1713"/>
    </row>
    <row r="32" spans="1:17" ht="15">
      <c r="A32" s="1713"/>
      <c r="B32" s="2609"/>
      <c r="C32" s="2604" t="s">
        <v>2556</v>
      </c>
      <c r="D32" s="2604"/>
      <c r="E32" s="2604"/>
      <c r="F32" s="2604"/>
      <c r="G32" s="2604"/>
      <c r="H32" s="2604"/>
      <c r="I32" s="2604"/>
      <c r="J32" s="2604"/>
      <c r="K32" s="2604"/>
      <c r="L32" s="2604"/>
      <c r="M32" s="2604"/>
      <c r="N32" s="2604"/>
      <c r="O32" s="2604"/>
      <c r="P32" s="1716"/>
      <c r="Q32" s="1713"/>
    </row>
    <row r="33" spans="1:17" ht="15">
      <c r="A33" s="1713"/>
      <c r="B33" s="2609"/>
      <c r="C33" s="2612" t="s">
        <v>2555</v>
      </c>
      <c r="D33" s="1723"/>
      <c r="E33" s="1723"/>
      <c r="F33" s="1723"/>
      <c r="G33" s="1723"/>
      <c r="H33" s="1723"/>
      <c r="I33" s="1718"/>
      <c r="J33" s="1722"/>
      <c r="K33" s="1721"/>
      <c r="L33" s="1718"/>
      <c r="M33" s="1718"/>
      <c r="N33" s="1718"/>
      <c r="O33" s="1720"/>
      <c r="P33" s="1716"/>
      <c r="Q33" s="1713"/>
    </row>
    <row r="34" spans="1:17" ht="15">
      <c r="A34" s="1713"/>
      <c r="B34" s="2609"/>
      <c r="C34" s="2612"/>
      <c r="D34" s="1718" t="s">
        <v>1566</v>
      </c>
      <c r="E34" s="1718" t="s">
        <v>1566</v>
      </c>
      <c r="F34" s="1718" t="s">
        <v>1566</v>
      </c>
      <c r="G34" s="1718" t="s">
        <v>1566</v>
      </c>
      <c r="H34" s="1718" t="s">
        <v>1566</v>
      </c>
      <c r="I34" s="1718" t="s">
        <v>1566</v>
      </c>
      <c r="J34" s="1718" t="s">
        <v>1566</v>
      </c>
      <c r="K34" s="1718" t="s">
        <v>1566</v>
      </c>
      <c r="L34" s="1718" t="s">
        <v>1566</v>
      </c>
      <c r="M34" s="1718" t="s">
        <v>1566</v>
      </c>
      <c r="N34" s="1718" t="s">
        <v>1566</v>
      </c>
      <c r="O34" s="1718" t="s">
        <v>1566</v>
      </c>
      <c r="P34" s="1717" t="s">
        <v>1566</v>
      </c>
      <c r="Q34" s="1713"/>
    </row>
    <row r="35" spans="1:17" ht="15">
      <c r="A35" s="1713"/>
      <c r="B35" s="2609"/>
      <c r="C35" s="2604" t="s">
        <v>2554</v>
      </c>
      <c r="D35" s="2604"/>
      <c r="E35" s="2604"/>
      <c r="F35" s="2604"/>
      <c r="G35" s="2604"/>
      <c r="H35" s="2604"/>
      <c r="I35" s="2604"/>
      <c r="J35" s="2604"/>
      <c r="K35" s="2604"/>
      <c r="L35" s="2604"/>
      <c r="M35" s="2604"/>
      <c r="N35" s="2604"/>
      <c r="O35" s="2604"/>
      <c r="P35" s="1716"/>
      <c r="Q35" s="1713"/>
    </row>
    <row r="36" spans="1:17" ht="15">
      <c r="A36" s="1713"/>
      <c r="B36" s="2609"/>
      <c r="C36" s="2613" t="s">
        <v>2553</v>
      </c>
      <c r="D36" s="1723"/>
      <c r="E36" s="1720"/>
      <c r="F36" s="1720"/>
      <c r="G36" s="1720"/>
      <c r="H36" s="1723"/>
      <c r="I36" s="1718"/>
      <c r="J36" s="1722"/>
      <c r="K36" s="1721"/>
      <c r="L36" s="1720"/>
      <c r="M36" s="1718"/>
      <c r="N36" s="1718"/>
      <c r="O36" s="1720"/>
      <c r="P36" s="1719"/>
      <c r="Q36" s="1713"/>
    </row>
    <row r="37" spans="1:17" ht="15">
      <c r="A37" s="1713"/>
      <c r="B37" s="2609"/>
      <c r="C37" s="2613"/>
      <c r="D37" s="1718" t="s">
        <v>1566</v>
      </c>
      <c r="E37" s="1718" t="s">
        <v>1566</v>
      </c>
      <c r="F37" s="1718" t="s">
        <v>1566</v>
      </c>
      <c r="G37" s="1718" t="s">
        <v>1566</v>
      </c>
      <c r="H37" s="1718" t="s">
        <v>1566</v>
      </c>
      <c r="I37" s="1718" t="s">
        <v>1566</v>
      </c>
      <c r="J37" s="1718" t="s">
        <v>1566</v>
      </c>
      <c r="K37" s="1718" t="s">
        <v>1566</v>
      </c>
      <c r="L37" s="1718" t="s">
        <v>1566</v>
      </c>
      <c r="M37" s="1718" t="s">
        <v>1566</v>
      </c>
      <c r="N37" s="1718" t="s">
        <v>1566</v>
      </c>
      <c r="O37" s="1718" t="s">
        <v>1566</v>
      </c>
      <c r="P37" s="1717" t="s">
        <v>1566</v>
      </c>
      <c r="Q37" s="1713"/>
    </row>
    <row r="38" spans="1:17" ht="15">
      <c r="A38" s="1713"/>
      <c r="B38" s="2609"/>
      <c r="C38" s="2604" t="s">
        <v>2552</v>
      </c>
      <c r="D38" s="2604"/>
      <c r="E38" s="2604"/>
      <c r="F38" s="2604"/>
      <c r="G38" s="2604"/>
      <c r="H38" s="2604"/>
      <c r="I38" s="2604"/>
      <c r="J38" s="2604"/>
      <c r="K38" s="2604"/>
      <c r="L38" s="2604"/>
      <c r="M38" s="2604"/>
      <c r="N38" s="2604"/>
      <c r="O38" s="2604"/>
      <c r="P38" s="1716"/>
      <c r="Q38" s="1713"/>
    </row>
    <row r="39" spans="1:17" ht="15.75" thickBot="1">
      <c r="A39" s="1713"/>
      <c r="B39" s="2610"/>
      <c r="C39" s="2605" t="s">
        <v>2551</v>
      </c>
      <c r="D39" s="2606"/>
      <c r="E39" s="2606"/>
      <c r="F39" s="2606"/>
      <c r="G39" s="2606"/>
      <c r="H39" s="2606"/>
      <c r="I39" s="2606"/>
      <c r="J39" s="2606"/>
      <c r="K39" s="2606"/>
      <c r="L39" s="2606"/>
      <c r="M39" s="2606"/>
      <c r="N39" s="2606"/>
      <c r="O39" s="2606"/>
      <c r="P39" s="1715"/>
      <c r="Q39" s="1713"/>
    </row>
    <row r="40" spans="1:17" ht="15">
      <c r="A40" s="1713"/>
      <c r="B40" s="1713"/>
      <c r="C40" s="1713"/>
      <c r="D40" s="1713"/>
      <c r="E40" s="1713"/>
      <c r="F40" s="1713"/>
      <c r="G40" s="1713"/>
      <c r="H40" s="1713"/>
      <c r="I40" s="1713"/>
      <c r="J40" s="1713"/>
      <c r="K40" s="1713"/>
      <c r="L40" s="1713"/>
      <c r="M40" s="1713"/>
      <c r="N40" s="1713"/>
      <c r="O40" s="1713"/>
      <c r="P40" s="1713"/>
      <c r="Q40" s="1713"/>
    </row>
    <row r="41" spans="1:17" ht="15">
      <c r="A41" s="1713"/>
      <c r="B41" s="1713"/>
      <c r="C41" s="1713"/>
      <c r="D41" s="1713"/>
      <c r="E41" s="1713"/>
      <c r="F41" s="1713"/>
      <c r="G41" s="1713"/>
      <c r="H41" s="1713"/>
      <c r="I41" s="1713"/>
      <c r="J41" s="1713"/>
      <c r="K41" s="1713"/>
      <c r="L41" s="1713"/>
      <c r="M41" s="1032" t="s">
        <v>2550</v>
      </c>
      <c r="N41" s="1713"/>
      <c r="O41" s="1713"/>
      <c r="P41" s="1713"/>
      <c r="Q41" s="1713"/>
    </row>
    <row r="42" spans="1:17" ht="15">
      <c r="A42" s="1713"/>
      <c r="B42" s="1031" t="s">
        <v>1435</v>
      </c>
      <c r="C42" s="1650"/>
      <c r="D42" s="1713"/>
      <c r="E42" s="1713"/>
      <c r="F42" s="1713"/>
      <c r="G42" s="1713"/>
      <c r="H42" s="1713"/>
      <c r="I42" s="1713"/>
      <c r="J42" s="1713"/>
      <c r="K42" s="1713"/>
      <c r="L42" s="1713"/>
      <c r="M42" s="1032" t="s">
        <v>2549</v>
      </c>
      <c r="N42" s="1713"/>
      <c r="O42" s="1713"/>
      <c r="P42" s="1713"/>
      <c r="Q42" s="1713"/>
    </row>
    <row r="43" spans="1:17" ht="15">
      <c r="A43" s="1713"/>
      <c r="B43" s="1118" t="s">
        <v>1110</v>
      </c>
      <c r="C43" s="1031"/>
      <c r="D43" s="1713"/>
      <c r="E43" s="1713"/>
      <c r="F43" s="1713"/>
      <c r="G43" s="1713"/>
      <c r="H43" s="1713"/>
      <c r="I43" s="1713"/>
      <c r="J43" s="1713"/>
      <c r="K43" s="1713"/>
      <c r="L43" s="1713"/>
      <c r="M43" s="1714" t="s">
        <v>2548</v>
      </c>
      <c r="N43" s="1713"/>
      <c r="O43" s="1713"/>
      <c r="P43" s="1713"/>
      <c r="Q43" s="1713"/>
    </row>
  </sheetData>
  <mergeCells count="38">
    <mergeCell ref="E2:P2"/>
    <mergeCell ref="E5:P5"/>
    <mergeCell ref="B6:P6"/>
    <mergeCell ref="B7:P7"/>
    <mergeCell ref="B9:C13"/>
    <mergeCell ref="D9:D12"/>
    <mergeCell ref="E9:E12"/>
    <mergeCell ref="F9:F12"/>
    <mergeCell ref="G9:G12"/>
    <mergeCell ref="H9:H12"/>
    <mergeCell ref="O9:O12"/>
    <mergeCell ref="P9:P12"/>
    <mergeCell ref="B14:B26"/>
    <mergeCell ref="C14:C15"/>
    <mergeCell ref="C16:O16"/>
    <mergeCell ref="C17:C18"/>
    <mergeCell ref="C19:O19"/>
    <mergeCell ref="C20:C21"/>
    <mergeCell ref="C22:O22"/>
    <mergeCell ref="C23:C24"/>
    <mergeCell ref="I9:I12"/>
    <mergeCell ref="J9:J12"/>
    <mergeCell ref="K9:K12"/>
    <mergeCell ref="L9:L12"/>
    <mergeCell ref="M9:M12"/>
    <mergeCell ref="N9:N12"/>
    <mergeCell ref="C38:O38"/>
    <mergeCell ref="C39:O39"/>
    <mergeCell ref="C25:O25"/>
    <mergeCell ref="C26:O26"/>
    <mergeCell ref="B27:B39"/>
    <mergeCell ref="C27:C28"/>
    <mergeCell ref="C29:O29"/>
    <mergeCell ref="C30:C31"/>
    <mergeCell ref="C32:O32"/>
    <mergeCell ref="C33:C34"/>
    <mergeCell ref="C35:O35"/>
    <mergeCell ref="C36:C37"/>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62B3-EB3B-4ADC-849E-9D1D627D6F96}">
  <dimension ref="A1:K55"/>
  <sheetViews>
    <sheetView zoomScale="130" zoomScaleNormal="130" workbookViewId="0">
      <selection activeCell="F31" sqref="F31"/>
    </sheetView>
  </sheetViews>
  <sheetFormatPr defaultRowHeight="12.75"/>
  <cols>
    <col min="1" max="1" width="30.140625" style="1284" customWidth="1"/>
    <col min="2" max="2" width="14.42578125" style="1284" customWidth="1"/>
    <col min="3" max="3" width="16" style="1284" customWidth="1"/>
    <col min="4" max="4" width="23.140625" style="1284" customWidth="1"/>
    <col min="5" max="5" width="19.140625" style="1284" customWidth="1"/>
    <col min="6" max="6" width="15.28515625" style="1284" customWidth="1"/>
    <col min="7" max="7" width="12.85546875" style="1284" customWidth="1"/>
    <col min="8" max="8" width="20.42578125" style="1284" customWidth="1"/>
    <col min="9" max="9" width="13.5703125" style="1284" customWidth="1"/>
    <col min="10" max="10" width="19.85546875" style="1284" customWidth="1"/>
    <col min="11" max="16384" width="9.140625" style="1284"/>
  </cols>
  <sheetData>
    <row r="1" spans="1:11">
      <c r="A1" s="2639"/>
      <c r="B1" s="2639"/>
      <c r="C1" s="1605"/>
      <c r="D1" s="1605"/>
      <c r="E1" s="1605"/>
      <c r="F1" s="1788"/>
      <c r="G1" s="1788"/>
      <c r="H1" s="1788"/>
      <c r="I1" s="1788"/>
      <c r="J1" s="1788"/>
      <c r="K1" s="1605"/>
    </row>
    <row r="2" spans="1:11" ht="27.75" customHeight="1">
      <c r="A2" s="1787" t="s">
        <v>2579</v>
      </c>
      <c r="B2" s="1787"/>
      <c r="C2" s="1787"/>
      <c r="D2" s="1787"/>
      <c r="E2" s="1787"/>
      <c r="F2" s="1787"/>
      <c r="G2" s="1787"/>
      <c r="H2" s="1787"/>
      <c r="I2" s="1787"/>
      <c r="J2" s="1283" t="s">
        <v>2635</v>
      </c>
      <c r="K2" s="1744"/>
    </row>
    <row r="3" spans="1:11" ht="31.5" customHeight="1">
      <c r="A3" s="2640" t="s">
        <v>2634</v>
      </c>
      <c r="B3" s="2641"/>
      <c r="C3" s="2641"/>
      <c r="D3" s="2641"/>
      <c r="E3" s="2641"/>
      <c r="F3" s="2641"/>
      <c r="G3" s="2641"/>
      <c r="H3" s="2641"/>
      <c r="I3" s="2641"/>
      <c r="J3" s="1706" t="s">
        <v>2633</v>
      </c>
      <c r="K3" s="1744"/>
    </row>
    <row r="4" spans="1:11">
      <c r="A4" s="2642" t="s">
        <v>2176</v>
      </c>
      <c r="B4" s="2642"/>
      <c r="C4" s="2642"/>
      <c r="D4" s="2642"/>
      <c r="E4" s="2642"/>
      <c r="F4" s="2642"/>
      <c r="G4" s="2642"/>
      <c r="H4" s="2642"/>
      <c r="I4" s="2642"/>
      <c r="J4" s="2642"/>
      <c r="K4" s="1786"/>
    </row>
    <row r="5" spans="1:11">
      <c r="A5" s="1773"/>
      <c r="B5" s="1773"/>
      <c r="C5" s="1773"/>
      <c r="D5" s="1773"/>
      <c r="E5" s="1773"/>
      <c r="F5" s="1773"/>
      <c r="G5" s="1773"/>
      <c r="H5" s="1773"/>
      <c r="I5" s="1773"/>
      <c r="J5" s="1773"/>
      <c r="K5" s="1773"/>
    </row>
    <row r="6" spans="1:11" ht="13.5" thickBot="1">
      <c r="A6" s="1773" t="s">
        <v>2632</v>
      </c>
      <c r="B6" s="1773"/>
      <c r="C6" s="1773"/>
      <c r="D6" s="1773"/>
      <c r="E6" s="1773"/>
      <c r="F6" s="1773"/>
      <c r="G6" s="1773"/>
      <c r="H6" s="1773"/>
      <c r="I6" s="1773"/>
      <c r="J6" s="1772" t="s">
        <v>424</v>
      </c>
      <c r="K6" s="1773"/>
    </row>
    <row r="7" spans="1:11" ht="45.75" thickBot="1">
      <c r="A7" s="2636" t="s">
        <v>2631</v>
      </c>
      <c r="B7" s="1768" t="s">
        <v>2630</v>
      </c>
      <c r="C7" s="1782" t="s">
        <v>2615</v>
      </c>
      <c r="D7" s="1783" t="s">
        <v>2629</v>
      </c>
      <c r="E7" s="1782" t="s">
        <v>2613</v>
      </c>
      <c r="F7" s="1783" t="s">
        <v>2621</v>
      </c>
      <c r="G7" s="1782" t="s">
        <v>2628</v>
      </c>
      <c r="H7" s="1783" t="s">
        <v>2610</v>
      </c>
      <c r="I7" s="1782" t="s">
        <v>2609</v>
      </c>
      <c r="J7" s="1781" t="s">
        <v>2608</v>
      </c>
      <c r="K7" s="1744"/>
    </row>
    <row r="8" spans="1:11" ht="15.75" thickBot="1">
      <c r="A8" s="2637"/>
      <c r="B8" s="1767">
        <v>1</v>
      </c>
      <c r="C8" s="1767">
        <v>2</v>
      </c>
      <c r="D8" s="1767">
        <v>3</v>
      </c>
      <c r="E8" s="1767">
        <v>4</v>
      </c>
      <c r="F8" s="1767">
        <v>5</v>
      </c>
      <c r="G8" s="1767">
        <v>6</v>
      </c>
      <c r="H8" s="1767">
        <v>7</v>
      </c>
      <c r="I8" s="1767">
        <v>8</v>
      </c>
      <c r="J8" s="1767">
        <v>9</v>
      </c>
      <c r="K8" s="1744"/>
    </row>
    <row r="9" spans="1:11" ht="15">
      <c r="A9" s="1779" t="s">
        <v>2607</v>
      </c>
      <c r="B9" s="1765"/>
      <c r="C9" s="1764"/>
      <c r="D9" s="1765"/>
      <c r="E9" s="1764"/>
      <c r="F9" s="1765"/>
      <c r="G9" s="1764"/>
      <c r="H9" s="1765"/>
      <c r="I9" s="1764"/>
      <c r="J9" s="1763"/>
      <c r="K9" s="1744"/>
    </row>
    <row r="10" spans="1:11" ht="15">
      <c r="A10" s="1779" t="s">
        <v>2606</v>
      </c>
      <c r="B10" s="1778"/>
      <c r="C10" s="1756"/>
      <c r="D10" s="1757"/>
      <c r="E10" s="1756"/>
      <c r="F10" s="1757"/>
      <c r="G10" s="1756"/>
      <c r="H10" s="1757"/>
      <c r="I10" s="1756"/>
      <c r="J10" s="1755"/>
      <c r="K10" s="1744"/>
    </row>
    <row r="11" spans="1:11" ht="15">
      <c r="A11" s="1779" t="s">
        <v>2053</v>
      </c>
      <c r="B11" s="1778"/>
      <c r="C11" s="1756"/>
      <c r="D11" s="1757"/>
      <c r="E11" s="1756"/>
      <c r="F11" s="1757"/>
      <c r="G11" s="1756"/>
      <c r="H11" s="1757"/>
      <c r="I11" s="1756"/>
      <c r="J11" s="1755"/>
      <c r="K11" s="1744"/>
    </row>
    <row r="12" spans="1:11" ht="15">
      <c r="A12" s="1762" t="s">
        <v>2605</v>
      </c>
      <c r="B12" s="1778"/>
      <c r="C12" s="1756"/>
      <c r="D12" s="1757"/>
      <c r="E12" s="1756"/>
      <c r="F12" s="1757"/>
      <c r="G12" s="1756"/>
      <c r="H12" s="1757"/>
      <c r="I12" s="1756"/>
      <c r="J12" s="1755"/>
      <c r="K12" s="1744"/>
    </row>
    <row r="13" spans="1:11" ht="35.25" customHeight="1">
      <c r="A13" s="1777" t="s">
        <v>2627</v>
      </c>
      <c r="B13" s="1776"/>
      <c r="C13" s="1760"/>
      <c r="D13" s="1761"/>
      <c r="E13" s="1760"/>
      <c r="F13" s="1761"/>
      <c r="G13" s="1760"/>
      <c r="H13" s="1761"/>
      <c r="I13" s="1760"/>
      <c r="J13" s="1759"/>
      <c r="K13" s="1744"/>
    </row>
    <row r="14" spans="1:11" ht="15.75" thickBot="1">
      <c r="A14" s="1775" t="s">
        <v>2626</v>
      </c>
      <c r="B14" s="1765"/>
      <c r="C14" s="1764"/>
      <c r="D14" s="1765"/>
      <c r="E14" s="1764"/>
      <c r="F14" s="1765"/>
      <c r="G14" s="1764"/>
      <c r="H14" s="1765"/>
      <c r="I14" s="1764"/>
      <c r="J14" s="1763"/>
      <c r="K14" s="1744"/>
    </row>
    <row r="15" spans="1:11" ht="15.75" thickBot="1">
      <c r="A15" s="1754" t="s">
        <v>956</v>
      </c>
      <c r="B15" s="1753"/>
      <c r="C15" s="1752"/>
      <c r="D15" s="1753"/>
      <c r="E15" s="1752"/>
      <c r="F15" s="1753"/>
      <c r="G15" s="1752"/>
      <c r="H15" s="1753"/>
      <c r="I15" s="1752"/>
      <c r="J15" s="1751"/>
      <c r="K15" s="1744"/>
    </row>
    <row r="16" spans="1:11" ht="28.5" customHeight="1">
      <c r="A16" s="1774"/>
      <c r="B16" s="1744"/>
      <c r="C16" s="1744"/>
      <c r="D16" s="1744"/>
      <c r="E16" s="1744"/>
      <c r="F16" s="1744"/>
      <c r="G16" s="1744"/>
      <c r="H16" s="1744"/>
      <c r="I16" s="1744"/>
      <c r="J16" s="1744"/>
      <c r="K16" s="1744"/>
    </row>
    <row r="17" spans="1:11" ht="15.75" thickBot="1">
      <c r="A17" s="1773" t="s">
        <v>2625</v>
      </c>
      <c r="B17" s="1773"/>
      <c r="C17" s="1773"/>
      <c r="D17" s="1773"/>
      <c r="E17" s="1773"/>
      <c r="F17" s="1773"/>
      <c r="G17" s="1773"/>
      <c r="H17" s="1773"/>
      <c r="I17" s="1773"/>
      <c r="J17" s="1772" t="s">
        <v>424</v>
      </c>
      <c r="K17" s="1744"/>
    </row>
    <row r="18" spans="1:11" ht="45.75" thickBot="1">
      <c r="A18" s="2636" t="s">
        <v>2624</v>
      </c>
      <c r="B18" s="1783" t="s">
        <v>2623</v>
      </c>
      <c r="C18" s="1782" t="s">
        <v>2622</v>
      </c>
      <c r="D18" s="1783" t="s">
        <v>2614</v>
      </c>
      <c r="E18" s="1782" t="s">
        <v>2613</v>
      </c>
      <c r="F18" s="1783" t="s">
        <v>2621</v>
      </c>
      <c r="G18" s="1782" t="s">
        <v>2611</v>
      </c>
      <c r="H18" s="1783" t="s">
        <v>2610</v>
      </c>
      <c r="I18" s="1782" t="s">
        <v>2609</v>
      </c>
      <c r="J18" s="1781" t="s">
        <v>2620</v>
      </c>
      <c r="K18" s="1744"/>
    </row>
    <row r="19" spans="1:11" ht="15" customHeight="1" thickBot="1">
      <c r="A19" s="2643"/>
      <c r="B19" s="1767">
        <v>1</v>
      </c>
      <c r="C19" s="1767">
        <v>2</v>
      </c>
      <c r="D19" s="1767">
        <v>3</v>
      </c>
      <c r="E19" s="1767">
        <v>4</v>
      </c>
      <c r="F19" s="1767">
        <v>5</v>
      </c>
      <c r="G19" s="1767">
        <v>6</v>
      </c>
      <c r="H19" s="1767">
        <v>7</v>
      </c>
      <c r="I19" s="1767">
        <v>8</v>
      </c>
      <c r="J19" s="1767">
        <v>9</v>
      </c>
      <c r="K19" s="1744"/>
    </row>
    <row r="20" spans="1:11" ht="22.5">
      <c r="A20" s="1766" t="s">
        <v>2591</v>
      </c>
      <c r="B20" s="1765"/>
      <c r="C20" s="1764"/>
      <c r="D20" s="1765"/>
      <c r="E20" s="1764"/>
      <c r="F20" s="1765"/>
      <c r="G20" s="1764"/>
      <c r="H20" s="1765"/>
      <c r="I20" s="1764"/>
      <c r="J20" s="1763"/>
      <c r="K20" s="1744"/>
    </row>
    <row r="21" spans="1:11" ht="15">
      <c r="A21" s="1762" t="s">
        <v>2619</v>
      </c>
      <c r="B21" s="1761"/>
      <c r="C21" s="1760"/>
      <c r="D21" s="1761"/>
      <c r="E21" s="1760"/>
      <c r="F21" s="1761"/>
      <c r="G21" s="1760"/>
      <c r="H21" s="1761"/>
      <c r="I21" s="1760"/>
      <c r="J21" s="1759"/>
      <c r="K21" s="1744"/>
    </row>
    <row r="22" spans="1:11" ht="15.75" thickBot="1">
      <c r="A22" s="1758" t="s">
        <v>2589</v>
      </c>
      <c r="B22" s="1757"/>
      <c r="C22" s="1756"/>
      <c r="D22" s="1757"/>
      <c r="E22" s="1756"/>
      <c r="F22" s="1757"/>
      <c r="G22" s="1756"/>
      <c r="H22" s="1757"/>
      <c r="I22" s="1756"/>
      <c r="J22" s="1755"/>
      <c r="K22" s="1744"/>
    </row>
    <row r="23" spans="1:11" ht="15.75" thickBot="1">
      <c r="A23" s="1785" t="s">
        <v>956</v>
      </c>
      <c r="B23" s="1753"/>
      <c r="C23" s="1752"/>
      <c r="D23" s="1753"/>
      <c r="E23" s="1752"/>
      <c r="F23" s="1753"/>
      <c r="G23" s="1752"/>
      <c r="H23" s="1753"/>
      <c r="I23" s="1752"/>
      <c r="J23" s="1752"/>
      <c r="K23" s="1744"/>
    </row>
    <row r="24" spans="1:11" ht="15">
      <c r="A24" s="1784"/>
      <c r="B24" s="1744"/>
      <c r="C24" s="1744"/>
      <c r="D24" s="1744"/>
      <c r="E24" s="1744"/>
      <c r="F24" s="1744"/>
      <c r="G24" s="1744"/>
      <c r="H24" s="1744"/>
      <c r="I24" s="1744"/>
      <c r="J24" s="1744"/>
      <c r="K24" s="1744"/>
    </row>
    <row r="25" spans="1:11" ht="23.25" customHeight="1" thickBot="1">
      <c r="A25" s="1773" t="s">
        <v>2618</v>
      </c>
      <c r="B25" s="1744"/>
      <c r="C25" s="1744"/>
      <c r="D25" s="1744"/>
      <c r="E25" s="1744"/>
      <c r="F25" s="1744"/>
      <c r="G25" s="1744"/>
      <c r="H25" s="1744"/>
      <c r="I25" s="1744"/>
      <c r="J25" s="1772" t="s">
        <v>424</v>
      </c>
      <c r="K25" s="1744"/>
    </row>
    <row r="26" spans="1:11" ht="45.75" thickBot="1">
      <c r="A26" s="2636" t="s">
        <v>2617</v>
      </c>
      <c r="B26" s="1783" t="s">
        <v>2616</v>
      </c>
      <c r="C26" s="1782" t="s">
        <v>2615</v>
      </c>
      <c r="D26" s="1783" t="s">
        <v>2614</v>
      </c>
      <c r="E26" s="1782" t="s">
        <v>2613</v>
      </c>
      <c r="F26" s="1783" t="s">
        <v>2612</v>
      </c>
      <c r="G26" s="1782" t="s">
        <v>2611</v>
      </c>
      <c r="H26" s="1783" t="s">
        <v>2610</v>
      </c>
      <c r="I26" s="1782" t="s">
        <v>2609</v>
      </c>
      <c r="J26" s="1781" t="s">
        <v>2608</v>
      </c>
      <c r="K26" s="1744"/>
    </row>
    <row r="27" spans="1:11" ht="15.75" thickBot="1">
      <c r="A27" s="2637"/>
      <c r="B27" s="1767">
        <v>1</v>
      </c>
      <c r="C27" s="1767">
        <v>2</v>
      </c>
      <c r="D27" s="1767">
        <v>3</v>
      </c>
      <c r="E27" s="1767">
        <v>4</v>
      </c>
      <c r="F27" s="1767">
        <v>5</v>
      </c>
      <c r="G27" s="1767">
        <v>6</v>
      </c>
      <c r="H27" s="1767">
        <v>7</v>
      </c>
      <c r="I27" s="1767">
        <v>8</v>
      </c>
      <c r="J27" s="1767">
        <v>9</v>
      </c>
      <c r="K27" s="1744"/>
    </row>
    <row r="28" spans="1:11" ht="15">
      <c r="A28" s="1780" t="s">
        <v>2607</v>
      </c>
      <c r="B28" s="1765"/>
      <c r="C28" s="1764"/>
      <c r="D28" s="1765"/>
      <c r="E28" s="1764"/>
      <c r="F28" s="1765"/>
      <c r="G28" s="1764"/>
      <c r="H28" s="1765"/>
      <c r="I28" s="1764"/>
      <c r="J28" s="1763"/>
      <c r="K28" s="1744"/>
    </row>
    <row r="29" spans="1:11" ht="15">
      <c r="A29" s="1779" t="s">
        <v>2606</v>
      </c>
      <c r="B29" s="1778"/>
      <c r="C29" s="1756"/>
      <c r="D29" s="1757"/>
      <c r="E29" s="1756"/>
      <c r="F29" s="1757"/>
      <c r="G29" s="1756"/>
      <c r="H29" s="1757"/>
      <c r="I29" s="1756"/>
      <c r="J29" s="1755"/>
      <c r="K29" s="1744"/>
    </row>
    <row r="30" spans="1:11" ht="15">
      <c r="A30" s="1779" t="s">
        <v>2053</v>
      </c>
      <c r="B30" s="1778"/>
      <c r="C30" s="1756"/>
      <c r="D30" s="1757"/>
      <c r="E30" s="1756"/>
      <c r="F30" s="1757"/>
      <c r="G30" s="1756"/>
      <c r="H30" s="1757"/>
      <c r="I30" s="1756"/>
      <c r="J30" s="1755"/>
      <c r="K30" s="1744"/>
    </row>
    <row r="31" spans="1:11" ht="15">
      <c r="A31" s="1762" t="s">
        <v>2605</v>
      </c>
      <c r="B31" s="1778"/>
      <c r="C31" s="1756"/>
      <c r="D31" s="1757"/>
      <c r="E31" s="1756"/>
      <c r="F31" s="1757"/>
      <c r="G31" s="1756"/>
      <c r="H31" s="1757"/>
      <c r="I31" s="1756"/>
      <c r="J31" s="1755"/>
      <c r="K31" s="1744"/>
    </row>
    <row r="32" spans="1:11" ht="31.5" customHeight="1">
      <c r="A32" s="1777" t="s">
        <v>2604</v>
      </c>
      <c r="B32" s="1776"/>
      <c r="C32" s="1760"/>
      <c r="D32" s="1761"/>
      <c r="E32" s="1760"/>
      <c r="F32" s="1761"/>
      <c r="G32" s="1760"/>
      <c r="H32" s="1761"/>
      <c r="I32" s="1760"/>
      <c r="J32" s="1759"/>
      <c r="K32" s="1744"/>
    </row>
    <row r="33" spans="1:11" ht="15.75" thickBot="1">
      <c r="A33" s="1775" t="s">
        <v>2603</v>
      </c>
      <c r="B33" s="1765"/>
      <c r="C33" s="1764"/>
      <c r="D33" s="1765"/>
      <c r="E33" s="1764"/>
      <c r="F33" s="1765"/>
      <c r="G33" s="1764"/>
      <c r="H33" s="1765"/>
      <c r="I33" s="1764"/>
      <c r="J33" s="1763"/>
      <c r="K33" s="1744"/>
    </row>
    <row r="34" spans="1:11" ht="15.75" thickBot="1">
      <c r="A34" s="1754" t="s">
        <v>956</v>
      </c>
      <c r="B34" s="1753"/>
      <c r="C34" s="1752"/>
      <c r="D34" s="1753"/>
      <c r="E34" s="1752"/>
      <c r="F34" s="1753"/>
      <c r="G34" s="1752"/>
      <c r="H34" s="1753"/>
      <c r="I34" s="1752"/>
      <c r="J34" s="1751"/>
      <c r="K34" s="1744"/>
    </row>
    <row r="35" spans="1:11" ht="15">
      <c r="A35" s="1774"/>
      <c r="B35" s="1744"/>
      <c r="C35" s="1744"/>
      <c r="D35" s="1744"/>
      <c r="E35" s="1744"/>
      <c r="F35" s="1744"/>
      <c r="G35" s="1744"/>
      <c r="H35" s="1744"/>
      <c r="I35" s="1744"/>
      <c r="J35" s="1744"/>
      <c r="K35" s="1744"/>
    </row>
    <row r="36" spans="1:11" ht="10.5" customHeight="1" thickBot="1">
      <c r="A36" s="1773" t="s">
        <v>2602</v>
      </c>
      <c r="B36" s="1773"/>
      <c r="C36" s="1773"/>
      <c r="D36" s="1773"/>
      <c r="E36" s="1773"/>
      <c r="F36" s="1773"/>
      <c r="G36" s="1773"/>
      <c r="H36" s="1773"/>
      <c r="I36" s="1773"/>
      <c r="J36" s="1772" t="s">
        <v>424</v>
      </c>
      <c r="K36" s="1744"/>
    </row>
    <row r="37" spans="1:11" ht="45.75" thickBot="1">
      <c r="A37" s="2636" t="s">
        <v>2601</v>
      </c>
      <c r="B37" s="1771" t="s">
        <v>2600</v>
      </c>
      <c r="C37" s="1769" t="s">
        <v>2599</v>
      </c>
      <c r="D37" s="1771" t="s">
        <v>2598</v>
      </c>
      <c r="E37" s="1769" t="s">
        <v>2597</v>
      </c>
      <c r="F37" s="1771" t="s">
        <v>2596</v>
      </c>
      <c r="G37" s="1769" t="s">
        <v>2595</v>
      </c>
      <c r="H37" s="1770" t="s">
        <v>2594</v>
      </c>
      <c r="I37" s="1769" t="s">
        <v>2593</v>
      </c>
      <c r="J37" s="1768" t="s">
        <v>2592</v>
      </c>
      <c r="K37" s="1744"/>
    </row>
    <row r="38" spans="1:11" ht="15.75" thickBot="1">
      <c r="A38" s="2637"/>
      <c r="B38" s="1767">
        <v>1</v>
      </c>
      <c r="C38" s="1767">
        <v>2</v>
      </c>
      <c r="D38" s="1767">
        <v>3</v>
      </c>
      <c r="E38" s="1767">
        <v>4</v>
      </c>
      <c r="F38" s="1767">
        <v>5</v>
      </c>
      <c r="G38" s="1767">
        <v>6</v>
      </c>
      <c r="H38" s="1767">
        <v>7</v>
      </c>
      <c r="I38" s="1767">
        <v>8</v>
      </c>
      <c r="J38" s="1767">
        <v>9</v>
      </c>
      <c r="K38" s="1744"/>
    </row>
    <row r="39" spans="1:11" ht="39" customHeight="1">
      <c r="A39" s="1766" t="s">
        <v>2591</v>
      </c>
      <c r="B39" s="1765"/>
      <c r="C39" s="1764"/>
      <c r="D39" s="1765"/>
      <c r="E39" s="1764"/>
      <c r="F39" s="1765"/>
      <c r="G39" s="1764"/>
      <c r="H39" s="1765"/>
      <c r="I39" s="1764"/>
      <c r="J39" s="1763"/>
      <c r="K39" s="1744"/>
    </row>
    <row r="40" spans="1:11" ht="15">
      <c r="A40" s="1762" t="s">
        <v>2590</v>
      </c>
      <c r="B40" s="1761"/>
      <c r="C40" s="1760"/>
      <c r="D40" s="1761"/>
      <c r="E40" s="1760"/>
      <c r="F40" s="1761"/>
      <c r="G40" s="1760"/>
      <c r="H40" s="1761"/>
      <c r="I40" s="1760"/>
      <c r="J40" s="1759"/>
      <c r="K40" s="1744"/>
    </row>
    <row r="41" spans="1:11" ht="13.5" customHeight="1" thickBot="1">
      <c r="A41" s="1758" t="s">
        <v>2589</v>
      </c>
      <c r="B41" s="1757"/>
      <c r="C41" s="1756"/>
      <c r="D41" s="1757"/>
      <c r="E41" s="1756"/>
      <c r="F41" s="1757"/>
      <c r="G41" s="1756"/>
      <c r="H41" s="1757"/>
      <c r="I41" s="1756"/>
      <c r="J41" s="1755"/>
      <c r="K41" s="1744"/>
    </row>
    <row r="42" spans="1:11" ht="15.75" thickBot="1">
      <c r="A42" s="1754" t="s">
        <v>956</v>
      </c>
      <c r="B42" s="1753"/>
      <c r="C42" s="1752"/>
      <c r="D42" s="1753"/>
      <c r="E42" s="1752"/>
      <c r="F42" s="1753"/>
      <c r="G42" s="1752"/>
      <c r="H42" s="1753"/>
      <c r="I42" s="1752"/>
      <c r="J42" s="1751"/>
      <c r="K42" s="1744"/>
    </row>
    <row r="43" spans="1:11" ht="15.75" thickBot="1">
      <c r="A43" s="1744"/>
      <c r="B43" s="1744"/>
      <c r="C43" s="1744"/>
      <c r="D43" s="1744"/>
      <c r="E43" s="1744"/>
      <c r="F43" s="1744"/>
      <c r="G43" s="1744"/>
      <c r="H43" s="1744"/>
      <c r="I43" s="1744"/>
      <c r="J43" s="1744"/>
      <c r="K43" s="1744"/>
    </row>
    <row r="44" spans="1:11" ht="15.75" thickBot="1">
      <c r="A44" s="1750" t="s">
        <v>2588</v>
      </c>
      <c r="B44" s="1749"/>
      <c r="C44" s="1744"/>
      <c r="D44" s="1744"/>
      <c r="E44" s="1744"/>
      <c r="F44" s="1744"/>
      <c r="G44" s="1744"/>
      <c r="H44" s="1744"/>
      <c r="I44" s="1744"/>
      <c r="J44" s="1744"/>
      <c r="K44" s="1744"/>
    </row>
    <row r="45" spans="1:11" ht="15.75" thickBot="1">
      <c r="A45" s="1748" t="s">
        <v>2587</v>
      </c>
      <c r="B45" s="1747"/>
      <c r="C45" s="1744"/>
      <c r="D45" s="1744"/>
      <c r="E45" s="1744"/>
      <c r="F45" s="1744"/>
      <c r="G45" s="1744"/>
      <c r="H45" s="1744"/>
      <c r="I45" s="1744"/>
      <c r="J45" s="1744"/>
      <c r="K45" s="1744"/>
    </row>
    <row r="46" spans="1:11" ht="45.75" customHeight="1" thickBot="1">
      <c r="A46" s="1746" t="s">
        <v>2586</v>
      </c>
      <c r="B46" s="1745"/>
      <c r="C46" s="1744"/>
      <c r="D46" s="1744"/>
      <c r="E46" s="1744"/>
      <c r="F46" s="1744"/>
      <c r="G46" s="1744"/>
      <c r="H46" s="1744"/>
      <c r="I46" s="1744"/>
      <c r="J46" s="1744"/>
      <c r="K46" s="1744"/>
    </row>
    <row r="47" spans="1:11" ht="15">
      <c r="A47" s="1744"/>
      <c r="B47" s="1744"/>
      <c r="C47" s="1744"/>
      <c r="D47" s="1744"/>
      <c r="E47" s="1744"/>
      <c r="F47" s="1744"/>
      <c r="G47" s="1744"/>
      <c r="H47" s="1744"/>
      <c r="I47" s="1744"/>
      <c r="J47" s="1744"/>
      <c r="K47" s="1744"/>
    </row>
    <row r="48" spans="1:11">
      <c r="A48" s="635" t="s">
        <v>988</v>
      </c>
      <c r="B48" s="1117"/>
      <c r="C48" s="1117"/>
      <c r="D48" s="1117"/>
      <c r="E48" s="1117"/>
      <c r="F48" s="1117"/>
      <c r="G48" s="1117"/>
      <c r="H48" s="1117"/>
      <c r="I48" s="1117"/>
      <c r="J48" s="1117"/>
      <c r="K48" s="1117"/>
    </row>
    <row r="49" spans="1:11">
      <c r="A49" s="2638" t="s">
        <v>2585</v>
      </c>
      <c r="B49" s="2638"/>
      <c r="C49" s="2638"/>
      <c r="D49" s="2638"/>
      <c r="E49" s="2638"/>
      <c r="F49" s="2638"/>
      <c r="G49" s="2638"/>
      <c r="H49" s="2638"/>
      <c r="I49" s="2638"/>
      <c r="J49" s="2638"/>
      <c r="K49" s="1743"/>
    </row>
    <row r="50" spans="1:11" ht="28.5" customHeight="1">
      <c r="A50" s="2638" t="s">
        <v>2584</v>
      </c>
      <c r="B50" s="2638"/>
      <c r="C50" s="2638"/>
      <c r="D50" s="2638"/>
      <c r="E50" s="2638"/>
      <c r="F50" s="2638"/>
      <c r="G50" s="2638"/>
      <c r="H50" s="2638"/>
      <c r="I50" s="2638"/>
      <c r="J50" s="2638"/>
      <c r="K50" s="1743"/>
    </row>
    <row r="51" spans="1:11" ht="24.75" customHeight="1">
      <c r="A51" s="2638" t="s">
        <v>2583</v>
      </c>
      <c r="B51" s="2638"/>
      <c r="C51" s="2638"/>
      <c r="D51" s="2638"/>
      <c r="E51" s="2638"/>
      <c r="F51" s="2638"/>
      <c r="G51" s="2638"/>
      <c r="H51" s="2638"/>
      <c r="I51" s="2638"/>
      <c r="J51" s="2638"/>
      <c r="K51" s="2638"/>
    </row>
    <row r="52" spans="1:11" ht="24.75" customHeight="1">
      <c r="A52" s="2635" t="s">
        <v>2582</v>
      </c>
      <c r="B52" s="2635"/>
      <c r="C52" s="2635"/>
      <c r="D52" s="2635"/>
      <c r="E52" s="2635"/>
      <c r="F52" s="2635"/>
      <c r="G52" s="2635"/>
      <c r="H52" s="2635"/>
      <c r="I52" s="2635"/>
      <c r="J52" s="2635"/>
      <c r="K52" s="2635"/>
    </row>
    <row r="53" spans="1:11" ht="18" customHeight="1">
      <c r="A53" s="1742"/>
      <c r="B53" s="1742"/>
      <c r="C53" s="1742"/>
      <c r="D53" s="1742"/>
      <c r="E53" s="1742"/>
      <c r="F53" s="1742"/>
      <c r="G53" s="1742"/>
      <c r="H53" s="1740" t="s">
        <v>2550</v>
      </c>
      <c r="I53" s="1742"/>
      <c r="J53" s="1742"/>
      <c r="K53" s="1742"/>
    </row>
    <row r="54" spans="1:11" ht="15">
      <c r="A54" s="1286" t="s">
        <v>1241</v>
      </c>
      <c r="B54" s="1741"/>
      <c r="C54" s="1738"/>
      <c r="D54" s="1738"/>
      <c r="E54" s="1741"/>
      <c r="F54" s="1285"/>
      <c r="G54" s="1285"/>
      <c r="H54" s="1740" t="s">
        <v>1560</v>
      </c>
      <c r="I54" s="1738"/>
      <c r="J54" s="1738"/>
      <c r="K54" s="1285"/>
    </row>
    <row r="55" spans="1:11" ht="15">
      <c r="A55" s="1740" t="s">
        <v>1110</v>
      </c>
      <c r="B55" s="1286"/>
      <c r="C55" s="1738"/>
      <c r="D55" s="1738"/>
      <c r="E55" s="1286"/>
      <c r="F55" s="1286"/>
      <c r="G55" s="1286"/>
      <c r="H55" s="1739" t="s">
        <v>2581</v>
      </c>
      <c r="I55" s="1738"/>
      <c r="J55" s="1738"/>
      <c r="K55" s="1286"/>
    </row>
  </sheetData>
  <mergeCells count="11">
    <mergeCell ref="A26:A27"/>
    <mergeCell ref="A1:B1"/>
    <mergeCell ref="A3:I3"/>
    <mergeCell ref="A4:J4"/>
    <mergeCell ref="A7:A8"/>
    <mergeCell ref="A18:A19"/>
    <mergeCell ref="A52:K52"/>
    <mergeCell ref="A37:A38"/>
    <mergeCell ref="A49:J49"/>
    <mergeCell ref="A50:J50"/>
    <mergeCell ref="A51:K51"/>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B6421-BEFA-4A21-A7AF-F6870AC3E8B9}">
  <dimension ref="A1:K39"/>
  <sheetViews>
    <sheetView workbookViewId="0">
      <selection activeCell="F31" sqref="F31"/>
    </sheetView>
  </sheetViews>
  <sheetFormatPr defaultRowHeight="12.75"/>
  <cols>
    <col min="1" max="1" width="35" style="1284" customWidth="1"/>
    <col min="2" max="2" width="13.85546875" style="1284" customWidth="1"/>
    <col min="3" max="3" width="14" style="1284" customWidth="1"/>
    <col min="4" max="4" width="13.28515625" style="1284" customWidth="1"/>
    <col min="5" max="5" width="17.42578125" style="1284" customWidth="1"/>
    <col min="6" max="6" width="14.140625" style="1284" customWidth="1"/>
    <col min="7" max="7" width="13.5703125" style="1284" customWidth="1"/>
    <col min="8" max="8" width="9.140625" style="1284"/>
    <col min="9" max="9" width="16.7109375" style="1284" customWidth="1"/>
    <col min="10" max="10" width="25.85546875" style="1284" customWidth="1"/>
    <col min="11" max="16384" width="9.140625" style="1284"/>
  </cols>
  <sheetData>
    <row r="1" spans="1:11">
      <c r="A1" s="2639"/>
      <c r="B1" s="2639"/>
      <c r="C1" s="1605"/>
      <c r="D1" s="1605"/>
      <c r="E1" s="1605"/>
      <c r="F1" s="1605"/>
      <c r="G1" s="1788"/>
      <c r="H1" s="1788"/>
      <c r="I1" s="1788"/>
      <c r="J1" s="1788"/>
      <c r="K1" s="1788"/>
    </row>
    <row r="2" spans="1:11" ht="18" customHeight="1">
      <c r="A2" s="1787" t="s">
        <v>2579</v>
      </c>
      <c r="B2" s="1787"/>
      <c r="C2" s="1787"/>
      <c r="D2" s="1787"/>
      <c r="E2" s="1787"/>
      <c r="F2" s="1787"/>
      <c r="G2" s="1787"/>
      <c r="H2" s="1787"/>
      <c r="I2" s="1787"/>
      <c r="J2" s="1787"/>
      <c r="K2" s="1283" t="s">
        <v>2667</v>
      </c>
    </row>
    <row r="3" spans="1:11" ht="41.25" customHeight="1">
      <c r="A3" s="2640" t="s">
        <v>2666</v>
      </c>
      <c r="B3" s="2640"/>
      <c r="C3" s="2641"/>
      <c r="D3" s="2641"/>
      <c r="E3" s="2641"/>
      <c r="F3" s="2641"/>
      <c r="G3" s="2641"/>
      <c r="H3" s="2641"/>
      <c r="I3" s="1817"/>
      <c r="J3" s="1817"/>
      <c r="K3" s="1706" t="s">
        <v>2665</v>
      </c>
    </row>
    <row r="4" spans="1:11" ht="15">
      <c r="A4" s="1744"/>
      <c r="B4" s="1962" t="s">
        <v>2664</v>
      </c>
      <c r="C4" s="2644"/>
      <c r="D4" s="2644"/>
      <c r="E4" s="2644"/>
      <c r="F4" s="2644"/>
      <c r="G4" s="2644"/>
      <c r="H4" s="2644"/>
      <c r="I4" s="1816"/>
      <c r="J4" s="1816"/>
      <c r="K4" s="806"/>
    </row>
    <row r="5" spans="1:11" ht="20.25" customHeight="1">
      <c r="A5" s="806"/>
      <c r="B5" s="806"/>
      <c r="C5" s="806"/>
      <c r="D5" s="806"/>
      <c r="E5" s="806"/>
      <c r="F5" s="806"/>
      <c r="G5" s="806"/>
      <c r="H5" s="806"/>
      <c r="I5" s="806"/>
      <c r="J5" s="806"/>
      <c r="K5" s="806"/>
    </row>
    <row r="6" spans="1:11" ht="15.75" thickBot="1">
      <c r="A6" s="1773" t="s">
        <v>2663</v>
      </c>
      <c r="B6" s="1744"/>
      <c r="C6" s="1744"/>
      <c r="D6" s="1744"/>
      <c r="E6" s="1744"/>
      <c r="F6" s="1744"/>
      <c r="G6" s="1744"/>
      <c r="H6" s="1744"/>
      <c r="I6" s="1744"/>
      <c r="J6" s="1744"/>
      <c r="K6" s="1772" t="s">
        <v>424</v>
      </c>
    </row>
    <row r="7" spans="1:11" ht="57" thickBot="1">
      <c r="A7" s="2645"/>
      <c r="B7" s="1769" t="s">
        <v>2652</v>
      </c>
      <c r="C7" s="1769" t="s">
        <v>2651</v>
      </c>
      <c r="D7" s="1769" t="s">
        <v>2662</v>
      </c>
      <c r="E7" s="1769" t="s">
        <v>2661</v>
      </c>
      <c r="F7" s="1769" t="s">
        <v>2660</v>
      </c>
      <c r="G7" s="1769" t="s">
        <v>2659</v>
      </c>
      <c r="H7" s="1769" t="s">
        <v>2658</v>
      </c>
      <c r="I7" s="1769" t="s">
        <v>2645</v>
      </c>
      <c r="J7" s="1769" t="s">
        <v>2644</v>
      </c>
      <c r="K7" s="1769" t="s">
        <v>2657</v>
      </c>
    </row>
    <row r="8" spans="1:11" ht="13.5" thickBot="1">
      <c r="A8" s="2646"/>
      <c r="B8" s="1815">
        <v>1</v>
      </c>
      <c r="C8" s="1814">
        <v>2</v>
      </c>
      <c r="D8" s="1813">
        <v>3</v>
      </c>
      <c r="E8" s="1814">
        <v>4</v>
      </c>
      <c r="F8" s="1813">
        <v>5</v>
      </c>
      <c r="G8" s="1812">
        <v>6</v>
      </c>
      <c r="H8" s="1812">
        <v>7</v>
      </c>
      <c r="I8" s="1813">
        <v>8</v>
      </c>
      <c r="J8" s="1812">
        <v>9</v>
      </c>
      <c r="K8" s="1811">
        <v>10</v>
      </c>
    </row>
    <row r="9" spans="1:11" ht="13.5" thickBot="1">
      <c r="A9" s="1810" t="s">
        <v>2630</v>
      </c>
      <c r="B9" s="1809"/>
      <c r="C9" s="1807"/>
      <c r="D9" s="1808"/>
      <c r="E9" s="1808"/>
      <c r="F9" s="1807"/>
      <c r="G9" s="1808"/>
      <c r="H9" s="1808"/>
      <c r="I9" s="1808"/>
      <c r="J9" s="1807"/>
      <c r="K9" s="1806"/>
    </row>
    <row r="10" spans="1:11" ht="13.5" thickBot="1">
      <c r="A10" s="1794" t="s">
        <v>2622</v>
      </c>
      <c r="B10" s="1801"/>
      <c r="C10" s="1799"/>
      <c r="D10" s="1800"/>
      <c r="E10" s="1800"/>
      <c r="F10" s="1799"/>
      <c r="G10" s="1800"/>
      <c r="H10" s="1800"/>
      <c r="I10" s="1800"/>
      <c r="J10" s="1799"/>
      <c r="K10" s="1798"/>
    </row>
    <row r="11" spans="1:11" ht="13.5" thickBot="1">
      <c r="A11" s="1794" t="s">
        <v>2656</v>
      </c>
      <c r="B11" s="1805"/>
      <c r="C11" s="1803"/>
      <c r="D11" s="1804"/>
      <c r="E11" s="1804"/>
      <c r="F11" s="1803"/>
      <c r="G11" s="1804"/>
      <c r="H11" s="1804"/>
      <c r="I11" s="1804"/>
      <c r="J11" s="1803"/>
      <c r="K11" s="1802"/>
    </row>
    <row r="12" spans="1:11" ht="13.5" thickBot="1">
      <c r="A12" s="1794" t="s">
        <v>2655</v>
      </c>
      <c r="B12" s="1797"/>
      <c r="C12" s="1789"/>
      <c r="D12" s="1796"/>
      <c r="E12" s="1796"/>
      <c r="F12" s="1789"/>
      <c r="G12" s="1796"/>
      <c r="H12" s="1796"/>
      <c r="I12" s="1796"/>
      <c r="J12" s="1789"/>
      <c r="K12" s="1795"/>
    </row>
    <row r="13" spans="1:11" ht="13.5" thickBot="1">
      <c r="A13" s="1794" t="s">
        <v>2621</v>
      </c>
      <c r="B13" s="1801"/>
      <c r="C13" s="1799"/>
      <c r="D13" s="1800"/>
      <c r="E13" s="1800"/>
      <c r="F13" s="1799"/>
      <c r="G13" s="1800"/>
      <c r="H13" s="1800"/>
      <c r="I13" s="1800"/>
      <c r="J13" s="1799"/>
      <c r="K13" s="1798"/>
    </row>
    <row r="14" spans="1:11" ht="13.5" thickBot="1">
      <c r="A14" s="1794" t="s">
        <v>2654</v>
      </c>
      <c r="B14" s="1797"/>
      <c r="C14" s="1789"/>
      <c r="D14" s="1796"/>
      <c r="E14" s="1796"/>
      <c r="F14" s="1789"/>
      <c r="G14" s="1796"/>
      <c r="H14" s="1796"/>
      <c r="I14" s="1796"/>
      <c r="J14" s="1789"/>
      <c r="K14" s="1795"/>
    </row>
    <row r="15" spans="1:11" ht="34.5" thickBot="1">
      <c r="A15" s="1794" t="s">
        <v>2640</v>
      </c>
      <c r="B15" s="1801"/>
      <c r="C15" s="1799"/>
      <c r="D15" s="1800"/>
      <c r="E15" s="1800"/>
      <c r="F15" s="1799"/>
      <c r="G15" s="1800"/>
      <c r="H15" s="1800"/>
      <c r="I15" s="1800"/>
      <c r="J15" s="1799"/>
      <c r="K15" s="1798"/>
    </row>
    <row r="16" spans="1:11" ht="13.5" thickBot="1">
      <c r="A16" s="1794" t="s">
        <v>2609</v>
      </c>
      <c r="B16" s="1797"/>
      <c r="C16" s="1789"/>
      <c r="D16" s="1796"/>
      <c r="E16" s="1796"/>
      <c r="F16" s="1789"/>
      <c r="G16" s="1796"/>
      <c r="H16" s="1796"/>
      <c r="I16" s="1796"/>
      <c r="J16" s="1789"/>
      <c r="K16" s="1795"/>
    </row>
    <row r="17" spans="1:11" ht="13.5" thickBot="1">
      <c r="A17" s="1794" t="s">
        <v>2620</v>
      </c>
      <c r="B17" s="1793"/>
      <c r="C17" s="1791"/>
      <c r="D17" s="1792"/>
      <c r="E17" s="1792"/>
      <c r="F17" s="1791"/>
      <c r="G17" s="1792"/>
      <c r="H17" s="1792"/>
      <c r="I17" s="1792"/>
      <c r="J17" s="1791"/>
      <c r="K17" s="1790"/>
    </row>
    <row r="18" spans="1:11" ht="19.5" customHeight="1">
      <c r="A18" s="1789"/>
      <c r="B18" s="1789"/>
      <c r="C18" s="1789"/>
      <c r="D18" s="1789"/>
      <c r="E18" s="1789"/>
      <c r="F18" s="1789"/>
      <c r="G18" s="1789"/>
      <c r="H18" s="1789"/>
      <c r="I18" s="1789"/>
      <c r="J18" s="1789"/>
      <c r="K18" s="1789"/>
    </row>
    <row r="19" spans="1:11" ht="29.25" customHeight="1" thickBot="1">
      <c r="A19" s="1773" t="s">
        <v>2653</v>
      </c>
      <c r="B19" s="1744"/>
      <c r="C19" s="1744"/>
      <c r="D19" s="1744"/>
      <c r="E19" s="1744"/>
      <c r="F19" s="1744"/>
      <c r="G19" s="1744"/>
      <c r="H19" s="1744"/>
      <c r="I19" s="1744"/>
      <c r="J19" s="1744"/>
      <c r="K19" s="1772" t="s">
        <v>424</v>
      </c>
    </row>
    <row r="20" spans="1:11" ht="57" thickBot="1">
      <c r="A20" s="2645"/>
      <c r="B20" s="1769" t="s">
        <v>2652</v>
      </c>
      <c r="C20" s="1769" t="s">
        <v>2651</v>
      </c>
      <c r="D20" s="1769" t="s">
        <v>2650</v>
      </c>
      <c r="E20" s="1769" t="s">
        <v>2649</v>
      </c>
      <c r="F20" s="1769" t="s">
        <v>2648</v>
      </c>
      <c r="G20" s="1769" t="s">
        <v>2647</v>
      </c>
      <c r="H20" s="1769" t="s">
        <v>2646</v>
      </c>
      <c r="I20" s="1769" t="s">
        <v>2645</v>
      </c>
      <c r="J20" s="1769" t="s">
        <v>2644</v>
      </c>
      <c r="K20" s="1769" t="s">
        <v>2643</v>
      </c>
    </row>
    <row r="21" spans="1:11" ht="13.5" thickBot="1">
      <c r="A21" s="2646"/>
      <c r="B21" s="1815">
        <v>1</v>
      </c>
      <c r="C21" s="1814">
        <v>2</v>
      </c>
      <c r="D21" s="1813">
        <v>3</v>
      </c>
      <c r="E21" s="1814">
        <v>4</v>
      </c>
      <c r="F21" s="1813">
        <v>5</v>
      </c>
      <c r="G21" s="1812">
        <v>6</v>
      </c>
      <c r="H21" s="1812">
        <v>7</v>
      </c>
      <c r="I21" s="1813">
        <v>8</v>
      </c>
      <c r="J21" s="1812">
        <v>9</v>
      </c>
      <c r="K21" s="1811">
        <v>10</v>
      </c>
    </row>
    <row r="22" spans="1:11" ht="13.5" thickBot="1">
      <c r="A22" s="1810" t="s">
        <v>2616</v>
      </c>
      <c r="B22" s="1809"/>
      <c r="C22" s="1807"/>
      <c r="D22" s="1808"/>
      <c r="E22" s="1808"/>
      <c r="F22" s="1807"/>
      <c r="G22" s="1808"/>
      <c r="H22" s="1807"/>
      <c r="I22" s="1808"/>
      <c r="J22" s="1807"/>
      <c r="K22" s="1806"/>
    </row>
    <row r="23" spans="1:11" ht="13.5" thickBot="1">
      <c r="A23" s="1794" t="s">
        <v>2615</v>
      </c>
      <c r="B23" s="1801"/>
      <c r="C23" s="1799"/>
      <c r="D23" s="1800"/>
      <c r="E23" s="1800"/>
      <c r="F23" s="1799"/>
      <c r="G23" s="1800"/>
      <c r="H23" s="1799"/>
      <c r="I23" s="1800"/>
      <c r="J23" s="1799"/>
      <c r="K23" s="1798"/>
    </row>
    <row r="24" spans="1:11" ht="13.5" thickBot="1">
      <c r="A24" s="1794" t="s">
        <v>2642</v>
      </c>
      <c r="B24" s="1805"/>
      <c r="C24" s="1803"/>
      <c r="D24" s="1804"/>
      <c r="E24" s="1804"/>
      <c r="F24" s="1803"/>
      <c r="G24" s="1804"/>
      <c r="H24" s="1803"/>
      <c r="I24" s="1804"/>
      <c r="J24" s="1803"/>
      <c r="K24" s="1802"/>
    </row>
    <row r="25" spans="1:11" ht="13.5" thickBot="1">
      <c r="A25" s="1794" t="s">
        <v>2613</v>
      </c>
      <c r="B25" s="1797"/>
      <c r="C25" s="1789"/>
      <c r="D25" s="1796"/>
      <c r="E25" s="1796"/>
      <c r="F25" s="1789"/>
      <c r="G25" s="1796"/>
      <c r="H25" s="1789"/>
      <c r="I25" s="1796"/>
      <c r="J25" s="1789"/>
      <c r="K25" s="1795"/>
    </row>
    <row r="26" spans="1:11" ht="13.5" thickBot="1">
      <c r="A26" s="1794" t="s">
        <v>2621</v>
      </c>
      <c r="B26" s="1801"/>
      <c r="C26" s="1799"/>
      <c r="D26" s="1800"/>
      <c r="E26" s="1800"/>
      <c r="F26" s="1799"/>
      <c r="G26" s="1800"/>
      <c r="H26" s="1799"/>
      <c r="I26" s="1800"/>
      <c r="J26" s="1799"/>
      <c r="K26" s="1798"/>
    </row>
    <row r="27" spans="1:11" ht="13.5" thickBot="1">
      <c r="A27" s="1794" t="s">
        <v>2641</v>
      </c>
      <c r="B27" s="1797"/>
      <c r="C27" s="1789"/>
      <c r="D27" s="1796"/>
      <c r="E27" s="1796"/>
      <c r="F27" s="1789"/>
      <c r="G27" s="1796"/>
      <c r="H27" s="1789"/>
      <c r="I27" s="1796"/>
      <c r="J27" s="1789"/>
      <c r="K27" s="1795"/>
    </row>
    <row r="28" spans="1:11" ht="34.5" thickBot="1">
      <c r="A28" s="1794" t="s">
        <v>2640</v>
      </c>
      <c r="B28" s="1801"/>
      <c r="C28" s="1799"/>
      <c r="D28" s="1800"/>
      <c r="E28" s="1800"/>
      <c r="F28" s="1799"/>
      <c r="G28" s="1800"/>
      <c r="H28" s="1799"/>
      <c r="I28" s="1800"/>
      <c r="J28" s="1799"/>
      <c r="K28" s="1798"/>
    </row>
    <row r="29" spans="1:11" ht="13.5" thickBot="1">
      <c r="A29" s="1794" t="s">
        <v>2609</v>
      </c>
      <c r="B29" s="1797"/>
      <c r="C29" s="1789"/>
      <c r="D29" s="1796"/>
      <c r="E29" s="1796"/>
      <c r="F29" s="1789"/>
      <c r="G29" s="1796"/>
      <c r="H29" s="1789"/>
      <c r="I29" s="1796"/>
      <c r="J29" s="1789"/>
      <c r="K29" s="1795"/>
    </row>
    <row r="30" spans="1:11" ht="13.5" thickBot="1">
      <c r="A30" s="1794" t="s">
        <v>2620</v>
      </c>
      <c r="B30" s="1793"/>
      <c r="C30" s="1791"/>
      <c r="D30" s="1792"/>
      <c r="E30" s="1792"/>
      <c r="F30" s="1791"/>
      <c r="G30" s="1792"/>
      <c r="H30" s="1791"/>
      <c r="I30" s="1792"/>
      <c r="J30" s="1791"/>
      <c r="K30" s="1790"/>
    </row>
    <row r="31" spans="1:11" ht="15.75" customHeight="1">
      <c r="A31" s="1789"/>
      <c r="B31" s="1789"/>
      <c r="C31" s="1789"/>
      <c r="D31" s="1789"/>
      <c r="E31" s="1789"/>
      <c r="F31" s="1789"/>
      <c r="G31" s="1789"/>
      <c r="H31" s="1789"/>
      <c r="I31" s="1789"/>
      <c r="J31" s="1789"/>
      <c r="K31" s="1789"/>
    </row>
    <row r="32" spans="1:11" ht="18" customHeight="1">
      <c r="A32" s="635" t="s">
        <v>988</v>
      </c>
      <c r="B32" s="1117"/>
      <c r="C32" s="1117"/>
      <c r="D32" s="1117"/>
      <c r="E32" s="1117"/>
      <c r="F32" s="1117"/>
      <c r="G32" s="1117"/>
      <c r="H32" s="1117"/>
      <c r="I32" s="1117"/>
      <c r="J32" s="1117"/>
      <c r="K32" s="1117"/>
    </row>
    <row r="33" spans="1:11">
      <c r="A33" s="2635" t="s">
        <v>2639</v>
      </c>
      <c r="B33" s="2635"/>
      <c r="C33" s="2635"/>
      <c r="D33" s="2635"/>
      <c r="E33" s="2635"/>
      <c r="F33" s="2635"/>
      <c r="G33" s="2635"/>
      <c r="H33" s="2635"/>
      <c r="I33" s="2635"/>
      <c r="J33" s="2635"/>
      <c r="K33" s="2635"/>
    </row>
    <row r="34" spans="1:11" ht="24.75" customHeight="1">
      <c r="A34" s="2635" t="s">
        <v>2638</v>
      </c>
      <c r="B34" s="2635"/>
      <c r="C34" s="2635"/>
      <c r="D34" s="2635"/>
      <c r="E34" s="2635"/>
      <c r="F34" s="2635"/>
      <c r="G34" s="2635"/>
      <c r="H34" s="2635"/>
      <c r="I34" s="2635"/>
      <c r="J34" s="2635"/>
      <c r="K34" s="2635"/>
    </row>
    <row r="35" spans="1:11" ht="18.75" customHeight="1">
      <c r="A35" s="2635" t="s">
        <v>2637</v>
      </c>
      <c r="B35" s="2635"/>
      <c r="C35" s="2635"/>
      <c r="D35" s="2635"/>
      <c r="E35" s="2635"/>
      <c r="F35" s="2635"/>
      <c r="G35" s="2635"/>
      <c r="H35" s="2635"/>
      <c r="I35" s="2635"/>
      <c r="J35" s="2635"/>
      <c r="K35" s="2635"/>
    </row>
    <row r="36" spans="1:11">
      <c r="A36" s="2635" t="s">
        <v>2636</v>
      </c>
      <c r="B36" s="2635"/>
      <c r="C36" s="2635"/>
      <c r="D36" s="2635"/>
      <c r="E36" s="2635"/>
      <c r="F36" s="2635"/>
      <c r="G36" s="2635"/>
      <c r="H36" s="2635"/>
      <c r="I36" s="2635"/>
      <c r="J36" s="2635"/>
      <c r="K36" s="2635"/>
    </row>
    <row r="37" spans="1:11" ht="15">
      <c r="A37" s="1744"/>
      <c r="B37" s="1744"/>
      <c r="C37" s="1744"/>
      <c r="D37" s="1744"/>
      <c r="E37" s="1744"/>
      <c r="F37" s="1744"/>
      <c r="G37" s="1744"/>
      <c r="H37" s="1744"/>
      <c r="I37" s="1744"/>
      <c r="J37" s="1466" t="s">
        <v>2550</v>
      </c>
      <c r="K37" s="1744"/>
    </row>
    <row r="38" spans="1:11" ht="15">
      <c r="A38" s="1031" t="s">
        <v>1561</v>
      </c>
      <c r="B38" s="1650"/>
      <c r="C38" s="1744"/>
      <c r="D38" s="1744"/>
      <c r="E38" s="1744"/>
      <c r="F38" s="1650"/>
      <c r="G38" s="1117"/>
      <c r="H38" s="1117"/>
      <c r="I38" s="1117"/>
      <c r="J38" s="1032" t="s">
        <v>1560</v>
      </c>
      <c r="K38" s="1744"/>
    </row>
    <row r="39" spans="1:11" ht="15">
      <c r="A39" s="1118" t="s">
        <v>1110</v>
      </c>
      <c r="B39" s="1031"/>
      <c r="C39" s="1744"/>
      <c r="D39" s="1744"/>
      <c r="E39" s="1744"/>
      <c r="F39" s="1031"/>
      <c r="G39" s="1031"/>
      <c r="H39" s="1031"/>
      <c r="I39" s="1031"/>
      <c r="J39" s="763" t="s">
        <v>2581</v>
      </c>
      <c r="K39" s="1744"/>
    </row>
  </sheetData>
  <mergeCells count="9">
    <mergeCell ref="A34:K34"/>
    <mergeCell ref="A35:K35"/>
    <mergeCell ref="A36:K36"/>
    <mergeCell ref="A1:B1"/>
    <mergeCell ref="A3:H3"/>
    <mergeCell ref="B4:H4"/>
    <mergeCell ref="A7:A8"/>
    <mergeCell ref="A20:A21"/>
    <mergeCell ref="A33:K3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C6C6E-D530-4305-804C-E0D445C86AD0}">
  <dimension ref="A1:I68"/>
  <sheetViews>
    <sheetView zoomScale="130" zoomScaleNormal="130" workbookViewId="0">
      <selection activeCell="F31" sqref="F31"/>
    </sheetView>
  </sheetViews>
  <sheetFormatPr defaultRowHeight="12.75"/>
  <cols>
    <col min="1" max="1" width="49" style="1284" customWidth="1"/>
    <col min="2" max="2" width="21" style="1284" customWidth="1"/>
    <col min="3" max="3" width="18.7109375" style="1284" customWidth="1"/>
    <col min="4" max="4" width="18.140625" style="1284" customWidth="1"/>
    <col min="5" max="5" width="19.42578125" style="1284" customWidth="1"/>
    <col min="6" max="6" width="20.42578125" style="1284" customWidth="1"/>
    <col min="7" max="7" width="12.5703125" style="1284" customWidth="1"/>
    <col min="8" max="8" width="18.140625" style="1284" customWidth="1"/>
    <col min="9" max="16384" width="9.140625" style="1284"/>
  </cols>
  <sheetData>
    <row r="1" spans="1:9">
      <c r="A1" s="2639"/>
      <c r="B1" s="2639"/>
      <c r="C1" s="1605"/>
      <c r="D1" s="1605"/>
      <c r="E1" s="1605"/>
      <c r="F1" s="1605"/>
      <c r="G1" s="1605"/>
      <c r="H1" s="1283" t="s">
        <v>2683</v>
      </c>
      <c r="I1" s="1605"/>
    </row>
    <row r="2" spans="1:9">
      <c r="A2" s="1787" t="s">
        <v>2579</v>
      </c>
      <c r="B2" s="1787"/>
      <c r="C2" s="1787"/>
      <c r="D2" s="1787"/>
      <c r="E2" s="1787"/>
      <c r="F2" s="1787"/>
      <c r="G2" s="1787"/>
      <c r="H2" s="1706" t="s">
        <v>2694</v>
      </c>
      <c r="I2" s="1787"/>
    </row>
    <row r="3" spans="1:9" ht="29.25" customHeight="1">
      <c r="A3" s="1744"/>
      <c r="B3" s="2640" t="s">
        <v>2693</v>
      </c>
      <c r="C3" s="2640"/>
      <c r="D3" s="2640"/>
      <c r="E3" s="2640"/>
      <c r="F3" s="2640"/>
      <c r="G3" s="2640"/>
      <c r="H3" s="1823" t="s">
        <v>2692</v>
      </c>
      <c r="I3" s="1833"/>
    </row>
    <row r="4" spans="1:9" ht="15">
      <c r="A4" s="806"/>
      <c r="B4" s="1962" t="s">
        <v>2691</v>
      </c>
      <c r="C4" s="1962"/>
      <c r="D4" s="1962"/>
      <c r="E4" s="1962"/>
      <c r="F4" s="1962"/>
      <c r="G4" s="1962"/>
      <c r="H4" s="1744"/>
      <c r="I4" s="1744"/>
    </row>
    <row r="5" spans="1:9" ht="15">
      <c r="A5" s="806"/>
      <c r="B5" s="806"/>
      <c r="C5" s="806"/>
      <c r="D5" s="806"/>
      <c r="E5" s="806"/>
      <c r="F5" s="806"/>
      <c r="G5" s="806"/>
      <c r="H5" s="1744"/>
      <c r="I5" s="806"/>
    </row>
    <row r="6" spans="1:9" ht="15.75" thickBot="1">
      <c r="A6" s="1773" t="s">
        <v>2690</v>
      </c>
      <c r="B6" s="1744"/>
      <c r="C6" s="1744"/>
      <c r="D6" s="1744"/>
      <c r="E6" s="1744"/>
      <c r="F6" s="1744"/>
      <c r="G6" s="1744"/>
      <c r="H6" s="1614" t="s">
        <v>424</v>
      </c>
      <c r="I6" s="1744"/>
    </row>
    <row r="7" spans="1:9" ht="68.25" thickBot="1">
      <c r="A7" s="2647" t="s">
        <v>1685</v>
      </c>
      <c r="B7" s="1769" t="s">
        <v>2679</v>
      </c>
      <c r="C7" s="1769" t="s">
        <v>2686</v>
      </c>
      <c r="D7" s="1769" t="s">
        <v>2685</v>
      </c>
      <c r="E7" s="1769" t="s">
        <v>2684</v>
      </c>
      <c r="F7" s="1769" t="s">
        <v>2673</v>
      </c>
      <c r="G7" s="1769" t="s">
        <v>2672</v>
      </c>
      <c r="H7" s="1769" t="s">
        <v>2671</v>
      </c>
      <c r="I7" s="1789"/>
    </row>
    <row r="8" spans="1:9" ht="13.5" thickBot="1">
      <c r="A8" s="2648"/>
      <c r="B8" s="1767">
        <v>1</v>
      </c>
      <c r="C8" s="1767">
        <v>2</v>
      </c>
      <c r="D8" s="1767">
        <v>3</v>
      </c>
      <c r="E8" s="1767">
        <v>4</v>
      </c>
      <c r="F8" s="1767">
        <v>5</v>
      </c>
      <c r="G8" s="1767">
        <v>6</v>
      </c>
      <c r="H8" s="1767">
        <v>7</v>
      </c>
      <c r="I8" s="1789"/>
    </row>
    <row r="9" spans="1:9" ht="13.5" thickBot="1">
      <c r="A9" s="1810" t="s">
        <v>2616</v>
      </c>
      <c r="B9" s="1818"/>
      <c r="C9" s="1832"/>
      <c r="D9" s="1808"/>
      <c r="E9" s="1808"/>
      <c r="F9" s="1828"/>
      <c r="G9" s="1828"/>
      <c r="H9" s="1828"/>
      <c r="I9" s="1789"/>
    </row>
    <row r="10" spans="1:9" ht="13.5" thickBot="1">
      <c r="A10" s="1794" t="s">
        <v>2615</v>
      </c>
      <c r="B10" s="1801"/>
      <c r="C10" s="1831"/>
      <c r="D10" s="1799"/>
      <c r="E10" s="1800"/>
      <c r="F10" s="1826"/>
      <c r="G10" s="1826"/>
      <c r="H10" s="1826"/>
      <c r="I10" s="1789"/>
    </row>
    <row r="11" spans="1:9" ht="13.5" thickBot="1">
      <c r="A11" s="1794" t="s">
        <v>2642</v>
      </c>
      <c r="B11" s="1805"/>
      <c r="C11" s="1831"/>
      <c r="D11" s="1803"/>
      <c r="E11" s="1804"/>
      <c r="F11" s="1827"/>
      <c r="G11" s="1827"/>
      <c r="H11" s="1827"/>
      <c r="I11" s="1789"/>
    </row>
    <row r="12" spans="1:9" ht="13.5" thickBot="1">
      <c r="A12" s="1794" t="s">
        <v>2655</v>
      </c>
      <c r="B12" s="1797"/>
      <c r="C12" s="1831"/>
      <c r="D12" s="1789"/>
      <c r="E12" s="1796"/>
      <c r="F12" s="1825"/>
      <c r="G12" s="1825"/>
      <c r="H12" s="1825"/>
      <c r="I12" s="1789"/>
    </row>
    <row r="13" spans="1:9" ht="13.5" thickBot="1">
      <c r="A13" s="1794" t="s">
        <v>2612</v>
      </c>
      <c r="B13" s="1801"/>
      <c r="C13" s="1831"/>
      <c r="D13" s="1799"/>
      <c r="E13" s="1800"/>
      <c r="F13" s="1826"/>
      <c r="G13" s="1826"/>
      <c r="H13" s="1826"/>
      <c r="I13" s="1789"/>
    </row>
    <row r="14" spans="1:9" ht="13.5" thickBot="1">
      <c r="A14" s="1794" t="s">
        <v>2641</v>
      </c>
      <c r="B14" s="1797"/>
      <c r="C14" s="1831"/>
      <c r="D14" s="1789"/>
      <c r="E14" s="1796"/>
      <c r="F14" s="1825"/>
      <c r="G14" s="1825"/>
      <c r="H14" s="1825"/>
      <c r="I14" s="1789"/>
    </row>
    <row r="15" spans="1:9" ht="23.25" thickBot="1">
      <c r="A15" s="1794" t="s">
        <v>2689</v>
      </c>
      <c r="B15" s="1801"/>
      <c r="C15" s="1831"/>
      <c r="D15" s="1799"/>
      <c r="E15" s="1800"/>
      <c r="F15" s="1826"/>
      <c r="G15" s="1826"/>
      <c r="H15" s="1826"/>
      <c r="I15" s="1789"/>
    </row>
    <row r="16" spans="1:9" ht="13.5" thickBot="1">
      <c r="A16" s="1794" t="s">
        <v>2609</v>
      </c>
      <c r="B16" s="1797"/>
      <c r="C16" s="1831"/>
      <c r="D16" s="1789"/>
      <c r="E16" s="1796"/>
      <c r="F16" s="1825"/>
      <c r="G16" s="1825"/>
      <c r="H16" s="1825"/>
      <c r="I16" s="1789"/>
    </row>
    <row r="17" spans="1:9" ht="13.5" thickBot="1">
      <c r="A17" s="1794" t="s">
        <v>2620</v>
      </c>
      <c r="B17" s="1793"/>
      <c r="C17" s="1830"/>
      <c r="D17" s="1791"/>
      <c r="E17" s="1792"/>
      <c r="F17" s="1824"/>
      <c r="G17" s="1824"/>
      <c r="H17" s="1824"/>
      <c r="I17" s="1789"/>
    </row>
    <row r="18" spans="1:9">
      <c r="A18" s="1789"/>
      <c r="B18" s="1789"/>
      <c r="C18" s="1789"/>
      <c r="D18" s="1789"/>
      <c r="E18" s="1789"/>
      <c r="F18" s="1789"/>
      <c r="G18" s="1789"/>
      <c r="H18" s="1789"/>
      <c r="I18" s="1789"/>
    </row>
    <row r="19" spans="1:9" ht="15.75" thickBot="1">
      <c r="A19" s="1773" t="s">
        <v>2688</v>
      </c>
      <c r="B19" s="1744"/>
      <c r="C19" s="1744"/>
      <c r="D19" s="1744"/>
      <c r="E19" s="1744"/>
      <c r="F19" s="1744"/>
      <c r="G19" s="1744"/>
      <c r="H19" s="1614" t="s">
        <v>424</v>
      </c>
      <c r="I19" s="1744"/>
    </row>
    <row r="20" spans="1:9" ht="68.25" thickBot="1">
      <c r="A20" s="2647"/>
      <c r="B20" s="1769" t="s">
        <v>2687</v>
      </c>
      <c r="C20" s="1769" t="s">
        <v>2686</v>
      </c>
      <c r="D20" s="1769" t="s">
        <v>2685</v>
      </c>
      <c r="E20" s="1769" t="s">
        <v>2684</v>
      </c>
      <c r="F20" s="1769" t="s">
        <v>2673</v>
      </c>
      <c r="G20" s="1769" t="s">
        <v>2672</v>
      </c>
      <c r="H20" s="1769" t="s">
        <v>2671</v>
      </c>
      <c r="I20" s="1789"/>
    </row>
    <row r="21" spans="1:9" ht="13.5" thickBot="1">
      <c r="A21" s="2648"/>
      <c r="B21" s="1767">
        <v>1</v>
      </c>
      <c r="C21" s="1767">
        <v>2</v>
      </c>
      <c r="D21" s="1767">
        <v>3</v>
      </c>
      <c r="E21" s="1767">
        <v>4</v>
      </c>
      <c r="F21" s="1767">
        <v>5</v>
      </c>
      <c r="G21" s="1767">
        <v>6</v>
      </c>
      <c r="H21" s="1767">
        <v>7</v>
      </c>
      <c r="I21" s="1789"/>
    </row>
    <row r="22" spans="1:9" ht="13.5" thickBot="1">
      <c r="A22" s="1810" t="s">
        <v>2630</v>
      </c>
      <c r="B22" s="1809"/>
      <c r="C22" s="1829"/>
      <c r="D22" s="1808"/>
      <c r="E22" s="1808"/>
      <c r="F22" s="1828"/>
      <c r="G22" s="1828"/>
      <c r="H22" s="1828"/>
      <c r="I22" s="1789"/>
    </row>
    <row r="23" spans="1:9" ht="13.5" thickBot="1">
      <c r="A23" s="1794" t="s">
        <v>2615</v>
      </c>
      <c r="B23" s="1801"/>
      <c r="C23" s="1800"/>
      <c r="D23" s="1800"/>
      <c r="E23" s="1800"/>
      <c r="F23" s="1826"/>
      <c r="G23" s="1826"/>
      <c r="H23" s="1826"/>
      <c r="I23" s="1789"/>
    </row>
    <row r="24" spans="1:9" ht="13.5" thickBot="1">
      <c r="A24" s="1794" t="s">
        <v>2642</v>
      </c>
      <c r="B24" s="1805"/>
      <c r="C24" s="1804"/>
      <c r="D24" s="1804"/>
      <c r="E24" s="1804"/>
      <c r="F24" s="1827"/>
      <c r="G24" s="1827"/>
      <c r="H24" s="1827"/>
      <c r="I24" s="1789"/>
    </row>
    <row r="25" spans="1:9" ht="13.5" thickBot="1">
      <c r="A25" s="1794" t="s">
        <v>2613</v>
      </c>
      <c r="B25" s="1797"/>
      <c r="C25" s="1796"/>
      <c r="D25" s="1796"/>
      <c r="E25" s="1796"/>
      <c r="F25" s="1825"/>
      <c r="G25" s="1825"/>
      <c r="H25" s="1825"/>
      <c r="I25" s="1789"/>
    </row>
    <row r="26" spans="1:9" ht="13.5" thickBot="1">
      <c r="A26" s="1794" t="s">
        <v>2612</v>
      </c>
      <c r="B26" s="1801"/>
      <c r="C26" s="1800"/>
      <c r="D26" s="1800"/>
      <c r="E26" s="1800"/>
      <c r="F26" s="1826"/>
      <c r="G26" s="1826"/>
      <c r="H26" s="1826"/>
      <c r="I26" s="1789"/>
    </row>
    <row r="27" spans="1:9" ht="13.5" thickBot="1">
      <c r="A27" s="1794" t="s">
        <v>2641</v>
      </c>
      <c r="B27" s="1797"/>
      <c r="C27" s="1796"/>
      <c r="D27" s="1796"/>
      <c r="E27" s="1796"/>
      <c r="F27" s="1825"/>
      <c r="G27" s="1825"/>
      <c r="H27" s="1825"/>
      <c r="I27" s="1789"/>
    </row>
    <row r="28" spans="1:9" ht="23.25" thickBot="1">
      <c r="A28" s="1794" t="s">
        <v>2610</v>
      </c>
      <c r="B28" s="1801"/>
      <c r="C28" s="1800"/>
      <c r="D28" s="1800"/>
      <c r="E28" s="1800"/>
      <c r="F28" s="1826"/>
      <c r="G28" s="1826"/>
      <c r="H28" s="1826"/>
      <c r="I28" s="1789"/>
    </row>
    <row r="29" spans="1:9" ht="13.5" thickBot="1">
      <c r="A29" s="1794" t="s">
        <v>2609</v>
      </c>
      <c r="B29" s="1797"/>
      <c r="C29" s="1796"/>
      <c r="D29" s="1796"/>
      <c r="E29" s="1796"/>
      <c r="F29" s="1825"/>
      <c r="G29" s="1825"/>
      <c r="H29" s="1825"/>
      <c r="I29" s="1789"/>
    </row>
    <row r="30" spans="1:9" ht="13.5" thickBot="1">
      <c r="A30" s="1794" t="s">
        <v>2620</v>
      </c>
      <c r="B30" s="1793"/>
      <c r="C30" s="1792"/>
      <c r="D30" s="1792"/>
      <c r="E30" s="1792"/>
      <c r="F30" s="1824"/>
      <c r="G30" s="1824"/>
      <c r="H30" s="1824"/>
      <c r="I30" s="1789"/>
    </row>
    <row r="31" spans="1:9">
      <c r="A31" s="1821"/>
      <c r="B31" s="1789"/>
      <c r="C31" s="1789"/>
      <c r="D31" s="1789"/>
      <c r="E31" s="1789"/>
      <c r="F31" s="1789"/>
      <c r="G31" s="1789"/>
      <c r="H31" s="1789"/>
      <c r="I31" s="1789"/>
    </row>
    <row r="32" spans="1:9">
      <c r="A32" s="1821"/>
      <c r="B32" s="1789"/>
      <c r="C32" s="1789"/>
      <c r="D32" s="1789"/>
      <c r="E32" s="1789"/>
      <c r="F32" s="1789"/>
      <c r="G32" s="1789"/>
      <c r="H32" s="1283" t="s">
        <v>2683</v>
      </c>
      <c r="I32" s="1789"/>
    </row>
    <row r="33" spans="1:9">
      <c r="A33" s="1821"/>
      <c r="B33" s="1789"/>
      <c r="C33" s="1789"/>
      <c r="D33" s="1789"/>
      <c r="E33" s="1789"/>
      <c r="F33" s="1789"/>
      <c r="G33" s="1789"/>
      <c r="H33" s="1706" t="s">
        <v>2682</v>
      </c>
      <c r="I33" s="1789"/>
    </row>
    <row r="34" spans="1:9">
      <c r="A34" s="1821"/>
      <c r="B34" s="1789"/>
      <c r="C34" s="1789"/>
      <c r="D34" s="1789"/>
      <c r="E34" s="1789"/>
      <c r="F34" s="1789"/>
      <c r="G34" s="1789"/>
      <c r="H34" s="1823" t="s">
        <v>2681</v>
      </c>
      <c r="I34" s="1789"/>
    </row>
    <row r="35" spans="1:9" ht="13.5" thickBot="1">
      <c r="A35" s="2649" t="s">
        <v>2680</v>
      </c>
      <c r="B35" s="2649"/>
      <c r="C35" s="2649"/>
      <c r="D35" s="2649"/>
      <c r="E35" s="2649"/>
      <c r="F35" s="2649"/>
      <c r="G35" s="2649"/>
      <c r="H35" s="1614" t="s">
        <v>424</v>
      </c>
      <c r="I35" s="1822"/>
    </row>
    <row r="36" spans="1:9" ht="68.25" thickBot="1">
      <c r="A36" s="2647"/>
      <c r="B36" s="1769" t="s">
        <v>2679</v>
      </c>
      <c r="C36" s="1769" t="s">
        <v>2676</v>
      </c>
      <c r="D36" s="1769" t="s">
        <v>2675</v>
      </c>
      <c r="E36" s="1769" t="s">
        <v>2674</v>
      </c>
      <c r="F36" s="1769" t="s">
        <v>2673</v>
      </c>
      <c r="G36" s="1769" t="s">
        <v>2672</v>
      </c>
      <c r="H36" s="1769" t="s">
        <v>2671</v>
      </c>
      <c r="I36" s="1789"/>
    </row>
    <row r="37" spans="1:9" ht="13.5" thickBot="1">
      <c r="A37" s="2650"/>
      <c r="B37" s="1767">
        <v>1</v>
      </c>
      <c r="C37" s="1767">
        <v>2</v>
      </c>
      <c r="D37" s="1767">
        <v>3</v>
      </c>
      <c r="E37" s="1767">
        <v>4</v>
      </c>
      <c r="F37" s="1767">
        <v>5</v>
      </c>
      <c r="G37" s="1767">
        <v>6</v>
      </c>
      <c r="H37" s="1767">
        <v>7</v>
      </c>
      <c r="I37" s="1789"/>
    </row>
    <row r="38" spans="1:9" ht="13.5" thickBot="1">
      <c r="A38" s="1810" t="s">
        <v>2616</v>
      </c>
      <c r="B38" s="1808"/>
      <c r="C38" s="1808"/>
      <c r="D38" s="1808"/>
      <c r="E38" s="1807"/>
      <c r="F38" s="1806"/>
      <c r="G38" s="1806"/>
      <c r="H38" s="1806"/>
      <c r="I38" s="1789"/>
    </row>
    <row r="39" spans="1:9" ht="13.5" thickBot="1">
      <c r="A39" s="1794" t="s">
        <v>2615</v>
      </c>
      <c r="B39" s="1800"/>
      <c r="C39" s="1800"/>
      <c r="D39" s="1800"/>
      <c r="E39" s="1799"/>
      <c r="F39" s="1798"/>
      <c r="G39" s="1798"/>
      <c r="H39" s="1798"/>
      <c r="I39" s="1789"/>
    </row>
    <row r="40" spans="1:9" ht="13.5" thickBot="1">
      <c r="A40" s="1794" t="s">
        <v>2642</v>
      </c>
      <c r="B40" s="1804"/>
      <c r="C40" s="1804"/>
      <c r="D40" s="1804"/>
      <c r="E40" s="1803"/>
      <c r="F40" s="1802"/>
      <c r="G40" s="1802"/>
      <c r="H40" s="1802"/>
      <c r="I40" s="1789"/>
    </row>
    <row r="41" spans="1:9" ht="13.5" thickBot="1">
      <c r="A41" s="1794" t="s">
        <v>2613</v>
      </c>
      <c r="B41" s="1796"/>
      <c r="C41" s="1796"/>
      <c r="D41" s="1796"/>
      <c r="E41" s="1789"/>
      <c r="F41" s="1795"/>
      <c r="G41" s="1795"/>
      <c r="H41" s="1795"/>
      <c r="I41" s="1789"/>
    </row>
    <row r="42" spans="1:9" ht="13.5" thickBot="1">
      <c r="A42" s="1794" t="s">
        <v>2612</v>
      </c>
      <c r="B42" s="1800"/>
      <c r="C42" s="1800"/>
      <c r="D42" s="1800"/>
      <c r="E42" s="1799"/>
      <c r="F42" s="1798"/>
      <c r="G42" s="1798"/>
      <c r="H42" s="1798"/>
      <c r="I42" s="1789"/>
    </row>
    <row r="43" spans="1:9" ht="13.5" thickBot="1">
      <c r="A43" s="1794" t="s">
        <v>2641</v>
      </c>
      <c r="B43" s="1796"/>
      <c r="C43" s="1796"/>
      <c r="D43" s="1796"/>
      <c r="E43" s="1789"/>
      <c r="F43" s="1795"/>
      <c r="G43" s="1795"/>
      <c r="H43" s="1795"/>
      <c r="I43" s="1789"/>
    </row>
    <row r="44" spans="1:9" ht="23.25" thickBot="1">
      <c r="A44" s="1794" t="s">
        <v>2610</v>
      </c>
      <c r="B44" s="1800"/>
      <c r="C44" s="1800"/>
      <c r="D44" s="1800"/>
      <c r="E44" s="1799"/>
      <c r="F44" s="1798"/>
      <c r="G44" s="1798"/>
      <c r="H44" s="1798"/>
      <c r="I44" s="1789"/>
    </row>
    <row r="45" spans="1:9" ht="13.5" thickBot="1">
      <c r="A45" s="1794" t="s">
        <v>2609</v>
      </c>
      <c r="B45" s="1796"/>
      <c r="C45" s="1796"/>
      <c r="D45" s="1796"/>
      <c r="E45" s="1789"/>
      <c r="F45" s="1795"/>
      <c r="G45" s="1795"/>
      <c r="H45" s="1795"/>
      <c r="I45" s="1789"/>
    </row>
    <row r="46" spans="1:9" ht="13.5" thickBot="1">
      <c r="A46" s="1794" t="s">
        <v>2620</v>
      </c>
      <c r="B46" s="1792"/>
      <c r="C46" s="1792"/>
      <c r="D46" s="1792"/>
      <c r="E46" s="1791"/>
      <c r="F46" s="1790"/>
      <c r="G46" s="1790"/>
      <c r="H46" s="1790"/>
      <c r="I46" s="1789"/>
    </row>
    <row r="47" spans="1:9">
      <c r="A47" s="1821"/>
      <c r="B47" s="1789"/>
      <c r="C47" s="1789"/>
      <c r="D47" s="1789"/>
      <c r="E47" s="1789"/>
      <c r="F47" s="1789"/>
      <c r="G47" s="1789"/>
      <c r="H47" s="1789"/>
      <c r="I47" s="1789"/>
    </row>
    <row r="48" spans="1:9" ht="13.5" thickBot="1">
      <c r="A48" s="2651" t="s">
        <v>2678</v>
      </c>
      <c r="B48" s="2651"/>
      <c r="C48" s="2651"/>
      <c r="D48" s="2651"/>
      <c r="E48" s="2651"/>
      <c r="F48" s="2651"/>
      <c r="G48" s="2651"/>
      <c r="H48" s="1820" t="s">
        <v>424</v>
      </c>
      <c r="I48" s="1819"/>
    </row>
    <row r="49" spans="1:9" ht="68.25" thickBot="1">
      <c r="A49" s="2647"/>
      <c r="B49" s="1769" t="s">
        <v>2677</v>
      </c>
      <c r="C49" s="1769" t="s">
        <v>2676</v>
      </c>
      <c r="D49" s="1769" t="s">
        <v>2675</v>
      </c>
      <c r="E49" s="1769" t="s">
        <v>2674</v>
      </c>
      <c r="F49" s="1769" t="s">
        <v>2673</v>
      </c>
      <c r="G49" s="1769" t="s">
        <v>2672</v>
      </c>
      <c r="H49" s="1769" t="s">
        <v>2671</v>
      </c>
      <c r="I49" s="1789"/>
    </row>
    <row r="50" spans="1:9" ht="13.5" thickBot="1">
      <c r="A50" s="2650"/>
      <c r="B50" s="1767">
        <v>1</v>
      </c>
      <c r="C50" s="1767">
        <v>2</v>
      </c>
      <c r="D50" s="1767">
        <v>3</v>
      </c>
      <c r="E50" s="1767">
        <v>4</v>
      </c>
      <c r="F50" s="1767">
        <v>5</v>
      </c>
      <c r="G50" s="1767">
        <v>6</v>
      </c>
      <c r="H50" s="1767">
        <v>7</v>
      </c>
      <c r="I50" s="1789"/>
    </row>
    <row r="51" spans="1:9" ht="13.5" thickBot="1">
      <c r="A51" s="1810" t="s">
        <v>2630</v>
      </c>
      <c r="B51" s="1818"/>
      <c r="C51" s="1808"/>
      <c r="D51" s="1808"/>
      <c r="E51" s="1807"/>
      <c r="F51" s="1806"/>
      <c r="G51" s="1806"/>
      <c r="H51" s="1806"/>
      <c r="I51" s="1789"/>
    </row>
    <row r="52" spans="1:9" ht="13.5" thickBot="1">
      <c r="A52" s="1794" t="s">
        <v>2615</v>
      </c>
      <c r="B52" s="1801"/>
      <c r="C52" s="1800"/>
      <c r="D52" s="1800"/>
      <c r="E52" s="1799"/>
      <c r="F52" s="1798"/>
      <c r="G52" s="1798"/>
      <c r="H52" s="1798"/>
      <c r="I52" s="1789"/>
    </row>
    <row r="53" spans="1:9" ht="13.5" thickBot="1">
      <c r="A53" s="1794" t="s">
        <v>2642</v>
      </c>
      <c r="B53" s="1805"/>
      <c r="C53" s="1804"/>
      <c r="D53" s="1804"/>
      <c r="E53" s="1803"/>
      <c r="F53" s="1802"/>
      <c r="G53" s="1802"/>
      <c r="H53" s="1802"/>
      <c r="I53" s="1789"/>
    </row>
    <row r="54" spans="1:9" ht="13.5" thickBot="1">
      <c r="A54" s="1794" t="s">
        <v>2613</v>
      </c>
      <c r="B54" s="1797"/>
      <c r="C54" s="1796"/>
      <c r="D54" s="1796"/>
      <c r="E54" s="1789"/>
      <c r="F54" s="1795"/>
      <c r="G54" s="1795"/>
      <c r="H54" s="1795"/>
      <c r="I54" s="1789"/>
    </row>
    <row r="55" spans="1:9" ht="13.5" thickBot="1">
      <c r="A55" s="1794" t="s">
        <v>2612</v>
      </c>
      <c r="B55" s="1801"/>
      <c r="C55" s="1800"/>
      <c r="D55" s="1800"/>
      <c r="E55" s="1799"/>
      <c r="F55" s="1798" t="s">
        <v>1685</v>
      </c>
      <c r="G55" s="1798"/>
      <c r="H55" s="1798"/>
      <c r="I55" s="1789"/>
    </row>
    <row r="56" spans="1:9" ht="13.5" thickBot="1">
      <c r="A56" s="1794" t="s">
        <v>2641</v>
      </c>
      <c r="B56" s="1797"/>
      <c r="C56" s="1796"/>
      <c r="D56" s="1796"/>
      <c r="E56" s="1789"/>
      <c r="F56" s="1795"/>
      <c r="G56" s="1795"/>
      <c r="H56" s="1795"/>
      <c r="I56" s="1789"/>
    </row>
    <row r="57" spans="1:9" ht="23.25" thickBot="1">
      <c r="A57" s="1794" t="s">
        <v>2610</v>
      </c>
      <c r="B57" s="1801"/>
      <c r="C57" s="1800"/>
      <c r="D57" s="1800"/>
      <c r="E57" s="1799"/>
      <c r="F57" s="1798"/>
      <c r="G57" s="1798"/>
      <c r="H57" s="1798"/>
      <c r="I57" s="1789"/>
    </row>
    <row r="58" spans="1:9" ht="13.5" thickBot="1">
      <c r="A58" s="1794" t="s">
        <v>2609</v>
      </c>
      <c r="B58" s="1797"/>
      <c r="C58" s="1796"/>
      <c r="D58" s="1796"/>
      <c r="E58" s="1789"/>
      <c r="F58" s="1795"/>
      <c r="G58" s="1795"/>
      <c r="H58" s="1795"/>
      <c r="I58" s="1789"/>
    </row>
    <row r="59" spans="1:9" ht="13.5" thickBot="1">
      <c r="A59" s="1794" t="s">
        <v>2620</v>
      </c>
      <c r="B59" s="1793"/>
      <c r="C59" s="1792"/>
      <c r="D59" s="1792"/>
      <c r="E59" s="1791"/>
      <c r="F59" s="1790"/>
      <c r="G59" s="1790"/>
      <c r="H59" s="1790"/>
      <c r="I59" s="1789"/>
    </row>
    <row r="60" spans="1:9">
      <c r="A60" s="1789"/>
      <c r="B60" s="1789"/>
      <c r="C60" s="1789"/>
      <c r="D60" s="1789"/>
      <c r="E60" s="1789"/>
      <c r="F60" s="1789"/>
      <c r="G60" s="1789"/>
      <c r="H60" s="1789"/>
      <c r="I60" s="1789"/>
    </row>
    <row r="61" spans="1:9">
      <c r="A61" s="635" t="s">
        <v>988</v>
      </c>
      <c r="B61" s="1117"/>
      <c r="C61" s="1117"/>
      <c r="D61" s="1117"/>
      <c r="E61" s="1117"/>
      <c r="F61" s="1117"/>
      <c r="G61" s="1117"/>
      <c r="H61" s="1117"/>
      <c r="I61" s="1117"/>
    </row>
    <row r="62" spans="1:9" ht="18.75" customHeight="1">
      <c r="A62" s="2638" t="s">
        <v>2670</v>
      </c>
      <c r="B62" s="2638"/>
      <c r="C62" s="2638"/>
      <c r="D62" s="2638"/>
      <c r="E62" s="2638"/>
      <c r="F62" s="2638"/>
      <c r="G62" s="2638"/>
      <c r="H62" s="2638"/>
      <c r="I62" s="2638"/>
    </row>
    <row r="63" spans="1:9" ht="24.75" customHeight="1">
      <c r="A63" s="2635" t="s">
        <v>2669</v>
      </c>
      <c r="B63" s="2635"/>
      <c r="C63" s="2635"/>
      <c r="D63" s="2635"/>
      <c r="E63" s="2635"/>
      <c r="F63" s="2635"/>
      <c r="G63" s="2635"/>
      <c r="H63" s="2635"/>
      <c r="I63" s="2635"/>
    </row>
    <row r="64" spans="1:9" ht="20.25" customHeight="1">
      <c r="A64" s="2635" t="s">
        <v>2668</v>
      </c>
      <c r="B64" s="2635"/>
      <c r="C64" s="2635"/>
      <c r="D64" s="2635"/>
      <c r="E64" s="2635"/>
      <c r="F64" s="2635"/>
      <c r="G64" s="2635"/>
      <c r="H64" s="2635"/>
      <c r="I64" s="2635"/>
    </row>
    <row r="65" spans="1:9">
      <c r="A65" s="1653"/>
      <c r="B65" s="1653"/>
      <c r="C65" s="1653"/>
      <c r="D65" s="1653"/>
      <c r="E65" s="1653"/>
      <c r="F65" s="1653"/>
      <c r="G65" s="1653"/>
      <c r="H65" s="1653"/>
      <c r="I65" s="1653"/>
    </row>
    <row r="66" spans="1:9" ht="15">
      <c r="A66" s="1744"/>
      <c r="B66" s="1744"/>
      <c r="C66" s="1744"/>
      <c r="D66" s="1744"/>
      <c r="E66" s="1744"/>
      <c r="F66" s="1744"/>
      <c r="G66" s="1032" t="s">
        <v>2550</v>
      </c>
      <c r="H66" s="1744"/>
      <c r="I66" s="1744"/>
    </row>
    <row r="67" spans="1:9" ht="15">
      <c r="A67" s="1031" t="s">
        <v>1241</v>
      </c>
      <c r="B67" s="1650"/>
      <c r="C67" s="1650"/>
      <c r="D67" s="1117"/>
      <c r="E67" s="1117"/>
      <c r="F67" s="1032"/>
      <c r="G67" s="1032" t="s">
        <v>2549</v>
      </c>
      <c r="H67" s="1032"/>
      <c r="I67" s="1744"/>
    </row>
    <row r="68" spans="1:9" ht="15">
      <c r="A68" s="1118" t="s">
        <v>1110</v>
      </c>
      <c r="B68" s="1031"/>
      <c r="C68" s="1031"/>
      <c r="D68" s="1744"/>
      <c r="E68" s="1744"/>
      <c r="F68" s="1031"/>
      <c r="G68" s="1714" t="s">
        <v>2548</v>
      </c>
      <c r="H68" s="1031"/>
      <c r="I68" s="1031"/>
    </row>
  </sheetData>
  <mergeCells count="12">
    <mergeCell ref="A63:I63"/>
    <mergeCell ref="A64:I64"/>
    <mergeCell ref="A35:G35"/>
    <mergeCell ref="A36:A37"/>
    <mergeCell ref="A48:G48"/>
    <mergeCell ref="A49:A50"/>
    <mergeCell ref="A62:I62"/>
    <mergeCell ref="A1:B1"/>
    <mergeCell ref="B3:G3"/>
    <mergeCell ref="B4:G4"/>
    <mergeCell ref="A7:A8"/>
    <mergeCell ref="A20:A21"/>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62"/>
  <sheetViews>
    <sheetView showGridLines="0" view="pageBreakPreview" topLeftCell="K1" zoomScale="78" zoomScaleNormal="40" zoomScaleSheetLayoutView="78" zoomScalePageLayoutView="25" workbookViewId="0">
      <selection activeCell="C105" sqref="C105"/>
    </sheetView>
  </sheetViews>
  <sheetFormatPr defaultColWidth="11.42578125" defaultRowHeight="15"/>
  <cols>
    <col min="1" max="2" width="2.42578125" style="50" customWidth="1"/>
    <col min="3" max="3" width="8.7109375" style="108" customWidth="1"/>
    <col min="4" max="4" width="119" style="50" customWidth="1"/>
    <col min="5" max="14" width="20.7109375" style="50" customWidth="1"/>
    <col min="15" max="15" width="21.28515625" style="50" customWidth="1"/>
    <col min="16" max="16" width="21.5703125" style="50" customWidth="1"/>
    <col min="17" max="17" width="22.28515625" style="50" customWidth="1"/>
    <col min="18" max="18" width="19.7109375" style="50" customWidth="1"/>
    <col min="19" max="19" width="18" style="50" customWidth="1"/>
    <col min="20" max="20" width="20.85546875" style="50" customWidth="1"/>
    <col min="21" max="21" width="19.140625" style="50" customWidth="1"/>
    <col min="22" max="22" width="19.7109375" style="50" customWidth="1"/>
    <col min="23" max="23" width="18" style="50" customWidth="1"/>
    <col min="24" max="24" width="24.7109375" style="50" customWidth="1"/>
    <col min="25" max="16384" width="11.42578125" style="50"/>
  </cols>
  <sheetData>
    <row r="2" spans="1:29" s="37" customFormat="1" ht="15.75">
      <c r="A2" s="36"/>
      <c r="C2" s="38" t="s">
        <v>45</v>
      </c>
      <c r="D2" s="39"/>
      <c r="E2" s="39"/>
      <c r="F2" s="39"/>
      <c r="G2" s="39"/>
      <c r="H2" s="39"/>
      <c r="I2" s="39"/>
      <c r="J2" s="39"/>
      <c r="L2" s="39"/>
      <c r="M2" s="39"/>
      <c r="N2" s="39"/>
      <c r="P2" s="36"/>
      <c r="X2" s="40" t="s">
        <v>941</v>
      </c>
    </row>
    <row r="3" spans="1:29" s="37" customFormat="1">
      <c r="A3" s="36"/>
      <c r="C3" s="41" t="s">
        <v>788</v>
      </c>
      <c r="D3" s="39"/>
      <c r="E3" s="39"/>
      <c r="F3" s="39"/>
      <c r="G3" s="39"/>
      <c r="H3" s="39"/>
      <c r="I3" s="39"/>
      <c r="J3" s="39"/>
      <c r="L3" s="39"/>
      <c r="M3" s="39"/>
      <c r="N3" s="39"/>
      <c r="P3" s="36"/>
      <c r="X3" s="42" t="s">
        <v>852</v>
      </c>
    </row>
    <row r="4" spans="1:29" s="37" customFormat="1">
      <c r="A4" s="36"/>
      <c r="B4" s="39"/>
      <c r="C4" s="39"/>
      <c r="D4" s="39"/>
      <c r="E4" s="43"/>
      <c r="F4" s="43"/>
      <c r="G4" s="39"/>
      <c r="H4" s="39"/>
      <c r="I4" s="39"/>
      <c r="J4" s="39"/>
      <c r="K4" s="39"/>
      <c r="L4" s="39"/>
      <c r="M4" s="39"/>
      <c r="N4" s="39"/>
      <c r="O4" s="39"/>
      <c r="P4" s="39"/>
    </row>
    <row r="5" spans="1:29" s="45" customFormat="1" ht="15.75" customHeight="1">
      <c r="A5" s="44"/>
      <c r="C5" s="46"/>
      <c r="D5" s="46"/>
      <c r="E5" s="2430" t="s">
        <v>916</v>
      </c>
      <c r="F5" s="2430"/>
      <c r="G5" s="2430"/>
      <c r="H5" s="2430"/>
      <c r="I5" s="2430"/>
      <c r="J5" s="2430"/>
      <c r="K5" s="2430"/>
      <c r="L5" s="2430"/>
      <c r="M5" s="2430"/>
      <c r="N5" s="2430"/>
      <c r="O5" s="2430"/>
      <c r="P5" s="2430"/>
      <c r="Q5" s="2430"/>
      <c r="R5" s="2430"/>
      <c r="S5" s="2430"/>
      <c r="T5" s="2430"/>
      <c r="U5" s="2430"/>
      <c r="V5" s="46"/>
      <c r="W5" s="46"/>
      <c r="X5" s="46"/>
      <c r="Y5" s="46"/>
      <c r="Z5" s="46"/>
      <c r="AA5" s="46"/>
      <c r="AB5" s="46"/>
      <c r="AC5" s="46"/>
    </row>
    <row r="6" spans="1:29" s="37" customFormat="1">
      <c r="A6" s="36"/>
      <c r="C6" s="47"/>
      <c r="D6" s="47"/>
      <c r="E6" s="2431" t="s">
        <v>780</v>
      </c>
      <c r="F6" s="2431"/>
      <c r="G6" s="2431"/>
      <c r="H6" s="2431"/>
      <c r="I6" s="2431"/>
      <c r="J6" s="2431"/>
      <c r="K6" s="2431"/>
      <c r="L6" s="2431"/>
      <c r="M6" s="2431"/>
      <c r="N6" s="2431"/>
      <c r="O6" s="2431"/>
      <c r="P6" s="2431"/>
      <c r="Q6" s="2431"/>
      <c r="R6" s="2431"/>
      <c r="S6" s="2431"/>
      <c r="T6" s="2431"/>
      <c r="U6" s="2431"/>
      <c r="V6" s="47"/>
      <c r="W6" s="47"/>
      <c r="X6" s="47"/>
      <c r="Y6" s="47"/>
      <c r="Z6" s="47"/>
      <c r="AA6" s="47"/>
      <c r="AB6" s="47"/>
      <c r="AC6" s="47"/>
    </row>
    <row r="7" spans="1:29" s="37" customFormat="1">
      <c r="A7" s="36"/>
      <c r="B7" s="48"/>
      <c r="C7" s="49"/>
      <c r="D7" s="48"/>
      <c r="E7" s="48"/>
      <c r="F7" s="48"/>
      <c r="G7" s="39"/>
      <c r="H7" s="39"/>
      <c r="I7" s="39"/>
      <c r="J7" s="39"/>
      <c r="K7" s="39"/>
      <c r="L7" s="39"/>
      <c r="M7" s="39"/>
      <c r="N7" s="39"/>
      <c r="O7" s="39"/>
      <c r="P7" s="39"/>
    </row>
    <row r="8" spans="1:29" ht="15.75" thickBot="1">
      <c r="C8" s="51"/>
      <c r="D8" s="52"/>
      <c r="E8" s="51"/>
      <c r="F8" s="51"/>
      <c r="G8" s="51"/>
      <c r="H8" s="51"/>
      <c r="I8" s="51"/>
      <c r="J8" s="53"/>
      <c r="K8" s="51"/>
      <c r="L8" s="51"/>
      <c r="M8" s="53"/>
      <c r="W8" s="2429" t="s">
        <v>424</v>
      </c>
      <c r="X8" s="2429"/>
    </row>
    <row r="9" spans="1:29" s="54" customFormat="1" ht="25.5" customHeight="1">
      <c r="C9" s="55"/>
      <c r="D9" s="56"/>
      <c r="E9" s="2434" t="s">
        <v>815</v>
      </c>
      <c r="F9" s="2434"/>
      <c r="G9" s="2434"/>
      <c r="H9" s="2434"/>
      <c r="I9" s="2434"/>
      <c r="J9" s="2434"/>
      <c r="K9" s="2434"/>
      <c r="L9" s="2434"/>
      <c r="M9" s="2434"/>
      <c r="N9" s="2435"/>
      <c r="O9" s="2434" t="s">
        <v>779</v>
      </c>
      <c r="P9" s="2434"/>
      <c r="Q9" s="2434"/>
      <c r="R9" s="2434"/>
      <c r="S9" s="2434"/>
      <c r="T9" s="2434"/>
      <c r="U9" s="2434"/>
      <c r="V9" s="2434"/>
      <c r="W9" s="2434"/>
      <c r="X9" s="2435"/>
    </row>
    <row r="10" spans="1:29" s="54" customFormat="1" ht="71.25" customHeight="1">
      <c r="C10" s="57"/>
      <c r="D10" s="58"/>
      <c r="E10" s="2432" t="s">
        <v>772</v>
      </c>
      <c r="F10" s="2432"/>
      <c r="G10" s="2433"/>
      <c r="H10" s="2436" t="s">
        <v>853</v>
      </c>
      <c r="I10" s="2432"/>
      <c r="J10" s="2433"/>
      <c r="K10" s="2436" t="s">
        <v>778</v>
      </c>
      <c r="L10" s="2432"/>
      <c r="M10" s="2433"/>
      <c r="N10" s="2438" t="s">
        <v>854</v>
      </c>
      <c r="O10" s="2432" t="s">
        <v>772</v>
      </c>
      <c r="P10" s="2432"/>
      <c r="Q10" s="2433"/>
      <c r="R10" s="2437" t="s">
        <v>853</v>
      </c>
      <c r="S10" s="2432"/>
      <c r="T10" s="2433"/>
      <c r="U10" s="2436" t="s">
        <v>778</v>
      </c>
      <c r="V10" s="2432"/>
      <c r="W10" s="2433"/>
      <c r="X10" s="2438" t="s">
        <v>855</v>
      </c>
    </row>
    <row r="11" spans="1:29" s="54" customFormat="1" ht="71.25" customHeight="1">
      <c r="C11" s="57"/>
      <c r="D11" s="58"/>
      <c r="E11" s="59" t="s">
        <v>773</v>
      </c>
      <c r="F11" s="60" t="s">
        <v>774</v>
      </c>
      <c r="G11" s="60" t="s">
        <v>775</v>
      </c>
      <c r="H11" s="59" t="s">
        <v>773</v>
      </c>
      <c r="I11" s="60" t="s">
        <v>774</v>
      </c>
      <c r="J11" s="60" t="s">
        <v>776</v>
      </c>
      <c r="K11" s="59" t="s">
        <v>773</v>
      </c>
      <c r="L11" s="60" t="s">
        <v>774</v>
      </c>
      <c r="M11" s="60" t="s">
        <v>775</v>
      </c>
      <c r="N11" s="2439"/>
      <c r="O11" s="59" t="s">
        <v>773</v>
      </c>
      <c r="P11" s="60" t="s">
        <v>777</v>
      </c>
      <c r="Q11" s="60" t="s">
        <v>775</v>
      </c>
      <c r="R11" s="59" t="s">
        <v>773</v>
      </c>
      <c r="S11" s="60" t="s">
        <v>777</v>
      </c>
      <c r="T11" s="60" t="s">
        <v>775</v>
      </c>
      <c r="U11" s="59" t="s">
        <v>773</v>
      </c>
      <c r="V11" s="60" t="s">
        <v>777</v>
      </c>
      <c r="W11" s="60" t="s">
        <v>775</v>
      </c>
      <c r="X11" s="2439"/>
    </row>
    <row r="12" spans="1:29" ht="33.75" customHeight="1" thickBot="1">
      <c r="C12" s="451" t="s">
        <v>426</v>
      </c>
      <c r="D12" s="211" t="s">
        <v>813</v>
      </c>
      <c r="E12" s="61">
        <v>1</v>
      </c>
      <c r="F12" s="62">
        <v>2</v>
      </c>
      <c r="G12" s="62">
        <v>3</v>
      </c>
      <c r="H12" s="62">
        <v>4</v>
      </c>
      <c r="I12" s="62">
        <v>5</v>
      </c>
      <c r="J12" s="62">
        <v>6</v>
      </c>
      <c r="K12" s="62">
        <v>7</v>
      </c>
      <c r="L12" s="62">
        <v>8</v>
      </c>
      <c r="M12" s="62">
        <v>9</v>
      </c>
      <c r="N12" s="63">
        <v>10</v>
      </c>
      <c r="O12" s="61">
        <v>11</v>
      </c>
      <c r="P12" s="62">
        <v>12</v>
      </c>
      <c r="Q12" s="62">
        <v>13</v>
      </c>
      <c r="R12" s="62">
        <v>14</v>
      </c>
      <c r="S12" s="62">
        <v>15</v>
      </c>
      <c r="T12" s="62">
        <v>16</v>
      </c>
      <c r="U12" s="62">
        <v>17</v>
      </c>
      <c r="V12" s="62">
        <v>18</v>
      </c>
      <c r="W12" s="62">
        <v>19</v>
      </c>
      <c r="X12" s="63">
        <v>20</v>
      </c>
    </row>
    <row r="13" spans="1:29" ht="28.5" customHeight="1" thickBot="1">
      <c r="C13" s="452" t="s">
        <v>9</v>
      </c>
      <c r="D13" s="64" t="s">
        <v>866</v>
      </c>
      <c r="E13" s="508">
        <f>E14+E19+E25+E34+E35+E41+E42+E43+E49</f>
        <v>0</v>
      </c>
      <c r="F13" s="509">
        <f>F14+F19+F25+F34+F35+F41+F42+F43+F49</f>
        <v>0</v>
      </c>
      <c r="G13" s="509">
        <f>G14+G19+G25+G34+G35+G41+G42+G43+G49</f>
        <v>0</v>
      </c>
      <c r="H13" s="65"/>
      <c r="I13" s="65"/>
      <c r="J13" s="65"/>
      <c r="K13" s="65"/>
      <c r="L13" s="65"/>
      <c r="M13" s="65"/>
      <c r="N13" s="510">
        <f>N14+N19+N25+N34+N35+N41+N42+N43+N49</f>
        <v>0</v>
      </c>
      <c r="O13" s="508">
        <f>O14+O19+O25+O34+O35+O41+O42+O43+O49</f>
        <v>0</v>
      </c>
      <c r="P13" s="509">
        <f>P14+P19+P25+P34+P35+P41+P42+P43+P49</f>
        <v>0</v>
      </c>
      <c r="Q13" s="509">
        <f>Q14+Q19+Q25+Q34+Q35+Q41+Q42+Q43+Q49</f>
        <v>0</v>
      </c>
      <c r="R13" s="65"/>
      <c r="S13" s="65"/>
      <c r="T13" s="65"/>
      <c r="U13" s="65"/>
      <c r="V13" s="65"/>
      <c r="W13" s="65"/>
      <c r="X13" s="510">
        <f>X14+X19+X25+X34+X35+X41+X42+X43+X49</f>
        <v>0</v>
      </c>
    </row>
    <row r="14" spans="1:29" ht="22.5" customHeight="1">
      <c r="C14" s="453" t="s">
        <v>10</v>
      </c>
      <c r="D14" s="66" t="s">
        <v>862</v>
      </c>
      <c r="E14" s="511">
        <f>E16+E17+E18</f>
        <v>0</v>
      </c>
      <c r="F14" s="512">
        <f>F16+F17+F18</f>
        <v>0</v>
      </c>
      <c r="G14" s="512">
        <f>+G15+G16+G17+G18</f>
        <v>0</v>
      </c>
      <c r="H14" s="67"/>
      <c r="I14" s="67"/>
      <c r="J14" s="67"/>
      <c r="K14" s="67"/>
      <c r="L14" s="67"/>
      <c r="M14" s="67"/>
      <c r="N14" s="512">
        <f>+N15+N16+N17+N18</f>
        <v>0</v>
      </c>
      <c r="O14" s="511">
        <f>O16+O17+O18</f>
        <v>0</v>
      </c>
      <c r="P14" s="512">
        <f>P16+P17+P18</f>
        <v>0</v>
      </c>
      <c r="Q14" s="512">
        <f>+Q15+Q16+Q17+Q18</f>
        <v>0</v>
      </c>
      <c r="R14" s="67"/>
      <c r="S14" s="67"/>
      <c r="T14" s="67"/>
      <c r="U14" s="67"/>
      <c r="V14" s="67"/>
      <c r="W14" s="67"/>
      <c r="X14" s="512">
        <f>+X15+X16+X17+X18</f>
        <v>0</v>
      </c>
    </row>
    <row r="15" spans="1:29" ht="21" customHeight="1">
      <c r="C15" s="454" t="s">
        <v>11</v>
      </c>
      <c r="D15" s="68" t="s">
        <v>737</v>
      </c>
      <c r="E15" s="69"/>
      <c r="F15" s="70"/>
      <c r="G15" s="71"/>
      <c r="H15" s="72"/>
      <c r="I15" s="72"/>
      <c r="J15" s="73">
        <v>1</v>
      </c>
      <c r="K15" s="72"/>
      <c r="L15" s="72"/>
      <c r="M15" s="74"/>
      <c r="N15" s="513">
        <f>G15*M15</f>
        <v>0</v>
      </c>
      <c r="O15" s="69"/>
      <c r="P15" s="70"/>
      <c r="Q15" s="71"/>
      <c r="R15" s="72"/>
      <c r="S15" s="72"/>
      <c r="T15" s="73">
        <v>1</v>
      </c>
      <c r="U15" s="72"/>
      <c r="V15" s="72"/>
      <c r="W15" s="74"/>
      <c r="X15" s="513">
        <f>Q15*W15</f>
        <v>0</v>
      </c>
    </row>
    <row r="16" spans="1:29" ht="21.75" customHeight="1">
      <c r="C16" s="454" t="s">
        <v>12</v>
      </c>
      <c r="D16" s="68" t="s">
        <v>738</v>
      </c>
      <c r="E16" s="75"/>
      <c r="F16" s="71"/>
      <c r="G16" s="71"/>
      <c r="H16" s="73">
        <v>0</v>
      </c>
      <c r="I16" s="73">
        <v>0.5</v>
      </c>
      <c r="J16" s="73">
        <v>1</v>
      </c>
      <c r="K16" s="74"/>
      <c r="L16" s="74"/>
      <c r="M16" s="74"/>
      <c r="N16" s="513">
        <f>SUMPRODUCT(E16:G16,K16:M16)</f>
        <v>0</v>
      </c>
      <c r="O16" s="75"/>
      <c r="P16" s="71"/>
      <c r="Q16" s="71"/>
      <c r="R16" s="73">
        <v>0</v>
      </c>
      <c r="S16" s="73">
        <v>0.5</v>
      </c>
      <c r="T16" s="73">
        <v>1</v>
      </c>
      <c r="U16" s="74"/>
      <c r="V16" s="74"/>
      <c r="W16" s="74"/>
      <c r="X16" s="513">
        <f>SUMPRODUCT(O16:Q16,U16:W16)</f>
        <v>0</v>
      </c>
    </row>
    <row r="17" spans="3:24" ht="21" customHeight="1">
      <c r="C17" s="454" t="s">
        <v>13</v>
      </c>
      <c r="D17" s="68" t="s">
        <v>739</v>
      </c>
      <c r="E17" s="75"/>
      <c r="F17" s="71"/>
      <c r="G17" s="71"/>
      <c r="H17" s="73">
        <v>0</v>
      </c>
      <c r="I17" s="73">
        <v>0.5</v>
      </c>
      <c r="J17" s="73">
        <v>1</v>
      </c>
      <c r="K17" s="74"/>
      <c r="L17" s="74"/>
      <c r="M17" s="74"/>
      <c r="N17" s="513">
        <f>SUMPRODUCT(E17:G17,K17:M17)</f>
        <v>0</v>
      </c>
      <c r="O17" s="75"/>
      <c r="P17" s="71"/>
      <c r="Q17" s="71"/>
      <c r="R17" s="73">
        <v>0</v>
      </c>
      <c r="S17" s="73">
        <v>0.5</v>
      </c>
      <c r="T17" s="73">
        <v>1</v>
      </c>
      <c r="U17" s="74"/>
      <c r="V17" s="74"/>
      <c r="W17" s="74"/>
      <c r="X17" s="513">
        <f>SUMPRODUCT(O17:Q17,U17:W17)</f>
        <v>0</v>
      </c>
    </row>
    <row r="18" spans="3:24" ht="21" customHeight="1">
      <c r="C18" s="454" t="s">
        <v>14</v>
      </c>
      <c r="D18" s="603" t="s">
        <v>856</v>
      </c>
      <c r="E18" s="75"/>
      <c r="F18" s="71"/>
      <c r="G18" s="71"/>
      <c r="H18" s="73">
        <v>0</v>
      </c>
      <c r="I18" s="73">
        <v>0.5</v>
      </c>
      <c r="J18" s="73">
        <v>1</v>
      </c>
      <c r="K18" s="74"/>
      <c r="L18" s="74"/>
      <c r="M18" s="74"/>
      <c r="N18" s="513">
        <f>SUMPRODUCT(E18:G18,K18:M18)</f>
        <v>0</v>
      </c>
      <c r="O18" s="75"/>
      <c r="P18" s="71"/>
      <c r="Q18" s="71"/>
      <c r="R18" s="73">
        <v>0</v>
      </c>
      <c r="S18" s="73">
        <v>0.5</v>
      </c>
      <c r="T18" s="73">
        <v>1</v>
      </c>
      <c r="U18" s="74"/>
      <c r="V18" s="74"/>
      <c r="W18" s="74"/>
      <c r="X18" s="513">
        <f>SUMPRODUCT(O18:Q18,U18:W18)</f>
        <v>0</v>
      </c>
    </row>
    <row r="19" spans="3:24" ht="29.25" customHeight="1">
      <c r="C19" s="455" t="s">
        <v>15</v>
      </c>
      <c r="D19" s="76" t="s">
        <v>943</v>
      </c>
      <c r="E19" s="514">
        <f>E21+E23</f>
        <v>0</v>
      </c>
      <c r="F19" s="515">
        <f>F21+F23</f>
        <v>0</v>
      </c>
      <c r="G19" s="515">
        <f>G21+G23</f>
        <v>0</v>
      </c>
      <c r="H19" s="77"/>
      <c r="I19" s="77"/>
      <c r="J19" s="77"/>
      <c r="K19" s="77"/>
      <c r="L19" s="77"/>
      <c r="M19" s="77"/>
      <c r="N19" s="516">
        <f>N21+N23</f>
        <v>0</v>
      </c>
      <c r="O19" s="514">
        <f>O21+O23</f>
        <v>0</v>
      </c>
      <c r="P19" s="515">
        <f>P21+P23</f>
        <v>0</v>
      </c>
      <c r="Q19" s="515">
        <f>Q21+Q23</f>
        <v>0</v>
      </c>
      <c r="R19" s="77"/>
      <c r="S19" s="77"/>
      <c r="T19" s="77"/>
      <c r="U19" s="77"/>
      <c r="V19" s="77"/>
      <c r="W19" s="77"/>
      <c r="X19" s="516">
        <f>X21+X23</f>
        <v>0</v>
      </c>
    </row>
    <row r="20" spans="3:24" ht="20.25" customHeight="1">
      <c r="C20" s="456" t="s">
        <v>16</v>
      </c>
      <c r="D20" s="78" t="s">
        <v>740</v>
      </c>
      <c r="E20" s="75"/>
      <c r="F20" s="71"/>
      <c r="G20" s="71"/>
      <c r="H20" s="72"/>
      <c r="I20" s="72"/>
      <c r="J20" s="79"/>
      <c r="K20" s="72"/>
      <c r="L20" s="72"/>
      <c r="M20" s="79"/>
      <c r="N20" s="80"/>
      <c r="O20" s="75"/>
      <c r="P20" s="71"/>
      <c r="Q20" s="71"/>
      <c r="R20" s="72"/>
      <c r="S20" s="72"/>
      <c r="T20" s="79"/>
      <c r="U20" s="72"/>
      <c r="V20" s="72"/>
      <c r="W20" s="79"/>
      <c r="X20" s="80"/>
    </row>
    <row r="21" spans="3:24" ht="21.75" customHeight="1">
      <c r="C21" s="454" t="s">
        <v>17</v>
      </c>
      <c r="D21" s="68" t="s">
        <v>741</v>
      </c>
      <c r="E21" s="75"/>
      <c r="F21" s="71"/>
      <c r="G21" s="71"/>
      <c r="H21" s="73">
        <v>0.95</v>
      </c>
      <c r="I21" s="73">
        <v>0.95</v>
      </c>
      <c r="J21" s="73">
        <v>1</v>
      </c>
      <c r="K21" s="74"/>
      <c r="L21" s="74"/>
      <c r="M21" s="74"/>
      <c r="N21" s="513">
        <f>SUMPRODUCT(E21:G21,K21:M21)</f>
        <v>0</v>
      </c>
      <c r="O21" s="75"/>
      <c r="P21" s="71"/>
      <c r="Q21" s="71"/>
      <c r="R21" s="73">
        <v>0.95</v>
      </c>
      <c r="S21" s="73">
        <v>0.95</v>
      </c>
      <c r="T21" s="73">
        <v>1</v>
      </c>
      <c r="U21" s="74"/>
      <c r="V21" s="74"/>
      <c r="W21" s="74"/>
      <c r="X21" s="513">
        <f>SUMPRODUCT(O21:Q21,U21:W21)</f>
        <v>0</v>
      </c>
    </row>
    <row r="22" spans="3:24" ht="18.75" customHeight="1">
      <c r="C22" s="456" t="s">
        <v>18</v>
      </c>
      <c r="D22" s="78" t="s">
        <v>893</v>
      </c>
      <c r="E22" s="82"/>
      <c r="F22" s="83"/>
      <c r="G22" s="71"/>
      <c r="H22" s="72"/>
      <c r="I22" s="72"/>
      <c r="J22" s="72"/>
      <c r="K22" s="72"/>
      <c r="L22" s="72"/>
      <c r="M22" s="72"/>
      <c r="N22" s="80"/>
      <c r="O22" s="82"/>
      <c r="P22" s="83"/>
      <c r="Q22" s="71"/>
      <c r="R22" s="72"/>
      <c r="S22" s="72"/>
      <c r="T22" s="72"/>
      <c r="U22" s="72"/>
      <c r="V22" s="72"/>
      <c r="W22" s="72"/>
      <c r="X22" s="80"/>
    </row>
    <row r="23" spans="3:24" ht="21.75" customHeight="1">
      <c r="C23" s="454" t="s">
        <v>19</v>
      </c>
      <c r="D23" s="68" t="s">
        <v>742</v>
      </c>
      <c r="E23" s="75"/>
      <c r="F23" s="71"/>
      <c r="G23" s="71"/>
      <c r="H23" s="73">
        <v>0.9</v>
      </c>
      <c r="I23" s="73">
        <v>0.9</v>
      </c>
      <c r="J23" s="73">
        <v>1</v>
      </c>
      <c r="K23" s="74"/>
      <c r="L23" s="74"/>
      <c r="M23" s="74"/>
      <c r="N23" s="513">
        <f>SUMPRODUCT(E23:G23,K23:M23)</f>
        <v>0</v>
      </c>
      <c r="O23" s="75"/>
      <c r="P23" s="71"/>
      <c r="Q23" s="71"/>
      <c r="R23" s="73">
        <v>0.9</v>
      </c>
      <c r="S23" s="73">
        <v>0.9</v>
      </c>
      <c r="T23" s="73">
        <v>1</v>
      </c>
      <c r="U23" s="74"/>
      <c r="V23" s="74"/>
      <c r="W23" s="74"/>
      <c r="X23" s="513">
        <f>SUMPRODUCT(O23:Q23,U23:W23)</f>
        <v>0</v>
      </c>
    </row>
    <row r="24" spans="3:24" ht="25.5" customHeight="1">
      <c r="C24" s="456" t="s">
        <v>20</v>
      </c>
      <c r="D24" s="78" t="s">
        <v>893</v>
      </c>
      <c r="E24" s="82"/>
      <c r="F24" s="83"/>
      <c r="G24" s="71"/>
      <c r="H24" s="72"/>
      <c r="I24" s="72"/>
      <c r="J24" s="72"/>
      <c r="K24" s="72"/>
      <c r="L24" s="72"/>
      <c r="M24" s="72"/>
      <c r="N24" s="80"/>
      <c r="O24" s="82"/>
      <c r="P24" s="83"/>
      <c r="Q24" s="71"/>
      <c r="R24" s="72"/>
      <c r="S24" s="72"/>
      <c r="T24" s="72"/>
      <c r="U24" s="72"/>
      <c r="V24" s="72"/>
      <c r="W24" s="72"/>
      <c r="X24" s="80"/>
    </row>
    <row r="25" spans="3:24" ht="39.75" customHeight="1">
      <c r="C25" s="455" t="s">
        <v>21</v>
      </c>
      <c r="D25" s="76" t="s">
        <v>894</v>
      </c>
      <c r="E25" s="517">
        <f>SUM(E28:E33)</f>
        <v>0</v>
      </c>
      <c r="F25" s="518">
        <f>SUM(F28:F33)</f>
        <v>0</v>
      </c>
      <c r="G25" s="518">
        <f>SUM(G28:G33)</f>
        <v>0</v>
      </c>
      <c r="H25" s="84"/>
      <c r="I25" s="84"/>
      <c r="J25" s="84"/>
      <c r="K25" s="84"/>
      <c r="L25" s="84"/>
      <c r="M25" s="84"/>
      <c r="N25" s="516">
        <f>SUM(N28:N33)</f>
        <v>0</v>
      </c>
      <c r="O25" s="517">
        <f>SUM(O28:O33)</f>
        <v>0</v>
      </c>
      <c r="P25" s="518">
        <f>SUM(P28:P33)</f>
        <v>0</v>
      </c>
      <c r="Q25" s="518">
        <f>SUM(Q28:Q33)</f>
        <v>0</v>
      </c>
      <c r="R25" s="84"/>
      <c r="S25" s="84"/>
      <c r="T25" s="84"/>
      <c r="U25" s="84"/>
      <c r="V25" s="84"/>
      <c r="W25" s="84"/>
      <c r="X25" s="516">
        <f>SUM(X28:X33)</f>
        <v>0</v>
      </c>
    </row>
    <row r="26" spans="3:24" ht="24.75" customHeight="1">
      <c r="C26" s="456" t="s">
        <v>22</v>
      </c>
      <c r="D26" s="81" t="s">
        <v>857</v>
      </c>
      <c r="E26" s="85"/>
      <c r="F26" s="86"/>
      <c r="G26" s="86"/>
      <c r="H26" s="72"/>
      <c r="I26" s="72"/>
      <c r="J26" s="72"/>
      <c r="K26" s="72"/>
      <c r="L26" s="72"/>
      <c r="M26" s="72"/>
      <c r="N26" s="80"/>
      <c r="O26" s="85"/>
      <c r="P26" s="86"/>
      <c r="Q26" s="86"/>
      <c r="R26" s="72"/>
      <c r="S26" s="72"/>
      <c r="T26" s="72"/>
      <c r="U26" s="72"/>
      <c r="V26" s="72"/>
      <c r="W26" s="72"/>
      <c r="X26" s="80"/>
    </row>
    <row r="27" spans="3:24" ht="24" customHeight="1">
      <c r="C27" s="456" t="s">
        <v>23</v>
      </c>
      <c r="D27" s="81" t="s">
        <v>858</v>
      </c>
      <c r="E27" s="85"/>
      <c r="F27" s="86"/>
      <c r="G27" s="86"/>
      <c r="H27" s="73">
        <v>0.5</v>
      </c>
      <c r="I27" s="73">
        <v>0.5</v>
      </c>
      <c r="J27" s="73">
        <v>1</v>
      </c>
      <c r="K27" s="74"/>
      <c r="L27" s="74"/>
      <c r="M27" s="74"/>
      <c r="N27" s="513">
        <f t="shared" ref="N27:N34" si="0">SUMPRODUCT(E27:G27,K27:M27)</f>
        <v>0</v>
      </c>
      <c r="O27" s="85"/>
      <c r="P27" s="86"/>
      <c r="Q27" s="86"/>
      <c r="R27" s="73">
        <v>0.5</v>
      </c>
      <c r="S27" s="73">
        <v>0.5</v>
      </c>
      <c r="T27" s="73">
        <v>1</v>
      </c>
      <c r="U27" s="74"/>
      <c r="V27" s="74"/>
      <c r="W27" s="74"/>
      <c r="X27" s="513">
        <f t="shared" ref="X27:X34" si="1">SUMPRODUCT(O27:Q27,U27:W27)</f>
        <v>0</v>
      </c>
    </row>
    <row r="28" spans="3:24" ht="31.5" customHeight="1">
      <c r="C28" s="454" t="s">
        <v>24</v>
      </c>
      <c r="D28" s="68" t="s">
        <v>747</v>
      </c>
      <c r="E28" s="85"/>
      <c r="F28" s="86"/>
      <c r="G28" s="86"/>
      <c r="H28" s="73">
        <v>0.5</v>
      </c>
      <c r="I28" s="73">
        <v>0.5</v>
      </c>
      <c r="J28" s="73">
        <v>1</v>
      </c>
      <c r="K28" s="74"/>
      <c r="L28" s="74"/>
      <c r="M28" s="74"/>
      <c r="N28" s="513">
        <f t="shared" si="0"/>
        <v>0</v>
      </c>
      <c r="O28" s="85"/>
      <c r="P28" s="86"/>
      <c r="Q28" s="86"/>
      <c r="R28" s="73">
        <v>0.5</v>
      </c>
      <c r="S28" s="73">
        <v>0.5</v>
      </c>
      <c r="T28" s="73">
        <v>1</v>
      </c>
      <c r="U28" s="74"/>
      <c r="V28" s="74"/>
      <c r="W28" s="74"/>
      <c r="X28" s="513">
        <f t="shared" si="1"/>
        <v>0</v>
      </c>
    </row>
    <row r="29" spans="3:24" ht="33" customHeight="1">
      <c r="C29" s="454" t="s">
        <v>25</v>
      </c>
      <c r="D29" s="68" t="s">
        <v>743</v>
      </c>
      <c r="E29" s="85"/>
      <c r="F29" s="86"/>
      <c r="G29" s="86"/>
      <c r="H29" s="73">
        <v>0.5</v>
      </c>
      <c r="I29" s="73">
        <v>0.5</v>
      </c>
      <c r="J29" s="73">
        <v>1</v>
      </c>
      <c r="K29" s="74"/>
      <c r="L29" s="74"/>
      <c r="M29" s="74"/>
      <c r="N29" s="513">
        <f t="shared" si="0"/>
        <v>0</v>
      </c>
      <c r="O29" s="85"/>
      <c r="P29" s="86"/>
      <c r="Q29" s="86"/>
      <c r="R29" s="73">
        <v>0.5</v>
      </c>
      <c r="S29" s="73">
        <v>0.5</v>
      </c>
      <c r="T29" s="73">
        <v>1</v>
      </c>
      <c r="U29" s="74"/>
      <c r="V29" s="74"/>
      <c r="W29" s="74"/>
      <c r="X29" s="513">
        <f t="shared" si="1"/>
        <v>0</v>
      </c>
    </row>
    <row r="30" spans="3:24" ht="40.5" customHeight="1">
      <c r="C30" s="454" t="s">
        <v>26</v>
      </c>
      <c r="D30" s="68" t="s">
        <v>744</v>
      </c>
      <c r="E30" s="85"/>
      <c r="F30" s="86"/>
      <c r="G30" s="86"/>
      <c r="H30" s="73">
        <v>0.5</v>
      </c>
      <c r="I30" s="73">
        <v>0.5</v>
      </c>
      <c r="J30" s="73">
        <v>1</v>
      </c>
      <c r="K30" s="74"/>
      <c r="L30" s="74"/>
      <c r="M30" s="74"/>
      <c r="N30" s="513">
        <f t="shared" si="0"/>
        <v>0</v>
      </c>
      <c r="O30" s="85"/>
      <c r="P30" s="86"/>
      <c r="Q30" s="86"/>
      <c r="R30" s="73">
        <v>0.5</v>
      </c>
      <c r="S30" s="73">
        <v>0.5</v>
      </c>
      <c r="T30" s="73">
        <v>1</v>
      </c>
      <c r="U30" s="74"/>
      <c r="V30" s="74"/>
      <c r="W30" s="74"/>
      <c r="X30" s="513">
        <f t="shared" si="1"/>
        <v>0</v>
      </c>
    </row>
    <row r="31" spans="3:24" ht="30.75" customHeight="1">
      <c r="C31" s="454" t="s">
        <v>27</v>
      </c>
      <c r="D31" s="68" t="s">
        <v>745</v>
      </c>
      <c r="E31" s="85"/>
      <c r="F31" s="86"/>
      <c r="G31" s="86"/>
      <c r="H31" s="73">
        <v>0.5</v>
      </c>
      <c r="I31" s="73">
        <v>0.5</v>
      </c>
      <c r="J31" s="73">
        <v>1</v>
      </c>
      <c r="K31" s="74"/>
      <c r="L31" s="74"/>
      <c r="M31" s="74"/>
      <c r="N31" s="513">
        <f t="shared" si="0"/>
        <v>0</v>
      </c>
      <c r="O31" s="85"/>
      <c r="P31" s="86"/>
      <c r="Q31" s="86"/>
      <c r="R31" s="73">
        <v>0.5</v>
      </c>
      <c r="S31" s="73">
        <v>0.5</v>
      </c>
      <c r="T31" s="73">
        <v>1</v>
      </c>
      <c r="U31" s="74"/>
      <c r="V31" s="74"/>
      <c r="W31" s="74"/>
      <c r="X31" s="513">
        <f t="shared" si="1"/>
        <v>0</v>
      </c>
    </row>
    <row r="32" spans="3:24" ht="20.25" customHeight="1">
      <c r="C32" s="454" t="s">
        <v>28</v>
      </c>
      <c r="D32" s="68" t="s">
        <v>895</v>
      </c>
      <c r="E32" s="85"/>
      <c r="F32" s="86"/>
      <c r="G32" s="86"/>
      <c r="H32" s="73">
        <v>0.5</v>
      </c>
      <c r="I32" s="73">
        <v>0.5</v>
      </c>
      <c r="J32" s="73">
        <v>1</v>
      </c>
      <c r="K32" s="74"/>
      <c r="L32" s="74"/>
      <c r="M32" s="74"/>
      <c r="N32" s="513">
        <f t="shared" si="0"/>
        <v>0</v>
      </c>
      <c r="O32" s="85"/>
      <c r="P32" s="86"/>
      <c r="Q32" s="86"/>
      <c r="R32" s="73">
        <v>0.5</v>
      </c>
      <c r="S32" s="73">
        <v>0.5</v>
      </c>
      <c r="T32" s="73">
        <v>1</v>
      </c>
      <c r="U32" s="74"/>
      <c r="V32" s="74"/>
      <c r="W32" s="74"/>
      <c r="X32" s="513">
        <f t="shared" si="1"/>
        <v>0</v>
      </c>
    </row>
    <row r="33" spans="3:24" ht="25.5" customHeight="1">
      <c r="C33" s="454" t="s">
        <v>149</v>
      </c>
      <c r="D33" s="87" t="s">
        <v>746</v>
      </c>
      <c r="E33" s="85"/>
      <c r="F33" s="86"/>
      <c r="G33" s="86"/>
      <c r="H33" s="73">
        <v>0.5</v>
      </c>
      <c r="I33" s="73">
        <v>0.5</v>
      </c>
      <c r="J33" s="73">
        <v>1</v>
      </c>
      <c r="K33" s="74"/>
      <c r="L33" s="74"/>
      <c r="M33" s="74"/>
      <c r="N33" s="513">
        <f t="shared" si="0"/>
        <v>0</v>
      </c>
      <c r="O33" s="85"/>
      <c r="P33" s="86"/>
      <c r="Q33" s="86"/>
      <c r="R33" s="73">
        <v>0.5</v>
      </c>
      <c r="S33" s="73">
        <v>0.5</v>
      </c>
      <c r="T33" s="73">
        <v>1</v>
      </c>
      <c r="U33" s="74"/>
      <c r="V33" s="74"/>
      <c r="W33" s="74"/>
      <c r="X33" s="513">
        <f t="shared" si="1"/>
        <v>0</v>
      </c>
    </row>
    <row r="34" spans="3:24" ht="37.5" customHeight="1">
      <c r="C34" s="455" t="s">
        <v>29</v>
      </c>
      <c r="D34" s="88" t="s">
        <v>861</v>
      </c>
      <c r="E34" s="85"/>
      <c r="F34" s="86"/>
      <c r="G34" s="86"/>
      <c r="H34" s="84"/>
      <c r="I34" s="84"/>
      <c r="J34" s="84"/>
      <c r="K34" s="74"/>
      <c r="L34" s="74"/>
      <c r="M34" s="74"/>
      <c r="N34" s="516">
        <f t="shared" si="0"/>
        <v>0</v>
      </c>
      <c r="O34" s="85"/>
      <c r="P34" s="86"/>
      <c r="Q34" s="86"/>
      <c r="R34" s="84"/>
      <c r="S34" s="84"/>
      <c r="T34" s="84"/>
      <c r="U34" s="74"/>
      <c r="V34" s="74"/>
      <c r="W34" s="74"/>
      <c r="X34" s="516">
        <f t="shared" si="1"/>
        <v>0</v>
      </c>
    </row>
    <row r="35" spans="3:24" ht="38.25" customHeight="1">
      <c r="C35" s="455" t="s">
        <v>34</v>
      </c>
      <c r="D35" s="76" t="s">
        <v>860</v>
      </c>
      <c r="E35" s="517">
        <f>E36+E37</f>
        <v>0</v>
      </c>
      <c r="F35" s="518">
        <f>F36+F37</f>
        <v>0</v>
      </c>
      <c r="G35" s="518">
        <f>G36+G37</f>
        <v>0</v>
      </c>
      <c r="H35" s="84"/>
      <c r="I35" s="84"/>
      <c r="J35" s="84"/>
      <c r="K35" s="84"/>
      <c r="L35" s="84"/>
      <c r="M35" s="84"/>
      <c r="N35" s="516">
        <f>N36+N37</f>
        <v>0</v>
      </c>
      <c r="O35" s="517">
        <f>O36+O37</f>
        <v>0</v>
      </c>
      <c r="P35" s="518">
        <f>P36+P37</f>
        <v>0</v>
      </c>
      <c r="Q35" s="518">
        <f>Q36+Q37</f>
        <v>0</v>
      </c>
      <c r="R35" s="84"/>
      <c r="S35" s="84"/>
      <c r="T35" s="84"/>
      <c r="U35" s="84"/>
      <c r="V35" s="84"/>
      <c r="W35" s="84"/>
      <c r="X35" s="516">
        <f>X36+X37</f>
        <v>0</v>
      </c>
    </row>
    <row r="36" spans="3:24">
      <c r="C36" s="454" t="s">
        <v>132</v>
      </c>
      <c r="D36" s="68" t="s">
        <v>757</v>
      </c>
      <c r="E36" s="85"/>
      <c r="F36" s="86"/>
      <c r="G36" s="86"/>
      <c r="H36" s="73">
        <v>0</v>
      </c>
      <c r="I36" s="73">
        <v>0.5</v>
      </c>
      <c r="J36" s="73">
        <v>1</v>
      </c>
      <c r="K36" s="74"/>
      <c r="L36" s="74"/>
      <c r="M36" s="74"/>
      <c r="N36" s="513">
        <f>SUMPRODUCT(E36:G36,K36:M36)</f>
        <v>0</v>
      </c>
      <c r="O36" s="85"/>
      <c r="P36" s="86"/>
      <c r="Q36" s="86"/>
      <c r="R36" s="73">
        <v>0</v>
      </c>
      <c r="S36" s="73">
        <v>0.5</v>
      </c>
      <c r="T36" s="73">
        <v>1</v>
      </c>
      <c r="U36" s="74"/>
      <c r="V36" s="74"/>
      <c r="W36" s="74"/>
      <c r="X36" s="513">
        <f>SUMPRODUCT(O36:Q36,U36:W36)</f>
        <v>0</v>
      </c>
    </row>
    <row r="37" spans="3:24" ht="17.25" customHeight="1">
      <c r="C37" s="454" t="s">
        <v>133</v>
      </c>
      <c r="D37" s="68" t="s">
        <v>758</v>
      </c>
      <c r="E37" s="519">
        <f>SUM(E38:E40)</f>
        <v>0</v>
      </c>
      <c r="F37" s="520">
        <f>SUM(F38:F40)</f>
        <v>0</v>
      </c>
      <c r="G37" s="520">
        <f>SUM(G38:G40)</f>
        <v>0</v>
      </c>
      <c r="H37" s="72"/>
      <c r="I37" s="72"/>
      <c r="J37" s="72"/>
      <c r="K37" s="72"/>
      <c r="L37" s="72"/>
      <c r="M37" s="72"/>
      <c r="N37" s="521">
        <f>SUM(N38:N40)</f>
        <v>0</v>
      </c>
      <c r="O37" s="519">
        <f>SUM(O38:O40)</f>
        <v>0</v>
      </c>
      <c r="P37" s="520">
        <f>SUM(P38:P40)</f>
        <v>0</v>
      </c>
      <c r="Q37" s="520">
        <f>SUM(Q38:Q40)</f>
        <v>0</v>
      </c>
      <c r="R37" s="72"/>
      <c r="S37" s="72"/>
      <c r="T37" s="72"/>
      <c r="U37" s="72"/>
      <c r="V37" s="72"/>
      <c r="W37" s="72"/>
      <c r="X37" s="521">
        <f>SUM(X38:X40)</f>
        <v>0</v>
      </c>
    </row>
    <row r="38" spans="3:24" ht="18.75" customHeight="1">
      <c r="C38" s="456" t="s">
        <v>150</v>
      </c>
      <c r="D38" s="81" t="s">
        <v>759</v>
      </c>
      <c r="E38" s="85"/>
      <c r="F38" s="86"/>
      <c r="G38" s="86"/>
      <c r="H38" s="73">
        <v>0.5</v>
      </c>
      <c r="I38" s="73">
        <v>0.5</v>
      </c>
      <c r="J38" s="73">
        <v>1</v>
      </c>
      <c r="K38" s="74"/>
      <c r="L38" s="74"/>
      <c r="M38" s="74"/>
      <c r="N38" s="513">
        <f>SUMPRODUCT(E38:G38,K38:M38)</f>
        <v>0</v>
      </c>
      <c r="O38" s="85"/>
      <c r="P38" s="86"/>
      <c r="Q38" s="86"/>
      <c r="R38" s="73">
        <v>0.5</v>
      </c>
      <c r="S38" s="73">
        <v>0.5</v>
      </c>
      <c r="T38" s="73">
        <v>1</v>
      </c>
      <c r="U38" s="74"/>
      <c r="V38" s="74"/>
      <c r="W38" s="74"/>
      <c r="X38" s="513">
        <f>SUMPRODUCT(O38:Q38,U38:W38)</f>
        <v>0</v>
      </c>
    </row>
    <row r="39" spans="3:24" ht="19.5" customHeight="1">
      <c r="C39" s="456" t="s">
        <v>151</v>
      </c>
      <c r="D39" s="81" t="s">
        <v>760</v>
      </c>
      <c r="E39" s="85"/>
      <c r="F39" s="86"/>
      <c r="G39" s="86"/>
      <c r="H39" s="73">
        <v>0</v>
      </c>
      <c r="I39" s="73">
        <v>0.5</v>
      </c>
      <c r="J39" s="73">
        <v>1</v>
      </c>
      <c r="K39" s="74"/>
      <c r="L39" s="74"/>
      <c r="M39" s="74"/>
      <c r="N39" s="513">
        <f>SUMPRODUCT(E39:G39,K39:M39)</f>
        <v>0</v>
      </c>
      <c r="O39" s="85"/>
      <c r="P39" s="86"/>
      <c r="Q39" s="86"/>
      <c r="R39" s="73">
        <v>0</v>
      </c>
      <c r="S39" s="73">
        <v>0.5</v>
      </c>
      <c r="T39" s="73">
        <v>1</v>
      </c>
      <c r="U39" s="74"/>
      <c r="V39" s="74"/>
      <c r="W39" s="74"/>
      <c r="X39" s="513">
        <f>SUMPRODUCT(O39:Q39,U39:W39)</f>
        <v>0</v>
      </c>
    </row>
    <row r="40" spans="3:24" ht="19.5" customHeight="1">
      <c r="C40" s="456" t="s">
        <v>152</v>
      </c>
      <c r="D40" s="81" t="s">
        <v>761</v>
      </c>
      <c r="E40" s="85"/>
      <c r="F40" s="86"/>
      <c r="G40" s="86"/>
      <c r="H40" s="73">
        <v>0</v>
      </c>
      <c r="I40" s="73">
        <v>0.5</v>
      </c>
      <c r="J40" s="73">
        <v>1</v>
      </c>
      <c r="K40" s="74"/>
      <c r="L40" s="74"/>
      <c r="M40" s="74"/>
      <c r="N40" s="513">
        <f>SUMPRODUCT(E40:G40,K40:M40)</f>
        <v>0</v>
      </c>
      <c r="O40" s="85"/>
      <c r="P40" s="86"/>
      <c r="Q40" s="86"/>
      <c r="R40" s="73">
        <v>0</v>
      </c>
      <c r="S40" s="73">
        <v>0.5</v>
      </c>
      <c r="T40" s="73">
        <v>1</v>
      </c>
      <c r="U40" s="74"/>
      <c r="V40" s="74"/>
      <c r="W40" s="74"/>
      <c r="X40" s="513">
        <f>SUMPRODUCT(O40:Q40,U40:W40)</f>
        <v>0</v>
      </c>
    </row>
    <row r="41" spans="3:24">
      <c r="C41" s="455" t="s">
        <v>35</v>
      </c>
      <c r="D41" s="76" t="s">
        <v>771</v>
      </c>
      <c r="E41" s="89"/>
      <c r="F41" s="90"/>
      <c r="G41" s="90"/>
      <c r="H41" s="91">
        <v>0</v>
      </c>
      <c r="I41" s="91">
        <v>0.5</v>
      </c>
      <c r="J41" s="91">
        <v>1</v>
      </c>
      <c r="K41" s="92"/>
      <c r="L41" s="92"/>
      <c r="M41" s="92"/>
      <c r="N41" s="516">
        <f>SUMPRODUCT(E41:G41,K41:M41)</f>
        <v>0</v>
      </c>
      <c r="O41" s="89"/>
      <c r="P41" s="90"/>
      <c r="Q41" s="90"/>
      <c r="R41" s="91">
        <v>0</v>
      </c>
      <c r="S41" s="91">
        <v>0.5</v>
      </c>
      <c r="T41" s="91">
        <v>1</v>
      </c>
      <c r="U41" s="92"/>
      <c r="V41" s="92"/>
      <c r="W41" s="92"/>
      <c r="X41" s="516">
        <f>SUMPRODUCT(O41:Q41,U41:W41)</f>
        <v>0</v>
      </c>
    </row>
    <row r="42" spans="3:24" s="98" customFormat="1">
      <c r="C42" s="455" t="s">
        <v>36</v>
      </c>
      <c r="D42" s="76" t="s">
        <v>770</v>
      </c>
      <c r="E42" s="93"/>
      <c r="F42" s="94"/>
      <c r="G42" s="94"/>
      <c r="H42" s="95">
        <v>0</v>
      </c>
      <c r="I42" s="96"/>
      <c r="J42" s="96"/>
      <c r="K42" s="97"/>
      <c r="L42" s="96"/>
      <c r="M42" s="96"/>
      <c r="N42" s="516">
        <f>E42*K42</f>
        <v>0</v>
      </c>
      <c r="O42" s="93"/>
      <c r="P42" s="94"/>
      <c r="Q42" s="94"/>
      <c r="R42" s="95">
        <v>0</v>
      </c>
      <c r="S42" s="96"/>
      <c r="T42" s="96"/>
      <c r="U42" s="97"/>
      <c r="V42" s="96"/>
      <c r="W42" s="96"/>
      <c r="X42" s="516">
        <f>O42*U42</f>
        <v>0</v>
      </c>
    </row>
    <row r="43" spans="3:24" s="98" customFormat="1" ht="34.5" customHeight="1">
      <c r="C43" s="455" t="s">
        <v>40</v>
      </c>
      <c r="D43" s="76" t="s">
        <v>769</v>
      </c>
      <c r="E43" s="522">
        <f>SUM(E44:E48)</f>
        <v>0</v>
      </c>
      <c r="F43" s="523">
        <f>SUM(F44:F48)</f>
        <v>0</v>
      </c>
      <c r="G43" s="523">
        <f>SUM(G44:G48)</f>
        <v>0</v>
      </c>
      <c r="H43" s="72"/>
      <c r="I43" s="72"/>
      <c r="J43" s="72"/>
      <c r="K43" s="72"/>
      <c r="L43" s="72"/>
      <c r="M43" s="72"/>
      <c r="N43" s="523">
        <f>SUM(N44:N48)</f>
        <v>0</v>
      </c>
      <c r="O43" s="522">
        <f>SUM(O44:O48)</f>
        <v>0</v>
      </c>
      <c r="P43" s="523">
        <f>SUM(P44:P48)</f>
        <v>0</v>
      </c>
      <c r="Q43" s="523">
        <f>SUM(Q44:Q48)</f>
        <v>0</v>
      </c>
      <c r="R43" s="72"/>
      <c r="S43" s="72"/>
      <c r="T43" s="72"/>
      <c r="U43" s="72"/>
      <c r="V43" s="72"/>
      <c r="W43" s="72"/>
      <c r="X43" s="523">
        <f>SUM(X44:X48)</f>
        <v>0</v>
      </c>
    </row>
    <row r="44" spans="3:24" s="98" customFormat="1" ht="18" customHeight="1">
      <c r="C44" s="454" t="s">
        <v>41</v>
      </c>
      <c r="D44" s="68" t="s">
        <v>768</v>
      </c>
      <c r="E44" s="99"/>
      <c r="F44" s="100"/>
      <c r="G44" s="100"/>
      <c r="H44" s="73">
        <v>0</v>
      </c>
      <c r="I44" s="73">
        <v>0</v>
      </c>
      <c r="J44" s="73">
        <v>0</v>
      </c>
      <c r="K44" s="74"/>
      <c r="L44" s="74"/>
      <c r="M44" s="74"/>
      <c r="N44" s="513">
        <f>SUMPRODUCT(E44:G44,K44:M44)</f>
        <v>0</v>
      </c>
      <c r="O44" s="99"/>
      <c r="P44" s="100"/>
      <c r="Q44" s="100"/>
      <c r="R44" s="73">
        <v>0</v>
      </c>
      <c r="S44" s="73">
        <v>0</v>
      </c>
      <c r="T44" s="73">
        <v>0</v>
      </c>
      <c r="U44" s="74"/>
      <c r="V44" s="74"/>
      <c r="W44" s="74"/>
      <c r="X44" s="513">
        <f>SUMPRODUCT(O44:Q44,U44:W44)</f>
        <v>0</v>
      </c>
    </row>
    <row r="45" spans="3:24" s="98" customFormat="1" ht="18.75" customHeight="1">
      <c r="C45" s="454" t="s">
        <v>42</v>
      </c>
      <c r="D45" s="68" t="s">
        <v>799</v>
      </c>
      <c r="E45" s="99"/>
      <c r="F45" s="100"/>
      <c r="G45" s="100"/>
      <c r="H45" s="73">
        <v>0</v>
      </c>
      <c r="I45" s="73">
        <v>0</v>
      </c>
      <c r="J45" s="73">
        <v>0</v>
      </c>
      <c r="K45" s="74"/>
      <c r="L45" s="74"/>
      <c r="M45" s="74"/>
      <c r="N45" s="513">
        <f>SUMPRODUCT(E45:G45,K45:M45)</f>
        <v>0</v>
      </c>
      <c r="O45" s="99"/>
      <c r="P45" s="100"/>
      <c r="Q45" s="100"/>
      <c r="R45" s="73">
        <v>0</v>
      </c>
      <c r="S45" s="73">
        <v>0</v>
      </c>
      <c r="T45" s="73">
        <v>0</v>
      </c>
      <c r="U45" s="74"/>
      <c r="V45" s="74"/>
      <c r="W45" s="74"/>
      <c r="X45" s="513">
        <f>SUMPRODUCT(O45:Q45,U45:W45)</f>
        <v>0</v>
      </c>
    </row>
    <row r="46" spans="3:24" s="98" customFormat="1" ht="18.75" customHeight="1">
      <c r="C46" s="454" t="s">
        <v>43</v>
      </c>
      <c r="D46" s="68" t="s">
        <v>750</v>
      </c>
      <c r="E46" s="99"/>
      <c r="F46" s="100"/>
      <c r="G46" s="100"/>
      <c r="H46" s="73">
        <v>0</v>
      </c>
      <c r="I46" s="73">
        <v>0</v>
      </c>
      <c r="J46" s="73">
        <v>0</v>
      </c>
      <c r="K46" s="74"/>
      <c r="L46" s="74"/>
      <c r="M46" s="74"/>
      <c r="N46" s="513">
        <f>SUMPRODUCT(E46:G46,K46:M46)</f>
        <v>0</v>
      </c>
      <c r="O46" s="99"/>
      <c r="P46" s="100"/>
      <c r="Q46" s="100"/>
      <c r="R46" s="73">
        <v>0</v>
      </c>
      <c r="S46" s="73">
        <v>0</v>
      </c>
      <c r="T46" s="73">
        <v>0</v>
      </c>
      <c r="U46" s="74"/>
      <c r="V46" s="74"/>
      <c r="W46" s="74"/>
      <c r="X46" s="513">
        <f>SUMPRODUCT(O46:Q46,U46:W46)</f>
        <v>0</v>
      </c>
    </row>
    <row r="47" spans="3:24" s="98" customFormat="1" ht="18.75" customHeight="1">
      <c r="C47" s="454" t="s">
        <v>44</v>
      </c>
      <c r="D47" s="68" t="s">
        <v>767</v>
      </c>
      <c r="E47" s="99"/>
      <c r="F47" s="100"/>
      <c r="G47" s="100"/>
      <c r="H47" s="73">
        <v>0</v>
      </c>
      <c r="I47" s="73">
        <v>0</v>
      </c>
      <c r="J47" s="73">
        <v>0</v>
      </c>
      <c r="K47" s="74"/>
      <c r="L47" s="74"/>
      <c r="M47" s="74"/>
      <c r="N47" s="513">
        <f>SUMPRODUCT(E47:G47,K47:M47)</f>
        <v>0</v>
      </c>
      <c r="O47" s="99"/>
      <c r="P47" s="100"/>
      <c r="Q47" s="100"/>
      <c r="R47" s="73">
        <v>0</v>
      </c>
      <c r="S47" s="73">
        <v>0</v>
      </c>
      <c r="T47" s="73">
        <v>0</v>
      </c>
      <c r="U47" s="74"/>
      <c r="V47" s="74"/>
      <c r="W47" s="74"/>
      <c r="X47" s="513">
        <f>SUMPRODUCT(O47:Q47,U47:W47)</f>
        <v>0</v>
      </c>
    </row>
    <row r="48" spans="3:24" s="98" customFormat="1" ht="21" customHeight="1">
      <c r="C48" s="454" t="s">
        <v>153</v>
      </c>
      <c r="D48" s="68" t="s">
        <v>766</v>
      </c>
      <c r="E48" s="99"/>
      <c r="F48" s="100"/>
      <c r="G48" s="100"/>
      <c r="H48" s="73">
        <v>0</v>
      </c>
      <c r="I48" s="73">
        <v>0</v>
      </c>
      <c r="J48" s="73">
        <v>0</v>
      </c>
      <c r="K48" s="74"/>
      <c r="L48" s="74"/>
      <c r="M48" s="74"/>
      <c r="N48" s="513">
        <f>SUMPRODUCT(E48:G48,K48:M48)</f>
        <v>0</v>
      </c>
      <c r="O48" s="99"/>
      <c r="P48" s="100"/>
      <c r="Q48" s="100"/>
      <c r="R48" s="73">
        <v>0</v>
      </c>
      <c r="S48" s="73">
        <v>0</v>
      </c>
      <c r="T48" s="73">
        <v>0</v>
      </c>
      <c r="U48" s="74"/>
      <c r="V48" s="74"/>
      <c r="W48" s="74"/>
      <c r="X48" s="513">
        <f>SUMPRODUCT(O48:Q48,U48:W48)</f>
        <v>0</v>
      </c>
    </row>
    <row r="49" spans="3:24">
      <c r="C49" s="455" t="s">
        <v>137</v>
      </c>
      <c r="D49" s="76" t="s">
        <v>859</v>
      </c>
      <c r="E49" s="524">
        <f>SUM(E50:E53)</f>
        <v>0</v>
      </c>
      <c r="F49" s="525">
        <f>SUM(F51:F53)</f>
        <v>0</v>
      </c>
      <c r="G49" s="525">
        <f>SUM(G51:G53)</f>
        <v>0</v>
      </c>
      <c r="H49" s="101"/>
      <c r="I49" s="101"/>
      <c r="J49" s="101"/>
      <c r="K49" s="101"/>
      <c r="L49" s="101"/>
      <c r="M49" s="101"/>
      <c r="N49" s="516">
        <f>SUM(N50:N53)</f>
        <v>0</v>
      </c>
      <c r="O49" s="524">
        <f>SUM(O50:O53)</f>
        <v>0</v>
      </c>
      <c r="P49" s="525">
        <f>SUM(P51:P53)</f>
        <v>0</v>
      </c>
      <c r="Q49" s="525">
        <f>SUM(Q51:Q53)</f>
        <v>0</v>
      </c>
      <c r="R49" s="101"/>
      <c r="S49" s="101"/>
      <c r="T49" s="101"/>
      <c r="U49" s="101"/>
      <c r="V49" s="101"/>
      <c r="W49" s="101"/>
      <c r="X49" s="516">
        <f>SUM(X50:X53)</f>
        <v>0</v>
      </c>
    </row>
    <row r="50" spans="3:24" ht="24.75" customHeight="1">
      <c r="C50" s="454" t="s">
        <v>138</v>
      </c>
      <c r="D50" s="68" t="s">
        <v>765</v>
      </c>
      <c r="E50" s="85"/>
      <c r="F50" s="102"/>
      <c r="G50" s="102"/>
      <c r="H50" s="73">
        <v>0</v>
      </c>
      <c r="I50" s="84"/>
      <c r="J50" s="84"/>
      <c r="K50" s="74"/>
      <c r="L50" s="84"/>
      <c r="M50" s="84"/>
      <c r="N50" s="513">
        <f>E50*K50</f>
        <v>0</v>
      </c>
      <c r="O50" s="85"/>
      <c r="P50" s="102"/>
      <c r="Q50" s="102"/>
      <c r="R50" s="73">
        <v>0</v>
      </c>
      <c r="S50" s="84"/>
      <c r="T50" s="84"/>
      <c r="U50" s="74"/>
      <c r="V50" s="84"/>
      <c r="W50" s="84"/>
      <c r="X50" s="513">
        <f>O50*U50</f>
        <v>0</v>
      </c>
    </row>
    <row r="51" spans="3:24" ht="21" customHeight="1">
      <c r="C51" s="454" t="s">
        <v>141</v>
      </c>
      <c r="D51" s="68" t="s">
        <v>764</v>
      </c>
      <c r="E51" s="85"/>
      <c r="F51" s="86"/>
      <c r="G51" s="86"/>
      <c r="H51" s="73">
        <v>0</v>
      </c>
      <c r="I51" s="73">
        <v>0.5</v>
      </c>
      <c r="J51" s="73">
        <v>1</v>
      </c>
      <c r="K51" s="74"/>
      <c r="L51" s="74"/>
      <c r="M51" s="74"/>
      <c r="N51" s="513">
        <f>SUMPRODUCT(E51:G51,K51:M51)</f>
        <v>0</v>
      </c>
      <c r="O51" s="85"/>
      <c r="P51" s="86"/>
      <c r="Q51" s="86"/>
      <c r="R51" s="73">
        <v>0</v>
      </c>
      <c r="S51" s="73">
        <v>0.5</v>
      </c>
      <c r="T51" s="73">
        <v>1</v>
      </c>
      <c r="U51" s="74"/>
      <c r="V51" s="74"/>
      <c r="W51" s="74"/>
      <c r="X51" s="513">
        <f>SUMPRODUCT(O51:Q51,U51:W51)</f>
        <v>0</v>
      </c>
    </row>
    <row r="52" spans="3:24" ht="21" customHeight="1">
      <c r="C52" s="454" t="s">
        <v>142</v>
      </c>
      <c r="D52" s="68" t="s">
        <v>762</v>
      </c>
      <c r="E52" s="85"/>
      <c r="F52" s="86"/>
      <c r="G52" s="86"/>
      <c r="H52" s="73">
        <v>0</v>
      </c>
      <c r="I52" s="73">
        <v>0.5</v>
      </c>
      <c r="J52" s="73">
        <v>1</v>
      </c>
      <c r="K52" s="74"/>
      <c r="L52" s="74"/>
      <c r="M52" s="74"/>
      <c r="N52" s="513">
        <f>SUMPRODUCT(E52:G52,K52:M52)</f>
        <v>0</v>
      </c>
      <c r="O52" s="85"/>
      <c r="P52" s="86"/>
      <c r="Q52" s="86"/>
      <c r="R52" s="73">
        <v>0</v>
      </c>
      <c r="S52" s="73">
        <v>0.5</v>
      </c>
      <c r="T52" s="73">
        <v>1</v>
      </c>
      <c r="U52" s="74"/>
      <c r="V52" s="74"/>
      <c r="W52" s="74"/>
      <c r="X52" s="513">
        <f>SUMPRODUCT(O52:Q52,U52:W52)</f>
        <v>0</v>
      </c>
    </row>
    <row r="53" spans="3:24" ht="21.75" customHeight="1" thickBot="1">
      <c r="C53" s="457" t="s">
        <v>143</v>
      </c>
      <c r="D53" s="103" t="s">
        <v>763</v>
      </c>
      <c r="E53" s="104"/>
      <c r="F53" s="105"/>
      <c r="G53" s="105"/>
      <c r="H53" s="106">
        <v>0</v>
      </c>
      <c r="I53" s="106">
        <v>0.5</v>
      </c>
      <c r="J53" s="106">
        <v>1</v>
      </c>
      <c r="K53" s="107"/>
      <c r="L53" s="107"/>
      <c r="M53" s="107"/>
      <c r="N53" s="526">
        <f>SUMPRODUCT(E53:G53,K53:M53)</f>
        <v>0</v>
      </c>
      <c r="O53" s="104"/>
      <c r="P53" s="105"/>
      <c r="Q53" s="105"/>
      <c r="R53" s="106">
        <v>0</v>
      </c>
      <c r="S53" s="106">
        <v>0.5</v>
      </c>
      <c r="T53" s="106">
        <v>1</v>
      </c>
      <c r="U53" s="107"/>
      <c r="V53" s="107"/>
      <c r="W53" s="107"/>
      <c r="X53" s="526">
        <f>SUMPRODUCT(O53:Q53,U53:W53)</f>
        <v>0</v>
      </c>
    </row>
    <row r="54" spans="3:24" ht="21.75" customHeight="1"/>
    <row r="55" spans="3:24">
      <c r="C55" s="109" t="s">
        <v>519</v>
      </c>
    </row>
    <row r="56" spans="3:24">
      <c r="C56" s="109"/>
    </row>
    <row r="57" spans="3:24">
      <c r="C57" s="110" t="s">
        <v>520</v>
      </c>
    </row>
    <row r="58" spans="3:24">
      <c r="C58" s="110" t="s">
        <v>63</v>
      </c>
    </row>
    <row r="59" spans="3:24">
      <c r="C59" s="110" t="s">
        <v>521</v>
      </c>
    </row>
    <row r="60" spans="3:24">
      <c r="C60" s="110" t="s">
        <v>63</v>
      </c>
    </row>
    <row r="61" spans="3:24">
      <c r="C61" s="110" t="s">
        <v>522</v>
      </c>
    </row>
    <row r="62" spans="3:24">
      <c r="C62" s="110" t="s">
        <v>63</v>
      </c>
    </row>
  </sheetData>
  <mergeCells count="13">
    <mergeCell ref="W8:X8"/>
    <mergeCell ref="E5:U5"/>
    <mergeCell ref="E6:U6"/>
    <mergeCell ref="O10:Q10"/>
    <mergeCell ref="E9:N9"/>
    <mergeCell ref="K10:M10"/>
    <mergeCell ref="O9:X9"/>
    <mergeCell ref="R10:T10"/>
    <mergeCell ref="U10:W10"/>
    <mergeCell ref="X10:X11"/>
    <mergeCell ref="N10:N11"/>
    <mergeCell ref="E10:G10"/>
    <mergeCell ref="H10:J10"/>
  </mergeCells>
  <printOptions horizontalCentered="1"/>
  <pageMargins left="0" right="0" top="0" bottom="0" header="0" footer="0"/>
  <pageSetup paperSize="9" scale="21" fitToHeight="0" orientation="landscape" r:id="rId1"/>
  <colBreaks count="1" manualBreakCount="1">
    <brk id="14"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16B6-20F8-4A08-9221-F21F954512BC}">
  <dimension ref="A1:IV29"/>
  <sheetViews>
    <sheetView showGridLines="0" view="pageBreakPreview" zoomScaleNormal="100" zoomScaleSheetLayoutView="100" workbookViewId="0">
      <selection activeCell="F31" sqref="F31"/>
    </sheetView>
  </sheetViews>
  <sheetFormatPr defaultColWidth="10.42578125" defaultRowHeight="11.25"/>
  <cols>
    <col min="1" max="1" width="4.7109375" style="703" customWidth="1"/>
    <col min="2" max="2" width="15.42578125" style="703" bestFit="1" customWidth="1"/>
    <col min="3" max="3" width="15.42578125" style="703" customWidth="1"/>
    <col min="4" max="4" width="12.7109375" style="703" bestFit="1" customWidth="1"/>
    <col min="5" max="6" width="15.28515625" style="703" customWidth="1"/>
    <col min="7" max="7" width="20.42578125" style="703" customWidth="1"/>
    <col min="8" max="8" width="23.28515625" style="703" customWidth="1"/>
    <col min="9" max="9" width="14.42578125" style="703" customWidth="1"/>
    <col min="10" max="10" width="14" style="703" customWidth="1"/>
    <col min="11" max="11" width="15.28515625" style="703" customWidth="1"/>
    <col min="12" max="13" width="10.42578125" style="703" customWidth="1"/>
    <col min="14" max="14" width="17.85546875" style="703" customWidth="1"/>
    <col min="15" max="15" width="20.7109375" style="703" customWidth="1"/>
    <col min="16" max="16" width="16.140625" style="703" customWidth="1"/>
    <col min="17" max="17" width="15.85546875" style="703" customWidth="1"/>
    <col min="18" max="18" width="14.5703125" style="703" customWidth="1"/>
    <col min="19" max="19" width="18" style="703" customWidth="1"/>
    <col min="20" max="20" width="12.85546875" style="703" customWidth="1"/>
    <col min="21" max="22" width="10.42578125" style="703" customWidth="1"/>
    <col min="23" max="23" width="12.85546875" style="703" customWidth="1"/>
    <col min="24" max="24" width="15" style="703" customWidth="1"/>
    <col min="25" max="16384" width="10.42578125" style="703"/>
  </cols>
  <sheetData>
    <row r="1" spans="1:256" ht="12.75">
      <c r="A1" s="1904" t="s">
        <v>1072</v>
      </c>
      <c r="B1" s="1905"/>
      <c r="C1" s="1905"/>
      <c r="D1" s="1905"/>
      <c r="E1" s="1905"/>
      <c r="F1" s="1905"/>
      <c r="G1" s="1905"/>
      <c r="H1" s="1905"/>
    </row>
    <row r="2" spans="1:256" ht="12.75">
      <c r="B2" s="654"/>
      <c r="C2" s="654"/>
      <c r="D2" s="654"/>
      <c r="E2" s="654"/>
      <c r="F2" s="737"/>
      <c r="G2" s="729"/>
      <c r="H2" s="654"/>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c r="AP2" s="729"/>
      <c r="AQ2" s="729"/>
      <c r="AR2" s="729"/>
      <c r="AS2" s="729"/>
      <c r="AT2" s="729"/>
      <c r="AU2" s="729"/>
      <c r="AV2" s="729"/>
      <c r="AW2" s="729"/>
      <c r="AX2" s="729"/>
      <c r="AY2" s="729"/>
      <c r="AZ2" s="729"/>
      <c r="BA2" s="729"/>
      <c r="BB2" s="729"/>
      <c r="BC2" s="729"/>
      <c r="BD2" s="729"/>
      <c r="BE2" s="729"/>
      <c r="BF2" s="729"/>
      <c r="BG2" s="729"/>
      <c r="BH2" s="729"/>
      <c r="BI2" s="729"/>
      <c r="BJ2" s="729"/>
      <c r="BK2" s="729"/>
      <c r="BL2" s="729"/>
      <c r="BM2" s="729"/>
      <c r="BN2" s="729"/>
      <c r="BO2" s="729"/>
      <c r="BP2" s="729"/>
      <c r="BQ2" s="729"/>
      <c r="BR2" s="729"/>
      <c r="BS2" s="729"/>
      <c r="BT2" s="729"/>
      <c r="BU2" s="729"/>
      <c r="BV2" s="729"/>
      <c r="BW2" s="729"/>
      <c r="BX2" s="729"/>
      <c r="BY2" s="729"/>
      <c r="BZ2" s="729"/>
      <c r="CA2" s="729"/>
      <c r="CB2" s="729"/>
      <c r="CC2" s="729"/>
      <c r="CD2" s="729"/>
      <c r="CE2" s="729"/>
      <c r="CF2" s="729"/>
      <c r="CG2" s="729"/>
      <c r="CH2" s="729"/>
      <c r="CI2" s="729"/>
      <c r="CJ2" s="729"/>
      <c r="CK2" s="729"/>
      <c r="CL2" s="729"/>
      <c r="CM2" s="729"/>
      <c r="CN2" s="729"/>
      <c r="CO2" s="729"/>
      <c r="CP2" s="729"/>
      <c r="CQ2" s="729"/>
      <c r="CR2" s="729"/>
      <c r="CS2" s="729"/>
      <c r="CT2" s="729"/>
      <c r="CU2" s="729"/>
      <c r="CV2" s="729"/>
      <c r="CW2" s="729"/>
      <c r="CX2" s="729"/>
      <c r="CY2" s="729"/>
      <c r="CZ2" s="729"/>
      <c r="DA2" s="729"/>
      <c r="DB2" s="729"/>
      <c r="DC2" s="729"/>
      <c r="DD2" s="729"/>
      <c r="DE2" s="729"/>
      <c r="DF2" s="729"/>
      <c r="DG2" s="729"/>
      <c r="DH2" s="729"/>
      <c r="DI2" s="729"/>
      <c r="DJ2" s="729"/>
      <c r="DK2" s="729"/>
      <c r="DL2" s="729"/>
      <c r="DM2" s="729"/>
      <c r="DN2" s="729"/>
      <c r="DO2" s="729"/>
      <c r="DP2" s="729"/>
      <c r="DQ2" s="729"/>
      <c r="DR2" s="729"/>
      <c r="DS2" s="729"/>
      <c r="DT2" s="729"/>
      <c r="DU2" s="729"/>
      <c r="DV2" s="729"/>
      <c r="DW2" s="729"/>
      <c r="DX2" s="729"/>
      <c r="DY2" s="729"/>
      <c r="DZ2" s="729"/>
      <c r="EA2" s="729"/>
      <c r="EB2" s="729"/>
      <c r="EC2" s="729"/>
      <c r="ED2" s="729"/>
      <c r="EE2" s="729"/>
      <c r="EF2" s="729"/>
      <c r="EG2" s="729"/>
      <c r="EH2" s="729"/>
      <c r="EI2" s="729"/>
      <c r="EJ2" s="729"/>
      <c r="EK2" s="729"/>
      <c r="EL2" s="729"/>
      <c r="EM2" s="729"/>
      <c r="EN2" s="729"/>
      <c r="EO2" s="729"/>
      <c r="EP2" s="729"/>
      <c r="EQ2" s="729"/>
      <c r="ER2" s="729"/>
      <c r="ES2" s="729"/>
      <c r="ET2" s="729"/>
      <c r="EU2" s="729"/>
      <c r="EV2" s="729"/>
      <c r="EW2" s="729"/>
      <c r="EX2" s="729"/>
      <c r="EY2" s="729"/>
      <c r="EZ2" s="729"/>
      <c r="FA2" s="729"/>
      <c r="FB2" s="729"/>
      <c r="FC2" s="729"/>
      <c r="FD2" s="729"/>
      <c r="FE2" s="729"/>
      <c r="FF2" s="729"/>
      <c r="FG2" s="729"/>
      <c r="FH2" s="729"/>
      <c r="FI2" s="729"/>
      <c r="FJ2" s="729"/>
      <c r="FK2" s="729"/>
      <c r="FL2" s="729"/>
      <c r="FM2" s="729"/>
      <c r="FN2" s="729"/>
      <c r="FO2" s="729"/>
      <c r="FP2" s="729"/>
      <c r="FQ2" s="729"/>
      <c r="FR2" s="729"/>
      <c r="FS2" s="729"/>
      <c r="FT2" s="729"/>
      <c r="FU2" s="729"/>
      <c r="FV2" s="729"/>
      <c r="FW2" s="729"/>
      <c r="FX2" s="729"/>
      <c r="FY2" s="729"/>
      <c r="FZ2" s="729"/>
      <c r="GA2" s="729"/>
      <c r="GB2" s="729"/>
      <c r="GC2" s="729"/>
      <c r="GD2" s="729"/>
      <c r="GE2" s="729"/>
      <c r="GF2" s="729"/>
      <c r="GG2" s="729"/>
      <c r="GH2" s="729"/>
      <c r="GI2" s="729"/>
      <c r="GJ2" s="729"/>
      <c r="GK2" s="729"/>
      <c r="GL2" s="729"/>
      <c r="GM2" s="729"/>
      <c r="GN2" s="729"/>
      <c r="GO2" s="729"/>
      <c r="GP2" s="729"/>
      <c r="GQ2" s="729"/>
      <c r="GR2" s="729"/>
      <c r="GS2" s="729"/>
      <c r="GT2" s="729"/>
      <c r="GU2" s="729"/>
      <c r="GV2" s="729"/>
      <c r="GW2" s="729"/>
      <c r="GX2" s="729"/>
      <c r="GY2" s="729"/>
      <c r="GZ2" s="729"/>
      <c r="HA2" s="729"/>
      <c r="HB2" s="729"/>
      <c r="HC2" s="729"/>
      <c r="HD2" s="729"/>
      <c r="HE2" s="729"/>
      <c r="HF2" s="729"/>
      <c r="HG2" s="729"/>
      <c r="HH2" s="729"/>
      <c r="HI2" s="729"/>
      <c r="HJ2" s="729"/>
      <c r="HK2" s="729"/>
      <c r="HL2" s="729"/>
      <c r="HM2" s="729"/>
      <c r="HN2" s="729"/>
      <c r="HO2" s="729"/>
      <c r="HP2" s="729"/>
      <c r="HQ2" s="729"/>
      <c r="HR2" s="729"/>
      <c r="HS2" s="729"/>
      <c r="HT2" s="729"/>
      <c r="HU2" s="729"/>
      <c r="HV2" s="729"/>
      <c r="HW2" s="729"/>
      <c r="HX2" s="729"/>
      <c r="HY2" s="729"/>
      <c r="HZ2" s="729"/>
      <c r="IA2" s="729"/>
      <c r="IB2" s="729"/>
      <c r="IC2" s="729"/>
      <c r="ID2" s="729"/>
      <c r="IE2" s="729"/>
      <c r="IF2" s="729"/>
      <c r="IG2" s="729"/>
      <c r="IH2" s="729"/>
      <c r="II2" s="729"/>
      <c r="IJ2" s="729"/>
      <c r="IK2" s="729"/>
      <c r="IL2" s="729"/>
      <c r="IM2" s="729"/>
      <c r="IN2" s="729"/>
      <c r="IO2" s="729"/>
      <c r="IP2" s="729"/>
      <c r="IQ2" s="729"/>
      <c r="IR2" s="729"/>
      <c r="IS2" s="729"/>
      <c r="IT2" s="729"/>
      <c r="IU2" s="729"/>
      <c r="IV2" s="729"/>
    </row>
    <row r="3" spans="1:256" s="730" customFormat="1" ht="12.75" customHeight="1">
      <c r="A3" s="734"/>
      <c r="B3" s="736"/>
      <c r="C3" s="736"/>
      <c r="D3" s="736"/>
      <c r="E3" s="736"/>
      <c r="F3" s="736"/>
      <c r="G3" s="736"/>
      <c r="H3" s="735" t="s">
        <v>1071</v>
      </c>
      <c r="I3" s="729"/>
      <c r="J3" s="729"/>
      <c r="K3" s="729"/>
      <c r="L3" s="729"/>
      <c r="M3" s="729"/>
      <c r="N3" s="729"/>
      <c r="O3" s="729"/>
      <c r="P3" s="729"/>
      <c r="Q3" s="729"/>
      <c r="R3" s="729"/>
      <c r="S3" s="729"/>
      <c r="T3" s="729"/>
      <c r="U3" s="729"/>
      <c r="V3" s="729"/>
      <c r="W3" s="729"/>
      <c r="X3" s="729"/>
      <c r="Y3" s="737"/>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c r="ES3" s="729"/>
      <c r="ET3" s="729"/>
      <c r="EU3" s="729"/>
      <c r="EV3" s="729"/>
      <c r="EW3" s="729"/>
      <c r="EX3" s="729"/>
      <c r="EY3" s="729"/>
      <c r="EZ3" s="729"/>
      <c r="FA3" s="729"/>
      <c r="FB3" s="729"/>
      <c r="FC3" s="729"/>
      <c r="FD3" s="729"/>
      <c r="FE3" s="729"/>
      <c r="FF3" s="729"/>
      <c r="FG3" s="729"/>
      <c r="FH3" s="729"/>
      <c r="FI3" s="729"/>
      <c r="FJ3" s="729"/>
      <c r="FK3" s="729"/>
      <c r="FL3" s="729"/>
      <c r="FM3" s="729"/>
      <c r="FN3" s="729"/>
      <c r="FO3" s="729"/>
      <c r="FP3" s="729"/>
      <c r="FQ3" s="729"/>
      <c r="FR3" s="729"/>
      <c r="FS3" s="729"/>
      <c r="FT3" s="729"/>
      <c r="FU3" s="729"/>
      <c r="FV3" s="729"/>
      <c r="FW3" s="729"/>
      <c r="FX3" s="729"/>
      <c r="FY3" s="729"/>
      <c r="FZ3" s="729"/>
      <c r="GA3" s="729"/>
      <c r="GB3" s="729"/>
      <c r="GC3" s="729"/>
      <c r="GD3" s="729"/>
      <c r="GE3" s="729"/>
      <c r="GF3" s="729"/>
      <c r="GG3" s="729"/>
      <c r="GH3" s="729"/>
      <c r="GI3" s="729"/>
      <c r="GJ3" s="729"/>
      <c r="GK3" s="729"/>
      <c r="GL3" s="729"/>
      <c r="GM3" s="729"/>
      <c r="GN3" s="729"/>
      <c r="GO3" s="729"/>
      <c r="GP3" s="729"/>
      <c r="GQ3" s="729"/>
      <c r="GR3" s="729"/>
      <c r="GS3" s="729"/>
      <c r="GT3" s="729"/>
      <c r="GU3" s="729"/>
      <c r="GV3" s="729"/>
      <c r="GW3" s="729"/>
      <c r="GX3" s="729"/>
      <c r="GY3" s="729"/>
      <c r="GZ3" s="729"/>
      <c r="HA3" s="729"/>
      <c r="HB3" s="729"/>
      <c r="HC3" s="729"/>
      <c r="HD3" s="729"/>
      <c r="HE3" s="729"/>
      <c r="HF3" s="729"/>
      <c r="HG3" s="729"/>
      <c r="HH3" s="729"/>
      <c r="HI3" s="729"/>
      <c r="HJ3" s="729"/>
      <c r="HK3" s="729"/>
      <c r="HL3" s="729"/>
      <c r="HM3" s="729"/>
      <c r="HN3" s="729"/>
      <c r="HO3" s="729"/>
      <c r="HP3" s="729"/>
      <c r="HQ3" s="729"/>
      <c r="HR3" s="729"/>
      <c r="HS3" s="729"/>
      <c r="HT3" s="729"/>
      <c r="HU3" s="729"/>
      <c r="HV3" s="729"/>
      <c r="HW3" s="729"/>
      <c r="HX3" s="729"/>
      <c r="HY3" s="729"/>
      <c r="HZ3" s="729"/>
      <c r="IA3" s="729"/>
      <c r="IB3" s="729"/>
      <c r="IC3" s="729"/>
      <c r="ID3" s="729"/>
      <c r="IE3" s="729"/>
      <c r="IF3" s="729"/>
      <c r="IG3" s="729"/>
      <c r="IH3" s="729"/>
      <c r="II3" s="729"/>
      <c r="IJ3" s="729"/>
      <c r="IK3" s="729"/>
      <c r="IL3" s="729"/>
      <c r="IM3" s="729"/>
      <c r="IN3" s="729"/>
      <c r="IO3" s="729"/>
      <c r="IP3" s="729"/>
      <c r="IQ3" s="729"/>
      <c r="IR3" s="729"/>
      <c r="IS3" s="729"/>
      <c r="IT3" s="729"/>
      <c r="IU3" s="729"/>
      <c r="IV3" s="729"/>
    </row>
    <row r="4" spans="1:256" s="730" customFormat="1" ht="12.75" customHeight="1">
      <c r="A4" s="1904"/>
      <c r="B4" s="1905"/>
      <c r="C4" s="1905"/>
      <c r="D4" s="1905"/>
      <c r="E4" s="1905"/>
      <c r="F4" s="1905"/>
      <c r="G4" s="1905"/>
      <c r="H4" s="1905"/>
      <c r="I4" s="729"/>
      <c r="J4" s="729"/>
      <c r="K4" s="729"/>
      <c r="L4" s="729"/>
      <c r="M4" s="729"/>
      <c r="N4" s="729"/>
      <c r="O4" s="729"/>
      <c r="P4" s="729"/>
      <c r="Q4" s="729"/>
      <c r="R4" s="729"/>
      <c r="S4" s="729"/>
      <c r="T4" s="729"/>
      <c r="U4" s="729"/>
      <c r="V4" s="729"/>
      <c r="W4" s="733"/>
      <c r="X4" s="733"/>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729"/>
      <c r="EB4" s="729"/>
      <c r="EC4" s="729"/>
      <c r="ED4" s="729"/>
      <c r="EE4" s="729"/>
      <c r="EF4" s="729"/>
      <c r="EG4" s="729"/>
      <c r="EH4" s="729"/>
      <c r="EI4" s="729"/>
      <c r="EJ4" s="729"/>
      <c r="EK4" s="729"/>
      <c r="EL4" s="729"/>
      <c r="EM4" s="729"/>
      <c r="EN4" s="729"/>
      <c r="EO4" s="729"/>
      <c r="EP4" s="729"/>
      <c r="EQ4" s="729"/>
      <c r="ER4" s="729"/>
      <c r="ES4" s="729"/>
      <c r="ET4" s="729"/>
      <c r="EU4" s="729"/>
      <c r="EV4" s="729"/>
      <c r="EW4" s="729"/>
      <c r="EX4" s="729"/>
      <c r="EY4" s="729"/>
      <c r="EZ4" s="729"/>
      <c r="FA4" s="729"/>
      <c r="FB4" s="729"/>
      <c r="FC4" s="729"/>
      <c r="FD4" s="729"/>
      <c r="FE4" s="729"/>
      <c r="FF4" s="729"/>
      <c r="FG4" s="729"/>
      <c r="FH4" s="729"/>
      <c r="FI4" s="729"/>
      <c r="FJ4" s="729"/>
      <c r="FK4" s="729"/>
      <c r="FL4" s="729"/>
      <c r="FM4" s="729"/>
      <c r="FN4" s="729"/>
      <c r="FO4" s="729"/>
      <c r="FP4" s="729"/>
      <c r="FQ4" s="729"/>
      <c r="FR4" s="729"/>
      <c r="FS4" s="729"/>
      <c r="FT4" s="729"/>
      <c r="FU4" s="729"/>
      <c r="FV4" s="729"/>
      <c r="FW4" s="729"/>
      <c r="FX4" s="729"/>
      <c r="FY4" s="729"/>
      <c r="FZ4" s="729"/>
      <c r="GA4" s="729"/>
      <c r="GB4" s="729"/>
      <c r="GC4" s="729"/>
      <c r="GD4" s="729"/>
      <c r="GE4" s="729"/>
      <c r="GF4" s="729"/>
      <c r="GG4" s="729"/>
      <c r="GH4" s="729"/>
      <c r="GI4" s="729"/>
      <c r="GJ4" s="729"/>
      <c r="GK4" s="729"/>
      <c r="GL4" s="729"/>
      <c r="GM4" s="729"/>
      <c r="GN4" s="729"/>
      <c r="GO4" s="729"/>
      <c r="GP4" s="729"/>
      <c r="GQ4" s="729"/>
      <c r="GR4" s="729"/>
      <c r="GS4" s="729"/>
      <c r="GT4" s="729"/>
      <c r="GU4" s="729"/>
      <c r="GV4" s="729"/>
      <c r="GW4" s="729"/>
      <c r="GX4" s="729"/>
      <c r="GY4" s="729"/>
      <c r="GZ4" s="729"/>
      <c r="HA4" s="729"/>
      <c r="HB4" s="729"/>
      <c r="HC4" s="729"/>
      <c r="HD4" s="729"/>
      <c r="HE4" s="729"/>
      <c r="HF4" s="729"/>
      <c r="HG4" s="729"/>
      <c r="HH4" s="729"/>
      <c r="HI4" s="729"/>
      <c r="HJ4" s="729"/>
      <c r="HK4" s="729"/>
      <c r="HL4" s="729"/>
      <c r="HM4" s="729"/>
      <c r="HN4" s="729"/>
      <c r="HO4" s="729"/>
      <c r="HP4" s="729"/>
      <c r="HQ4" s="729"/>
      <c r="HR4" s="729"/>
      <c r="HS4" s="729"/>
      <c r="HT4" s="729"/>
      <c r="HU4" s="729"/>
      <c r="HV4" s="729"/>
      <c r="HW4" s="729"/>
      <c r="HX4" s="729"/>
      <c r="HY4" s="729"/>
      <c r="HZ4" s="729"/>
      <c r="IA4" s="729"/>
      <c r="IB4" s="729"/>
      <c r="IC4" s="729"/>
      <c r="ID4" s="729"/>
      <c r="IE4" s="729"/>
      <c r="IF4" s="729"/>
      <c r="IG4" s="729"/>
      <c r="IH4" s="729"/>
      <c r="II4" s="729"/>
      <c r="IJ4" s="729"/>
      <c r="IK4" s="729"/>
      <c r="IL4" s="729"/>
      <c r="IM4" s="729"/>
      <c r="IN4" s="729"/>
      <c r="IO4" s="729"/>
      <c r="IP4" s="729"/>
      <c r="IQ4" s="729"/>
      <c r="IR4" s="729"/>
      <c r="IS4" s="729"/>
      <c r="IT4" s="729"/>
      <c r="IU4" s="729"/>
      <c r="IV4" s="729"/>
    </row>
    <row r="5" spans="1:256" s="730" customFormat="1" ht="12.75">
      <c r="A5" s="703"/>
      <c r="B5" s="654"/>
      <c r="C5" s="654"/>
      <c r="D5" s="654"/>
      <c r="E5" s="654"/>
      <c r="F5" s="737"/>
      <c r="G5" s="729"/>
      <c r="H5" s="654"/>
      <c r="I5" s="729"/>
      <c r="J5" s="729"/>
      <c r="K5" s="729"/>
      <c r="L5" s="729"/>
      <c r="M5" s="729"/>
      <c r="N5" s="729"/>
      <c r="O5" s="729"/>
      <c r="P5" s="729"/>
      <c r="Q5" s="729"/>
      <c r="R5" s="729"/>
      <c r="S5" s="729"/>
      <c r="T5" s="729"/>
      <c r="U5" s="729"/>
      <c r="V5" s="729"/>
      <c r="W5" s="733"/>
      <c r="X5" s="733"/>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c r="BQ5" s="729"/>
      <c r="BR5" s="729"/>
      <c r="BS5" s="729"/>
      <c r="BT5" s="729"/>
      <c r="BU5" s="729"/>
      <c r="BV5" s="729"/>
      <c r="BW5" s="729"/>
      <c r="BX5" s="729"/>
      <c r="BY5" s="729"/>
      <c r="BZ5" s="729"/>
      <c r="CA5" s="729"/>
      <c r="CB5" s="729"/>
      <c r="CC5" s="729"/>
      <c r="CD5" s="729"/>
      <c r="CE5" s="729"/>
      <c r="CF5" s="729"/>
      <c r="CG5" s="729"/>
      <c r="CH5" s="729"/>
      <c r="CI5" s="729"/>
      <c r="CJ5" s="729"/>
      <c r="CK5" s="729"/>
      <c r="CL5" s="729"/>
      <c r="CM5" s="729"/>
      <c r="CN5" s="729"/>
      <c r="CO5" s="729"/>
      <c r="CP5" s="729"/>
      <c r="CQ5" s="729"/>
      <c r="CR5" s="729"/>
      <c r="CS5" s="729"/>
      <c r="CT5" s="729"/>
      <c r="CU5" s="729"/>
      <c r="CV5" s="729"/>
      <c r="CW5" s="729"/>
      <c r="CX5" s="729"/>
      <c r="CY5" s="729"/>
      <c r="CZ5" s="729"/>
      <c r="DA5" s="729"/>
      <c r="DB5" s="729"/>
      <c r="DC5" s="729"/>
      <c r="DD5" s="729"/>
      <c r="DE5" s="729"/>
      <c r="DF5" s="729"/>
      <c r="DG5" s="729"/>
      <c r="DH5" s="729"/>
      <c r="DI5" s="729"/>
      <c r="DJ5" s="729"/>
      <c r="DK5" s="729"/>
      <c r="DL5" s="729"/>
      <c r="DM5" s="729"/>
      <c r="DN5" s="729"/>
      <c r="DO5" s="729"/>
      <c r="DP5" s="729"/>
      <c r="DQ5" s="729"/>
      <c r="DR5" s="729"/>
      <c r="DS5" s="729"/>
      <c r="DT5" s="729"/>
      <c r="DU5" s="729"/>
      <c r="DV5" s="729"/>
      <c r="DW5" s="729"/>
      <c r="DX5" s="729"/>
      <c r="DY5" s="729"/>
      <c r="DZ5" s="729"/>
      <c r="EA5" s="729"/>
      <c r="EB5" s="729"/>
      <c r="EC5" s="729"/>
      <c r="ED5" s="729"/>
      <c r="EE5" s="729"/>
      <c r="EF5" s="729"/>
      <c r="EG5" s="729"/>
      <c r="EH5" s="729"/>
      <c r="EI5" s="729"/>
      <c r="EJ5" s="729"/>
      <c r="EK5" s="729"/>
      <c r="EL5" s="729"/>
      <c r="EM5" s="729"/>
      <c r="EN5" s="729"/>
      <c r="EO5" s="729"/>
      <c r="EP5" s="729"/>
      <c r="EQ5" s="729"/>
      <c r="ER5" s="729"/>
      <c r="ES5" s="729"/>
      <c r="ET5" s="729"/>
      <c r="EU5" s="729"/>
      <c r="EV5" s="729"/>
      <c r="EW5" s="729"/>
      <c r="EX5" s="729"/>
      <c r="EY5" s="729"/>
      <c r="EZ5" s="729"/>
      <c r="FA5" s="729"/>
      <c r="FB5" s="729"/>
      <c r="FC5" s="729"/>
      <c r="FD5" s="729"/>
      <c r="FE5" s="729"/>
      <c r="FF5" s="729"/>
      <c r="FG5" s="729"/>
      <c r="FH5" s="729"/>
      <c r="FI5" s="729"/>
      <c r="FJ5" s="729"/>
      <c r="FK5" s="729"/>
      <c r="FL5" s="729"/>
      <c r="FM5" s="729"/>
      <c r="FN5" s="729"/>
      <c r="FO5" s="729"/>
      <c r="FP5" s="729"/>
      <c r="FQ5" s="729"/>
      <c r="FR5" s="729"/>
      <c r="FS5" s="729"/>
      <c r="FT5" s="729"/>
      <c r="FU5" s="729"/>
      <c r="FV5" s="729"/>
      <c r="FW5" s="729"/>
      <c r="FX5" s="729"/>
      <c r="FY5" s="729"/>
      <c r="FZ5" s="729"/>
      <c r="GA5" s="729"/>
      <c r="GB5" s="729"/>
      <c r="GC5" s="729"/>
      <c r="GD5" s="729"/>
      <c r="GE5" s="729"/>
      <c r="GF5" s="729"/>
      <c r="GG5" s="729"/>
      <c r="GH5" s="729"/>
      <c r="GI5" s="729"/>
      <c r="GJ5" s="729"/>
      <c r="GK5" s="729"/>
      <c r="GL5" s="729"/>
      <c r="GM5" s="729"/>
      <c r="GN5" s="729"/>
      <c r="GO5" s="729"/>
      <c r="GP5" s="729"/>
      <c r="GQ5" s="729"/>
      <c r="GR5" s="729"/>
      <c r="GS5" s="729"/>
      <c r="GT5" s="729"/>
      <c r="GU5" s="729"/>
      <c r="GV5" s="729"/>
      <c r="GW5" s="729"/>
      <c r="GX5" s="729"/>
      <c r="GY5" s="729"/>
      <c r="GZ5" s="729"/>
      <c r="HA5" s="729"/>
      <c r="HB5" s="729"/>
      <c r="HC5" s="729"/>
      <c r="HD5" s="729"/>
      <c r="HE5" s="729"/>
      <c r="HF5" s="729"/>
      <c r="HG5" s="729"/>
      <c r="HH5" s="729"/>
      <c r="HI5" s="729"/>
      <c r="HJ5" s="729"/>
      <c r="HK5" s="729"/>
      <c r="HL5" s="729"/>
      <c r="HM5" s="729"/>
      <c r="HN5" s="729"/>
      <c r="HO5" s="729"/>
      <c r="HP5" s="729"/>
      <c r="HQ5" s="729"/>
      <c r="HR5" s="729"/>
      <c r="HS5" s="729"/>
      <c r="HT5" s="729"/>
      <c r="HU5" s="729"/>
      <c r="HV5" s="729"/>
      <c r="HW5" s="729"/>
      <c r="HX5" s="729"/>
      <c r="HY5" s="729"/>
      <c r="HZ5" s="729"/>
      <c r="IA5" s="729"/>
      <c r="IB5" s="729"/>
      <c r="IC5" s="729"/>
      <c r="ID5" s="729"/>
      <c r="IE5" s="729"/>
      <c r="IF5" s="729"/>
      <c r="IG5" s="729"/>
      <c r="IH5" s="729"/>
      <c r="II5" s="729"/>
      <c r="IJ5" s="729"/>
      <c r="IK5" s="729"/>
      <c r="IL5" s="729"/>
      <c r="IM5" s="729"/>
      <c r="IN5" s="729"/>
      <c r="IO5" s="729"/>
      <c r="IP5" s="729"/>
      <c r="IQ5" s="729"/>
      <c r="IR5" s="729"/>
      <c r="IS5" s="729"/>
      <c r="IT5" s="729"/>
      <c r="IU5" s="729"/>
      <c r="IV5" s="729"/>
    </row>
    <row r="6" spans="1:256" s="730" customFormat="1" ht="15.75" customHeight="1">
      <c r="A6" s="734" t="s">
        <v>45</v>
      </c>
      <c r="B6" s="736"/>
      <c r="C6" s="736"/>
      <c r="D6" s="736"/>
      <c r="E6" s="736"/>
      <c r="F6" s="736"/>
      <c r="G6" s="736"/>
      <c r="H6" s="735"/>
      <c r="I6" s="703"/>
      <c r="J6" s="703"/>
      <c r="K6" s="703"/>
      <c r="L6" s="703"/>
      <c r="M6" s="703"/>
      <c r="N6" s="703"/>
      <c r="O6" s="729"/>
      <c r="P6" s="729"/>
      <c r="Q6" s="729"/>
      <c r="R6" s="729"/>
      <c r="S6" s="729"/>
      <c r="T6" s="729"/>
      <c r="U6" s="729"/>
      <c r="V6" s="729"/>
      <c r="W6" s="733"/>
      <c r="X6" s="733"/>
      <c r="Y6" s="729"/>
      <c r="Z6" s="729"/>
      <c r="AA6" s="729"/>
      <c r="AB6" s="729"/>
      <c r="AC6" s="729"/>
      <c r="AD6" s="729"/>
      <c r="AE6" s="729"/>
      <c r="AF6" s="729"/>
      <c r="AG6" s="729"/>
      <c r="AH6" s="729"/>
      <c r="AI6" s="729"/>
      <c r="AJ6" s="729"/>
      <c r="AK6" s="729"/>
      <c r="AL6" s="729"/>
      <c r="AM6" s="729"/>
      <c r="AN6" s="729"/>
      <c r="AO6" s="729"/>
      <c r="AP6" s="729"/>
      <c r="AQ6" s="729"/>
      <c r="AR6" s="729"/>
      <c r="AS6" s="729"/>
      <c r="AT6" s="729"/>
      <c r="AU6" s="729"/>
      <c r="AV6" s="729"/>
      <c r="AW6" s="729"/>
      <c r="AX6" s="729"/>
      <c r="AY6" s="729"/>
      <c r="AZ6" s="729"/>
      <c r="BA6" s="729"/>
      <c r="BB6" s="729"/>
      <c r="BC6" s="729"/>
      <c r="BD6" s="729"/>
      <c r="BE6" s="729"/>
      <c r="BF6" s="729"/>
      <c r="BG6" s="729"/>
      <c r="BH6" s="729"/>
      <c r="BI6" s="729"/>
      <c r="BJ6" s="729"/>
      <c r="BK6" s="729"/>
      <c r="BL6" s="729"/>
      <c r="BM6" s="729"/>
      <c r="BN6" s="729"/>
      <c r="BO6" s="729"/>
      <c r="BP6" s="729"/>
      <c r="BQ6" s="729"/>
      <c r="BR6" s="729"/>
      <c r="BS6" s="729"/>
      <c r="BT6" s="729"/>
      <c r="BU6" s="729"/>
      <c r="BV6" s="729"/>
      <c r="BW6" s="729"/>
      <c r="BX6" s="729"/>
      <c r="BY6" s="729"/>
      <c r="BZ6" s="729"/>
      <c r="CA6" s="729"/>
      <c r="CB6" s="729"/>
      <c r="CC6" s="729"/>
      <c r="CD6" s="729"/>
      <c r="CE6" s="729"/>
      <c r="CF6" s="729"/>
      <c r="CG6" s="729"/>
      <c r="CH6" s="729"/>
      <c r="CI6" s="729"/>
      <c r="CJ6" s="729"/>
      <c r="CK6" s="729"/>
      <c r="CL6" s="729"/>
      <c r="CM6" s="729"/>
      <c r="CN6" s="729"/>
      <c r="CO6" s="729"/>
      <c r="CP6" s="729"/>
      <c r="CQ6" s="729"/>
      <c r="CR6" s="729"/>
      <c r="CS6" s="729"/>
      <c r="CT6" s="729"/>
      <c r="CU6" s="729"/>
      <c r="CV6" s="729"/>
      <c r="CW6" s="729"/>
      <c r="CX6" s="729"/>
      <c r="CY6" s="729"/>
      <c r="CZ6" s="729"/>
      <c r="DA6" s="729"/>
      <c r="DB6" s="729"/>
      <c r="DC6" s="729"/>
      <c r="DD6" s="729"/>
      <c r="DE6" s="729"/>
      <c r="DF6" s="729"/>
      <c r="DG6" s="729"/>
      <c r="DH6" s="729"/>
      <c r="DI6" s="729"/>
      <c r="DJ6" s="729"/>
      <c r="DK6" s="729"/>
      <c r="DL6" s="729"/>
      <c r="DM6" s="729"/>
      <c r="DN6" s="729"/>
      <c r="DO6" s="729"/>
      <c r="DP6" s="729"/>
      <c r="DQ6" s="729"/>
      <c r="DR6" s="729"/>
      <c r="DS6" s="729"/>
      <c r="DT6" s="729"/>
      <c r="DU6" s="729"/>
      <c r="DV6" s="729"/>
      <c r="DW6" s="729"/>
      <c r="DX6" s="729"/>
      <c r="DY6" s="729"/>
      <c r="DZ6" s="729"/>
      <c r="EA6" s="729"/>
      <c r="EB6" s="729"/>
      <c r="EC6" s="729"/>
      <c r="ED6" s="729"/>
      <c r="EE6" s="729"/>
      <c r="EF6" s="729"/>
      <c r="EG6" s="729"/>
      <c r="EH6" s="729"/>
      <c r="EI6" s="729"/>
      <c r="EJ6" s="729"/>
      <c r="EK6" s="729"/>
      <c r="EL6" s="729"/>
      <c r="EM6" s="729"/>
      <c r="EN6" s="729"/>
      <c r="EO6" s="729"/>
      <c r="EP6" s="729"/>
      <c r="EQ6" s="729"/>
      <c r="ER6" s="729"/>
      <c r="ES6" s="729"/>
      <c r="ET6" s="729"/>
      <c r="EU6" s="729"/>
      <c r="EV6" s="729"/>
      <c r="EW6" s="729"/>
      <c r="EX6" s="729"/>
      <c r="EY6" s="729"/>
      <c r="EZ6" s="729"/>
      <c r="FA6" s="729"/>
      <c r="FB6" s="729"/>
      <c r="FC6" s="729"/>
      <c r="FD6" s="729"/>
      <c r="FE6" s="729"/>
      <c r="FF6" s="729"/>
      <c r="FG6" s="729"/>
      <c r="FH6" s="729"/>
      <c r="FI6" s="729"/>
      <c r="FJ6" s="729"/>
      <c r="FK6" s="729"/>
      <c r="FL6" s="729"/>
      <c r="FM6" s="729"/>
      <c r="FN6" s="729"/>
      <c r="FO6" s="729"/>
      <c r="FP6" s="729"/>
      <c r="FQ6" s="729"/>
      <c r="FR6" s="729"/>
      <c r="FS6" s="729"/>
      <c r="FT6" s="729"/>
      <c r="FU6" s="729"/>
      <c r="FV6" s="729"/>
      <c r="FW6" s="729"/>
      <c r="FX6" s="729"/>
      <c r="FY6" s="729"/>
      <c r="FZ6" s="729"/>
      <c r="GA6" s="729"/>
      <c r="GB6" s="729"/>
      <c r="GC6" s="729"/>
      <c r="GD6" s="729"/>
      <c r="GE6" s="729"/>
      <c r="GF6" s="729"/>
      <c r="GG6" s="729"/>
      <c r="GH6" s="729"/>
      <c r="GI6" s="729"/>
      <c r="GJ6" s="729"/>
      <c r="GK6" s="729"/>
      <c r="GL6" s="729"/>
      <c r="GM6" s="729"/>
      <c r="GN6" s="729"/>
      <c r="GO6" s="729"/>
      <c r="GP6" s="729"/>
      <c r="GQ6" s="729"/>
      <c r="GR6" s="729"/>
      <c r="GS6" s="729"/>
      <c r="GT6" s="729"/>
      <c r="GU6" s="729"/>
      <c r="GV6" s="729"/>
      <c r="GW6" s="729"/>
      <c r="GX6" s="729"/>
      <c r="GY6" s="729"/>
      <c r="GZ6" s="729"/>
      <c r="HA6" s="729"/>
      <c r="HB6" s="729"/>
      <c r="HC6" s="729"/>
      <c r="HD6" s="729"/>
      <c r="HE6" s="729"/>
      <c r="HF6" s="729"/>
      <c r="HG6" s="729"/>
      <c r="HH6" s="729"/>
      <c r="HI6" s="729"/>
      <c r="HJ6" s="729"/>
      <c r="HK6" s="729"/>
      <c r="HL6" s="729"/>
      <c r="HM6" s="729"/>
      <c r="HN6" s="729"/>
      <c r="HO6" s="729"/>
      <c r="HP6" s="729"/>
      <c r="HQ6" s="729"/>
      <c r="HR6" s="729"/>
      <c r="HS6" s="729"/>
      <c r="HT6" s="729"/>
      <c r="HU6" s="729"/>
      <c r="HV6" s="729"/>
      <c r="HW6" s="729"/>
      <c r="HX6" s="729"/>
      <c r="HY6" s="729"/>
      <c r="HZ6" s="729"/>
      <c r="IA6" s="729"/>
      <c r="IB6" s="729"/>
      <c r="IC6" s="729"/>
      <c r="ID6" s="729"/>
      <c r="IE6" s="729"/>
      <c r="IF6" s="729"/>
      <c r="IG6" s="729"/>
      <c r="IH6" s="729"/>
      <c r="II6" s="729"/>
      <c r="IJ6" s="729"/>
      <c r="IK6" s="729"/>
      <c r="IL6" s="729"/>
      <c r="IM6" s="729"/>
      <c r="IN6" s="729"/>
      <c r="IO6" s="729"/>
      <c r="IP6" s="729"/>
      <c r="IQ6" s="729"/>
      <c r="IR6" s="729"/>
      <c r="IS6" s="729"/>
      <c r="IT6" s="729"/>
      <c r="IU6" s="729"/>
      <c r="IV6" s="729"/>
    </row>
    <row r="7" spans="1:256" s="730" customFormat="1" ht="12.75" customHeight="1">
      <c r="A7" s="734" t="s">
        <v>978</v>
      </c>
      <c r="B7" s="729"/>
      <c r="C7" s="729"/>
      <c r="D7" s="729"/>
      <c r="E7" s="729"/>
      <c r="F7" s="729"/>
      <c r="G7" s="729"/>
      <c r="H7" s="729"/>
      <c r="I7" s="729"/>
      <c r="J7" s="729"/>
      <c r="K7" s="729"/>
      <c r="L7" s="729"/>
      <c r="M7" s="729"/>
      <c r="N7" s="729"/>
      <c r="O7" s="729"/>
      <c r="P7" s="729"/>
      <c r="Q7" s="729"/>
      <c r="R7" s="729"/>
      <c r="S7" s="729"/>
      <c r="T7" s="729"/>
      <c r="U7" s="729"/>
      <c r="V7" s="729"/>
      <c r="W7" s="733"/>
      <c r="X7" s="733"/>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9"/>
      <c r="BL7" s="729"/>
      <c r="BM7" s="729"/>
      <c r="BN7" s="729"/>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L7" s="729"/>
      <c r="CM7" s="729"/>
      <c r="CN7" s="729"/>
      <c r="CO7" s="729"/>
      <c r="CP7" s="729"/>
      <c r="CQ7" s="729"/>
      <c r="CR7" s="729"/>
      <c r="CS7" s="729"/>
      <c r="CT7" s="729"/>
      <c r="CU7" s="729"/>
      <c r="CV7" s="729"/>
      <c r="CW7" s="729"/>
      <c r="CX7" s="729"/>
      <c r="CY7" s="729"/>
      <c r="CZ7" s="729"/>
      <c r="DA7" s="729"/>
      <c r="DB7" s="729"/>
      <c r="DC7" s="729"/>
      <c r="DD7" s="729"/>
      <c r="DE7" s="729"/>
      <c r="DF7" s="729"/>
      <c r="DG7" s="729"/>
      <c r="DH7" s="729"/>
      <c r="DI7" s="729"/>
      <c r="DJ7" s="729"/>
      <c r="DK7" s="729"/>
      <c r="DL7" s="729"/>
      <c r="DM7" s="729"/>
      <c r="DN7" s="729"/>
      <c r="DO7" s="729"/>
      <c r="DP7" s="729"/>
      <c r="DQ7" s="729"/>
      <c r="DR7" s="729"/>
      <c r="DS7" s="729"/>
      <c r="DT7" s="729"/>
      <c r="DU7" s="729"/>
      <c r="DV7" s="729"/>
      <c r="DW7" s="729"/>
      <c r="DX7" s="729"/>
      <c r="DY7" s="729"/>
      <c r="DZ7" s="729"/>
      <c r="EA7" s="729"/>
      <c r="EB7" s="729"/>
      <c r="EC7" s="729"/>
      <c r="ED7" s="729"/>
      <c r="EE7" s="729"/>
      <c r="EF7" s="729"/>
      <c r="EG7" s="729"/>
      <c r="EH7" s="729"/>
      <c r="EI7" s="729"/>
      <c r="EJ7" s="729"/>
      <c r="EK7" s="729"/>
      <c r="EL7" s="729"/>
      <c r="EM7" s="729"/>
      <c r="EN7" s="729"/>
      <c r="EO7" s="729"/>
      <c r="EP7" s="729"/>
      <c r="EQ7" s="729"/>
      <c r="ER7" s="729"/>
      <c r="ES7" s="729"/>
      <c r="ET7" s="729"/>
      <c r="EU7" s="729"/>
      <c r="EV7" s="729"/>
      <c r="EW7" s="729"/>
      <c r="EX7" s="729"/>
      <c r="EY7" s="729"/>
      <c r="EZ7" s="729"/>
      <c r="FA7" s="729"/>
      <c r="FB7" s="729"/>
      <c r="FC7" s="729"/>
      <c r="FD7" s="729"/>
      <c r="FE7" s="729"/>
      <c r="FF7" s="729"/>
      <c r="FG7" s="729"/>
      <c r="FH7" s="729"/>
      <c r="FI7" s="729"/>
      <c r="FJ7" s="729"/>
      <c r="FK7" s="729"/>
      <c r="FL7" s="729"/>
      <c r="FM7" s="729"/>
      <c r="FN7" s="729"/>
      <c r="FO7" s="729"/>
      <c r="FP7" s="729"/>
      <c r="FQ7" s="729"/>
      <c r="FR7" s="729"/>
      <c r="FS7" s="729"/>
      <c r="FT7" s="729"/>
      <c r="FU7" s="729"/>
      <c r="FV7" s="729"/>
      <c r="FW7" s="729"/>
      <c r="FX7" s="729"/>
      <c r="FY7" s="729"/>
      <c r="FZ7" s="729"/>
      <c r="GA7" s="729"/>
      <c r="GB7" s="729"/>
      <c r="GC7" s="729"/>
      <c r="GD7" s="729"/>
      <c r="GE7" s="729"/>
      <c r="GF7" s="729"/>
      <c r="GG7" s="729"/>
      <c r="GH7" s="729"/>
      <c r="GI7" s="729"/>
      <c r="GJ7" s="729"/>
      <c r="GK7" s="729"/>
      <c r="GL7" s="729"/>
      <c r="GM7" s="729"/>
      <c r="GN7" s="729"/>
      <c r="GO7" s="729"/>
      <c r="GP7" s="729"/>
      <c r="GQ7" s="729"/>
      <c r="GR7" s="729"/>
      <c r="GS7" s="729"/>
      <c r="GT7" s="729"/>
      <c r="GU7" s="729"/>
      <c r="GV7" s="729"/>
      <c r="GW7" s="729"/>
      <c r="GX7" s="729"/>
      <c r="GY7" s="729"/>
      <c r="GZ7" s="729"/>
      <c r="HA7" s="729"/>
      <c r="HB7" s="729"/>
      <c r="HC7" s="729"/>
      <c r="HD7" s="729"/>
      <c r="HE7" s="729"/>
      <c r="HF7" s="729"/>
      <c r="HG7" s="729"/>
      <c r="HH7" s="729"/>
      <c r="HI7" s="729"/>
      <c r="HJ7" s="729"/>
      <c r="HK7" s="729"/>
      <c r="HL7" s="729"/>
      <c r="HM7" s="729"/>
      <c r="HN7" s="729"/>
      <c r="HO7" s="729"/>
      <c r="HP7" s="729"/>
      <c r="HQ7" s="729"/>
      <c r="HR7" s="729"/>
      <c r="HS7" s="729"/>
      <c r="HT7" s="729"/>
      <c r="HU7" s="729"/>
      <c r="HV7" s="729"/>
      <c r="HW7" s="729"/>
      <c r="HX7" s="729"/>
      <c r="HY7" s="729"/>
      <c r="HZ7" s="729"/>
      <c r="IA7" s="729"/>
      <c r="IB7" s="729"/>
      <c r="IC7" s="729"/>
      <c r="ID7" s="729"/>
      <c r="IE7" s="729"/>
      <c r="IF7" s="729"/>
      <c r="IG7" s="729"/>
      <c r="IH7" s="729"/>
      <c r="II7" s="729"/>
      <c r="IJ7" s="729"/>
      <c r="IK7" s="729"/>
      <c r="IL7" s="729"/>
      <c r="IM7" s="729"/>
      <c r="IN7" s="729"/>
      <c r="IO7" s="729"/>
      <c r="IP7" s="729"/>
      <c r="IQ7" s="729"/>
      <c r="IR7" s="729"/>
      <c r="IS7" s="729"/>
      <c r="IT7" s="729"/>
      <c r="IU7" s="729"/>
      <c r="IV7" s="729"/>
    </row>
    <row r="8" spans="1:256" s="730" customFormat="1" ht="12.75">
      <c r="A8" s="734"/>
      <c r="B8" s="729"/>
      <c r="C8" s="729"/>
      <c r="D8" s="729"/>
      <c r="E8" s="729"/>
      <c r="F8" s="729"/>
      <c r="G8" s="729"/>
      <c r="H8" s="729"/>
      <c r="I8" s="729"/>
      <c r="J8" s="729"/>
      <c r="K8" s="729"/>
      <c r="L8" s="729"/>
      <c r="M8" s="729"/>
      <c r="N8" s="729"/>
      <c r="O8" s="729"/>
      <c r="P8" s="729"/>
      <c r="Q8" s="729"/>
      <c r="R8" s="729"/>
      <c r="S8" s="729"/>
      <c r="T8" s="729"/>
      <c r="U8" s="729"/>
      <c r="V8" s="729"/>
      <c r="W8" s="733"/>
      <c r="X8" s="733"/>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29"/>
      <c r="AZ8" s="729"/>
      <c r="BA8" s="729"/>
      <c r="BB8" s="729"/>
      <c r="BC8" s="729"/>
      <c r="BD8" s="729"/>
      <c r="BE8" s="729"/>
      <c r="BF8" s="729"/>
      <c r="BG8" s="729"/>
      <c r="BH8" s="729"/>
      <c r="BI8" s="729"/>
      <c r="BJ8" s="729"/>
      <c r="BK8" s="729"/>
      <c r="BL8" s="729"/>
      <c r="BM8" s="729"/>
      <c r="BN8" s="729"/>
      <c r="BO8" s="729"/>
      <c r="BP8" s="729"/>
      <c r="BQ8" s="729"/>
      <c r="BR8" s="729"/>
      <c r="BS8" s="729"/>
      <c r="BT8" s="729"/>
      <c r="BU8" s="729"/>
      <c r="BV8" s="729"/>
      <c r="BW8" s="729"/>
      <c r="BX8" s="729"/>
      <c r="BY8" s="729"/>
      <c r="BZ8" s="729"/>
      <c r="CA8" s="729"/>
      <c r="CB8" s="729"/>
      <c r="CC8" s="729"/>
      <c r="CD8" s="729"/>
      <c r="CE8" s="729"/>
      <c r="CF8" s="729"/>
      <c r="CG8" s="729"/>
      <c r="CH8" s="729"/>
      <c r="CI8" s="729"/>
      <c r="CJ8" s="729"/>
      <c r="CK8" s="729"/>
      <c r="CL8" s="729"/>
      <c r="CM8" s="729"/>
      <c r="CN8" s="729"/>
      <c r="CO8" s="729"/>
      <c r="CP8" s="729"/>
      <c r="CQ8" s="729"/>
      <c r="CR8" s="729"/>
      <c r="CS8" s="729"/>
      <c r="CT8" s="729"/>
      <c r="CU8" s="729"/>
      <c r="CV8" s="729"/>
      <c r="CW8" s="729"/>
      <c r="CX8" s="729"/>
      <c r="CY8" s="729"/>
      <c r="CZ8" s="729"/>
      <c r="DA8" s="729"/>
      <c r="DB8" s="729"/>
      <c r="DC8" s="729"/>
      <c r="DD8" s="729"/>
      <c r="DE8" s="729"/>
      <c r="DF8" s="729"/>
      <c r="DG8" s="729"/>
      <c r="DH8" s="729"/>
      <c r="DI8" s="729"/>
      <c r="DJ8" s="729"/>
      <c r="DK8" s="729"/>
      <c r="DL8" s="729"/>
      <c r="DM8" s="729"/>
      <c r="DN8" s="729"/>
      <c r="DO8" s="729"/>
      <c r="DP8" s="729"/>
      <c r="DQ8" s="729"/>
      <c r="DR8" s="729"/>
      <c r="DS8" s="729"/>
      <c r="DT8" s="729"/>
      <c r="DU8" s="729"/>
      <c r="DV8" s="729"/>
      <c r="DW8" s="729"/>
      <c r="DX8" s="729"/>
      <c r="DY8" s="729"/>
      <c r="DZ8" s="729"/>
      <c r="EA8" s="729"/>
      <c r="EB8" s="729"/>
      <c r="EC8" s="729"/>
      <c r="ED8" s="729"/>
      <c r="EE8" s="729"/>
      <c r="EF8" s="729"/>
      <c r="EG8" s="729"/>
      <c r="EH8" s="729"/>
      <c r="EI8" s="729"/>
      <c r="EJ8" s="729"/>
      <c r="EK8" s="729"/>
      <c r="EL8" s="729"/>
      <c r="EM8" s="729"/>
      <c r="EN8" s="729"/>
      <c r="EO8" s="729"/>
      <c r="EP8" s="729"/>
      <c r="EQ8" s="729"/>
      <c r="ER8" s="729"/>
      <c r="ES8" s="729"/>
      <c r="ET8" s="729"/>
      <c r="EU8" s="729"/>
      <c r="EV8" s="729"/>
      <c r="EW8" s="729"/>
      <c r="EX8" s="729"/>
      <c r="EY8" s="729"/>
      <c r="EZ8" s="729"/>
      <c r="FA8" s="729"/>
      <c r="FB8" s="729"/>
      <c r="FC8" s="729"/>
      <c r="FD8" s="729"/>
      <c r="FE8" s="729"/>
      <c r="FF8" s="729"/>
      <c r="FG8" s="729"/>
      <c r="FH8" s="729"/>
      <c r="FI8" s="729"/>
      <c r="FJ8" s="729"/>
      <c r="FK8" s="729"/>
      <c r="FL8" s="729"/>
      <c r="FM8" s="729"/>
      <c r="FN8" s="729"/>
      <c r="FO8" s="729"/>
      <c r="FP8" s="729"/>
      <c r="FQ8" s="729"/>
      <c r="FR8" s="729"/>
      <c r="FS8" s="729"/>
      <c r="FT8" s="729"/>
      <c r="FU8" s="729"/>
      <c r="FV8" s="729"/>
      <c r="FW8" s="729"/>
      <c r="FX8" s="729"/>
      <c r="FY8" s="729"/>
      <c r="FZ8" s="729"/>
      <c r="GA8" s="729"/>
      <c r="GB8" s="729"/>
      <c r="GC8" s="729"/>
      <c r="GD8" s="729"/>
      <c r="GE8" s="729"/>
      <c r="GF8" s="729"/>
      <c r="GG8" s="729"/>
      <c r="GH8" s="729"/>
      <c r="GI8" s="729"/>
      <c r="GJ8" s="729"/>
      <c r="GK8" s="729"/>
      <c r="GL8" s="729"/>
      <c r="GM8" s="729"/>
      <c r="GN8" s="729"/>
      <c r="GO8" s="729"/>
      <c r="GP8" s="729"/>
      <c r="GQ8" s="729"/>
      <c r="GR8" s="729"/>
      <c r="GS8" s="729"/>
      <c r="GT8" s="729"/>
      <c r="GU8" s="729"/>
      <c r="GV8" s="729"/>
      <c r="GW8" s="729"/>
      <c r="GX8" s="729"/>
      <c r="GY8" s="729"/>
      <c r="GZ8" s="729"/>
      <c r="HA8" s="729"/>
      <c r="HB8" s="729"/>
      <c r="HC8" s="729"/>
      <c r="HD8" s="729"/>
      <c r="HE8" s="729"/>
      <c r="HF8" s="729"/>
      <c r="HG8" s="729"/>
      <c r="HH8" s="729"/>
      <c r="HI8" s="729"/>
      <c r="HJ8" s="729"/>
      <c r="HK8" s="729"/>
      <c r="HL8" s="729"/>
      <c r="HM8" s="729"/>
      <c r="HN8" s="729"/>
      <c r="HO8" s="729"/>
      <c r="HP8" s="729"/>
      <c r="HQ8" s="729"/>
      <c r="HR8" s="729"/>
      <c r="HS8" s="729"/>
      <c r="HT8" s="729"/>
      <c r="HU8" s="729"/>
      <c r="HV8" s="729"/>
      <c r="HW8" s="729"/>
      <c r="HX8" s="729"/>
      <c r="HY8" s="729"/>
      <c r="HZ8" s="729"/>
      <c r="IA8" s="729"/>
      <c r="IB8" s="729"/>
      <c r="IC8" s="729"/>
      <c r="ID8" s="729"/>
      <c r="IE8" s="729"/>
      <c r="IF8" s="729"/>
      <c r="IG8" s="729"/>
      <c r="IH8" s="729"/>
      <c r="II8" s="729"/>
      <c r="IJ8" s="729"/>
      <c r="IK8" s="729"/>
      <c r="IL8" s="729"/>
      <c r="IM8" s="729"/>
      <c r="IN8" s="729"/>
      <c r="IO8" s="729"/>
      <c r="IP8" s="729"/>
      <c r="IQ8" s="729"/>
      <c r="IR8" s="729"/>
      <c r="IS8" s="729"/>
      <c r="IT8" s="729"/>
      <c r="IU8" s="729"/>
      <c r="IV8" s="729"/>
    </row>
    <row r="9" spans="1:256" s="730" customFormat="1" ht="15.75" customHeight="1">
      <c r="A9" s="1906" t="s">
        <v>1070</v>
      </c>
      <c r="B9" s="1906"/>
      <c r="C9" s="1906"/>
      <c r="D9" s="1906"/>
      <c r="E9" s="1906"/>
      <c r="F9" s="1906"/>
      <c r="G9" s="1906"/>
      <c r="H9" s="1906"/>
      <c r="I9" s="729"/>
      <c r="J9" s="729"/>
      <c r="K9" s="729"/>
      <c r="L9" s="729"/>
      <c r="M9" s="729"/>
      <c r="N9" s="729"/>
      <c r="O9" s="729"/>
      <c r="P9" s="729"/>
      <c r="Q9" s="729"/>
      <c r="R9" s="729"/>
      <c r="S9" s="729"/>
      <c r="T9" s="729"/>
      <c r="U9" s="729"/>
      <c r="V9" s="729"/>
      <c r="W9" s="733"/>
      <c r="X9" s="733"/>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29"/>
      <c r="AY9" s="729"/>
      <c r="AZ9" s="729"/>
      <c r="BA9" s="729"/>
      <c r="BB9" s="729"/>
      <c r="BC9" s="729"/>
      <c r="BD9" s="729"/>
      <c r="BE9" s="729"/>
      <c r="BF9" s="729"/>
      <c r="BG9" s="729"/>
      <c r="BH9" s="729"/>
      <c r="BI9" s="729"/>
      <c r="BJ9" s="729"/>
      <c r="BK9" s="729"/>
      <c r="BL9" s="729"/>
      <c r="BM9" s="729"/>
      <c r="BN9" s="729"/>
      <c r="BO9" s="729"/>
      <c r="BP9" s="729"/>
      <c r="BQ9" s="729"/>
      <c r="BR9" s="729"/>
      <c r="BS9" s="729"/>
      <c r="BT9" s="729"/>
      <c r="BU9" s="729"/>
      <c r="BV9" s="729"/>
      <c r="BW9" s="729"/>
      <c r="BX9" s="729"/>
      <c r="BY9" s="729"/>
      <c r="BZ9" s="729"/>
      <c r="CA9" s="729"/>
      <c r="CB9" s="729"/>
      <c r="CC9" s="729"/>
      <c r="CD9" s="729"/>
      <c r="CE9" s="729"/>
      <c r="CF9" s="729"/>
      <c r="CG9" s="729"/>
      <c r="CH9" s="729"/>
      <c r="CI9" s="729"/>
      <c r="CJ9" s="729"/>
      <c r="CK9" s="729"/>
      <c r="CL9" s="729"/>
      <c r="CM9" s="729"/>
      <c r="CN9" s="729"/>
      <c r="CO9" s="729"/>
      <c r="CP9" s="729"/>
      <c r="CQ9" s="729"/>
      <c r="CR9" s="729"/>
      <c r="CS9" s="729"/>
      <c r="CT9" s="729"/>
      <c r="CU9" s="729"/>
      <c r="CV9" s="729"/>
      <c r="CW9" s="729"/>
      <c r="CX9" s="729"/>
      <c r="CY9" s="729"/>
      <c r="CZ9" s="729"/>
      <c r="DA9" s="729"/>
      <c r="DB9" s="729"/>
      <c r="DC9" s="729"/>
      <c r="DD9" s="729"/>
      <c r="DE9" s="729"/>
      <c r="DF9" s="729"/>
      <c r="DG9" s="729"/>
      <c r="DH9" s="729"/>
      <c r="DI9" s="729"/>
      <c r="DJ9" s="729"/>
      <c r="DK9" s="729"/>
      <c r="DL9" s="729"/>
      <c r="DM9" s="729"/>
      <c r="DN9" s="729"/>
      <c r="DO9" s="729"/>
      <c r="DP9" s="729"/>
      <c r="DQ9" s="729"/>
      <c r="DR9" s="729"/>
      <c r="DS9" s="729"/>
      <c r="DT9" s="729"/>
      <c r="DU9" s="729"/>
      <c r="DV9" s="729"/>
      <c r="DW9" s="729"/>
      <c r="DX9" s="729"/>
      <c r="DY9" s="729"/>
      <c r="DZ9" s="729"/>
      <c r="EA9" s="729"/>
      <c r="EB9" s="729"/>
      <c r="EC9" s="729"/>
      <c r="ED9" s="729"/>
      <c r="EE9" s="729"/>
      <c r="EF9" s="729"/>
      <c r="EG9" s="729"/>
      <c r="EH9" s="729"/>
      <c r="EI9" s="729"/>
      <c r="EJ9" s="729"/>
      <c r="EK9" s="729"/>
      <c r="EL9" s="729"/>
      <c r="EM9" s="729"/>
      <c r="EN9" s="729"/>
      <c r="EO9" s="729"/>
      <c r="EP9" s="729"/>
      <c r="EQ9" s="729"/>
      <c r="ER9" s="729"/>
      <c r="ES9" s="729"/>
      <c r="ET9" s="729"/>
      <c r="EU9" s="729"/>
      <c r="EV9" s="729"/>
      <c r="EW9" s="729"/>
      <c r="EX9" s="729"/>
      <c r="EY9" s="729"/>
      <c r="EZ9" s="729"/>
      <c r="FA9" s="729"/>
      <c r="FB9" s="729"/>
      <c r="FC9" s="729"/>
      <c r="FD9" s="729"/>
      <c r="FE9" s="729"/>
      <c r="FF9" s="729"/>
      <c r="FG9" s="729"/>
      <c r="FH9" s="729"/>
      <c r="FI9" s="729"/>
      <c r="FJ9" s="729"/>
      <c r="FK9" s="729"/>
      <c r="FL9" s="729"/>
      <c r="FM9" s="729"/>
      <c r="FN9" s="729"/>
      <c r="FO9" s="729"/>
      <c r="FP9" s="729"/>
      <c r="FQ9" s="729"/>
      <c r="FR9" s="729"/>
      <c r="FS9" s="729"/>
      <c r="FT9" s="729"/>
      <c r="FU9" s="729"/>
      <c r="FV9" s="729"/>
      <c r="FW9" s="729"/>
      <c r="FX9" s="729"/>
      <c r="FY9" s="729"/>
      <c r="FZ9" s="729"/>
      <c r="GA9" s="729"/>
      <c r="GB9" s="729"/>
      <c r="GC9" s="729"/>
      <c r="GD9" s="729"/>
      <c r="GE9" s="729"/>
      <c r="GF9" s="729"/>
      <c r="GG9" s="729"/>
      <c r="GH9" s="729"/>
      <c r="GI9" s="729"/>
      <c r="GJ9" s="729"/>
      <c r="GK9" s="729"/>
      <c r="GL9" s="729"/>
      <c r="GM9" s="729"/>
      <c r="GN9" s="729"/>
      <c r="GO9" s="729"/>
      <c r="GP9" s="729"/>
      <c r="GQ9" s="729"/>
      <c r="GR9" s="729"/>
      <c r="GS9" s="729"/>
      <c r="GT9" s="729"/>
      <c r="GU9" s="729"/>
      <c r="GV9" s="729"/>
      <c r="GW9" s="729"/>
      <c r="GX9" s="729"/>
      <c r="GY9" s="729"/>
      <c r="GZ9" s="729"/>
      <c r="HA9" s="729"/>
      <c r="HB9" s="729"/>
      <c r="HC9" s="729"/>
      <c r="HD9" s="729"/>
      <c r="HE9" s="729"/>
      <c r="HF9" s="729"/>
      <c r="HG9" s="729"/>
      <c r="HH9" s="729"/>
      <c r="HI9" s="729"/>
      <c r="HJ9" s="729"/>
      <c r="HK9" s="729"/>
      <c r="HL9" s="729"/>
      <c r="HM9" s="729"/>
      <c r="HN9" s="729"/>
      <c r="HO9" s="729"/>
      <c r="HP9" s="729"/>
      <c r="HQ9" s="729"/>
      <c r="HR9" s="729"/>
      <c r="HS9" s="729"/>
      <c r="HT9" s="729"/>
      <c r="HU9" s="729"/>
      <c r="HV9" s="729"/>
      <c r="HW9" s="729"/>
      <c r="HX9" s="729"/>
      <c r="HY9" s="729"/>
      <c r="HZ9" s="729"/>
      <c r="IA9" s="729"/>
      <c r="IB9" s="729"/>
      <c r="IC9" s="729"/>
      <c r="ID9" s="729"/>
      <c r="IE9" s="729"/>
      <c r="IF9" s="729"/>
      <c r="IG9" s="729"/>
      <c r="IH9" s="729"/>
      <c r="II9" s="729"/>
      <c r="IJ9" s="729"/>
      <c r="IK9" s="729"/>
      <c r="IL9" s="729"/>
      <c r="IM9" s="729"/>
      <c r="IN9" s="729"/>
      <c r="IO9" s="729"/>
      <c r="IP9" s="729"/>
      <c r="IQ9" s="729"/>
      <c r="IR9" s="729"/>
      <c r="IS9" s="729"/>
      <c r="IT9" s="729"/>
      <c r="IU9" s="729"/>
      <c r="IV9" s="729"/>
    </row>
    <row r="10" spans="1:256" s="730" customFormat="1" ht="12.75" customHeight="1">
      <c r="A10" s="1907" t="s">
        <v>1069</v>
      </c>
      <c r="B10" s="1908"/>
      <c r="C10" s="1908"/>
      <c r="D10" s="1908"/>
      <c r="E10" s="1908"/>
      <c r="F10" s="1908"/>
      <c r="G10" s="1908"/>
      <c r="H10" s="1908"/>
      <c r="I10" s="732"/>
      <c r="J10" s="647"/>
      <c r="K10" s="731"/>
      <c r="L10" s="703"/>
      <c r="M10" s="647"/>
      <c r="N10" s="731"/>
      <c r="O10" s="731"/>
      <c r="P10" s="731"/>
      <c r="Q10" s="731"/>
      <c r="R10" s="731"/>
      <c r="S10" s="731"/>
      <c r="T10" s="731"/>
      <c r="U10" s="703"/>
      <c r="V10" s="647"/>
      <c r="W10" s="731"/>
      <c r="X10" s="647"/>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BL10" s="703"/>
      <c r="BM10" s="703"/>
      <c r="BN10" s="703"/>
      <c r="BO10" s="703"/>
      <c r="BP10" s="703"/>
      <c r="BQ10" s="703"/>
      <c r="BR10" s="703"/>
      <c r="BS10" s="703"/>
      <c r="BT10" s="703"/>
      <c r="BU10" s="703"/>
      <c r="BV10" s="703"/>
      <c r="BW10" s="703"/>
      <c r="BX10" s="703"/>
      <c r="BY10" s="703"/>
      <c r="BZ10" s="703"/>
      <c r="CA10" s="703"/>
      <c r="CB10" s="703"/>
      <c r="CC10" s="703"/>
      <c r="CD10" s="703"/>
      <c r="CE10" s="703"/>
      <c r="CF10" s="703"/>
      <c r="CG10" s="703"/>
      <c r="CH10" s="703"/>
      <c r="CI10" s="703"/>
      <c r="CJ10" s="703"/>
      <c r="CK10" s="703"/>
      <c r="CL10" s="703"/>
      <c r="CM10" s="703"/>
      <c r="CN10" s="703"/>
      <c r="CO10" s="703"/>
      <c r="CP10" s="703"/>
      <c r="CQ10" s="703"/>
      <c r="CR10" s="703"/>
      <c r="CS10" s="703"/>
      <c r="CT10" s="703"/>
      <c r="CU10" s="703"/>
      <c r="CV10" s="703"/>
      <c r="CW10" s="703"/>
      <c r="CX10" s="703"/>
      <c r="CY10" s="703"/>
      <c r="CZ10" s="703"/>
      <c r="DA10" s="703"/>
      <c r="DB10" s="703"/>
      <c r="DC10" s="703"/>
      <c r="DD10" s="703"/>
      <c r="DE10" s="703"/>
      <c r="DF10" s="703"/>
      <c r="DG10" s="703"/>
      <c r="DH10" s="703"/>
      <c r="DI10" s="703"/>
      <c r="DJ10" s="703"/>
      <c r="DK10" s="703"/>
      <c r="DL10" s="703"/>
      <c r="DM10" s="703"/>
      <c r="DN10" s="703"/>
      <c r="DO10" s="703"/>
      <c r="DP10" s="703"/>
      <c r="DQ10" s="703"/>
      <c r="DR10" s="703"/>
      <c r="DS10" s="703"/>
      <c r="DT10" s="703"/>
      <c r="DU10" s="703"/>
      <c r="DV10" s="703"/>
      <c r="DW10" s="703"/>
      <c r="DX10" s="703"/>
      <c r="DY10" s="703"/>
      <c r="DZ10" s="703"/>
      <c r="EA10" s="703"/>
      <c r="EB10" s="703"/>
      <c r="EC10" s="703"/>
      <c r="ED10" s="703"/>
      <c r="EE10" s="703"/>
      <c r="EF10" s="703"/>
      <c r="EG10" s="703"/>
      <c r="EH10" s="703"/>
      <c r="EI10" s="703"/>
      <c r="EJ10" s="703"/>
      <c r="EK10" s="703"/>
      <c r="EL10" s="703"/>
      <c r="EM10" s="703"/>
      <c r="EN10" s="703"/>
      <c r="EO10" s="703"/>
      <c r="EP10" s="703"/>
      <c r="EQ10" s="703"/>
      <c r="ER10" s="703"/>
      <c r="ES10" s="703"/>
      <c r="ET10" s="703"/>
      <c r="EU10" s="703"/>
      <c r="EV10" s="703"/>
      <c r="EW10" s="703"/>
      <c r="EX10" s="703"/>
      <c r="EY10" s="703"/>
      <c r="EZ10" s="703"/>
      <c r="FA10" s="703"/>
      <c r="FB10" s="703"/>
      <c r="FC10" s="703"/>
      <c r="FD10" s="703"/>
      <c r="FE10" s="703"/>
      <c r="FF10" s="703"/>
      <c r="FG10" s="703"/>
      <c r="FH10" s="703"/>
      <c r="FI10" s="703"/>
      <c r="FJ10" s="703"/>
      <c r="FK10" s="703"/>
      <c r="FL10" s="703"/>
      <c r="FM10" s="703"/>
      <c r="FN10" s="703"/>
      <c r="FO10" s="703"/>
      <c r="FP10" s="703"/>
      <c r="FQ10" s="703"/>
      <c r="FR10" s="703"/>
      <c r="FS10" s="703"/>
      <c r="FT10" s="703"/>
      <c r="FU10" s="703"/>
      <c r="FV10" s="703"/>
      <c r="FW10" s="703"/>
      <c r="FX10" s="703"/>
      <c r="FY10" s="703"/>
      <c r="FZ10" s="703"/>
      <c r="GA10" s="703"/>
      <c r="GB10" s="703"/>
      <c r="GC10" s="703"/>
      <c r="GD10" s="703"/>
      <c r="GE10" s="703"/>
      <c r="GF10" s="703"/>
      <c r="GG10" s="703"/>
      <c r="GH10" s="703"/>
      <c r="GI10" s="703"/>
      <c r="GJ10" s="703"/>
      <c r="GK10" s="703"/>
      <c r="GL10" s="703"/>
      <c r="GM10" s="703"/>
      <c r="GN10" s="703"/>
      <c r="GO10" s="703"/>
      <c r="GP10" s="703"/>
      <c r="GQ10" s="703"/>
      <c r="GR10" s="703"/>
      <c r="GS10" s="703"/>
      <c r="GT10" s="703"/>
      <c r="GU10" s="703"/>
      <c r="GV10" s="703"/>
      <c r="GW10" s="703"/>
      <c r="GX10" s="703"/>
      <c r="GY10" s="703"/>
      <c r="GZ10" s="703"/>
      <c r="HA10" s="703"/>
      <c r="HB10" s="703"/>
      <c r="HC10" s="703"/>
      <c r="HD10" s="703"/>
      <c r="HE10" s="703"/>
      <c r="HF10" s="703"/>
      <c r="HG10" s="703"/>
      <c r="HH10" s="703"/>
      <c r="HI10" s="703"/>
      <c r="HJ10" s="703"/>
      <c r="HK10" s="703"/>
      <c r="HL10" s="703"/>
      <c r="HM10" s="703"/>
      <c r="HN10" s="703"/>
      <c r="HO10" s="703"/>
      <c r="HP10" s="703"/>
      <c r="HQ10" s="703"/>
      <c r="HR10" s="703"/>
      <c r="HS10" s="703"/>
      <c r="HT10" s="703"/>
      <c r="HU10" s="703"/>
      <c r="HV10" s="703"/>
      <c r="HW10" s="703"/>
      <c r="HX10" s="703"/>
      <c r="HY10" s="703"/>
      <c r="HZ10" s="703"/>
      <c r="IA10" s="703"/>
      <c r="IB10" s="703"/>
      <c r="IC10" s="703"/>
      <c r="ID10" s="703"/>
      <c r="IE10" s="703"/>
      <c r="IF10" s="703"/>
      <c r="IG10" s="703"/>
      <c r="IH10" s="703"/>
      <c r="II10" s="703"/>
      <c r="IJ10" s="703"/>
      <c r="IK10" s="703"/>
      <c r="IL10" s="703"/>
      <c r="IM10" s="703"/>
      <c r="IN10" s="703"/>
      <c r="IO10" s="703"/>
      <c r="IP10" s="703"/>
      <c r="IQ10" s="703"/>
      <c r="IR10" s="703"/>
      <c r="IS10" s="703"/>
      <c r="IT10" s="703"/>
      <c r="IU10" s="703"/>
      <c r="IV10" s="703"/>
    </row>
    <row r="11" spans="1:256">
      <c r="A11" s="729"/>
      <c r="B11" s="728"/>
      <c r="C11" s="728"/>
      <c r="D11" s="728"/>
      <c r="E11" s="728"/>
      <c r="F11" s="728"/>
      <c r="G11" s="728"/>
      <c r="H11" s="728"/>
      <c r="I11" s="727"/>
      <c r="J11" s="726"/>
      <c r="K11" s="726"/>
      <c r="L11" s="726"/>
      <c r="M11" s="726"/>
      <c r="N11" s="726"/>
      <c r="O11" s="726"/>
      <c r="P11" s="726"/>
      <c r="Q11" s="726"/>
      <c r="R11" s="726"/>
      <c r="S11" s="726"/>
      <c r="T11" s="726"/>
      <c r="U11" s="726"/>
      <c r="V11" s="726"/>
      <c r="W11" s="726"/>
      <c r="X11" s="726"/>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5"/>
      <c r="BU11" s="725"/>
      <c r="BV11" s="725"/>
      <c r="BW11" s="725"/>
      <c r="BX11" s="725"/>
      <c r="BY11" s="725"/>
      <c r="BZ11" s="725"/>
      <c r="CA11" s="725"/>
      <c r="CB11" s="725"/>
      <c r="CC11" s="725"/>
      <c r="CD11" s="725"/>
      <c r="CE11" s="725"/>
      <c r="CF11" s="725"/>
      <c r="CG11" s="725"/>
      <c r="CH11" s="725"/>
      <c r="CI11" s="725"/>
      <c r="CJ11" s="725"/>
      <c r="CK11" s="725"/>
      <c r="CL11" s="725"/>
      <c r="CM11" s="725"/>
      <c r="CN11" s="725"/>
      <c r="CO11" s="725"/>
      <c r="CP11" s="725"/>
      <c r="CQ11" s="725"/>
      <c r="CR11" s="725"/>
      <c r="CS11" s="725"/>
      <c r="CT11" s="725"/>
      <c r="CU11" s="725"/>
      <c r="CV11" s="725"/>
      <c r="CW11" s="725"/>
      <c r="CX11" s="725"/>
      <c r="CY11" s="725"/>
      <c r="CZ11" s="725"/>
      <c r="DA11" s="725"/>
      <c r="DB11" s="725"/>
      <c r="DC11" s="725"/>
      <c r="DD11" s="725"/>
      <c r="DE11" s="725"/>
      <c r="DF11" s="725"/>
      <c r="DG11" s="725"/>
      <c r="DH11" s="725"/>
      <c r="DI11" s="725"/>
      <c r="DJ11" s="725"/>
      <c r="DK11" s="725"/>
      <c r="DL11" s="725"/>
      <c r="DM11" s="725"/>
      <c r="DN11" s="725"/>
      <c r="DO11" s="725"/>
      <c r="DP11" s="725"/>
      <c r="DQ11" s="725"/>
      <c r="DR11" s="725"/>
      <c r="DS11" s="725"/>
      <c r="DT11" s="725"/>
      <c r="DU11" s="725"/>
      <c r="DV11" s="725"/>
      <c r="DW11" s="725"/>
      <c r="DX11" s="725"/>
      <c r="DY11" s="725"/>
      <c r="DZ11" s="725"/>
      <c r="EA11" s="725"/>
      <c r="EB11" s="725"/>
      <c r="EC11" s="725"/>
      <c r="ED11" s="725"/>
      <c r="EE11" s="725"/>
      <c r="EF11" s="725"/>
      <c r="EG11" s="725"/>
      <c r="EH11" s="725"/>
      <c r="EI11" s="725"/>
      <c r="EJ11" s="725"/>
      <c r="EK11" s="725"/>
      <c r="EL11" s="725"/>
      <c r="EM11" s="725"/>
      <c r="EN11" s="725"/>
      <c r="EO11" s="725"/>
      <c r="EP11" s="725"/>
      <c r="EQ11" s="725"/>
      <c r="ER11" s="725"/>
      <c r="ES11" s="725"/>
      <c r="ET11" s="725"/>
      <c r="EU11" s="725"/>
      <c r="EV11" s="725"/>
      <c r="EW11" s="725"/>
      <c r="EX11" s="725"/>
      <c r="EY11" s="725"/>
      <c r="EZ11" s="725"/>
      <c r="FA11" s="725"/>
      <c r="FB11" s="725"/>
      <c r="FC11" s="725"/>
      <c r="FD11" s="725"/>
      <c r="FE11" s="725"/>
      <c r="FF11" s="725"/>
      <c r="FG11" s="725"/>
      <c r="FH11" s="725"/>
      <c r="FI11" s="725"/>
      <c r="FJ11" s="725"/>
      <c r="FK11" s="725"/>
      <c r="FL11" s="725"/>
      <c r="FM11" s="725"/>
      <c r="FN11" s="725"/>
      <c r="FO11" s="725"/>
      <c r="FP11" s="725"/>
      <c r="FQ11" s="725"/>
      <c r="FR11" s="725"/>
      <c r="FS11" s="725"/>
      <c r="FT11" s="725"/>
      <c r="FU11" s="725"/>
      <c r="FV11" s="725"/>
      <c r="FW11" s="725"/>
      <c r="FX11" s="725"/>
      <c r="FY11" s="725"/>
      <c r="FZ11" s="725"/>
      <c r="GA11" s="725"/>
      <c r="GB11" s="725"/>
      <c r="GC11" s="725"/>
      <c r="GD11" s="725"/>
      <c r="GE11" s="725"/>
      <c r="GF11" s="725"/>
      <c r="GG11" s="725"/>
      <c r="GH11" s="725"/>
      <c r="GI11" s="725"/>
      <c r="GJ11" s="725"/>
      <c r="GK11" s="725"/>
      <c r="GL11" s="725"/>
      <c r="GM11" s="725"/>
      <c r="GN11" s="725"/>
      <c r="GO11" s="725"/>
      <c r="GP11" s="725"/>
      <c r="GQ11" s="725"/>
      <c r="GR11" s="725"/>
      <c r="GS11" s="725"/>
      <c r="GT11" s="725"/>
      <c r="GU11" s="725"/>
      <c r="GV11" s="725"/>
      <c r="GW11" s="725"/>
      <c r="GX11" s="725"/>
      <c r="GY11" s="725"/>
      <c r="GZ11" s="725"/>
      <c r="HA11" s="725"/>
      <c r="HB11" s="725"/>
      <c r="HC11" s="725"/>
      <c r="HD11" s="725"/>
      <c r="HE11" s="725"/>
      <c r="HF11" s="725"/>
      <c r="HG11" s="725"/>
      <c r="HH11" s="725"/>
      <c r="HI11" s="725"/>
      <c r="HJ11" s="725"/>
      <c r="HK11" s="725"/>
      <c r="HL11" s="725"/>
      <c r="HM11" s="725"/>
      <c r="HN11" s="725"/>
      <c r="HO11" s="725"/>
      <c r="HP11" s="725"/>
      <c r="HQ11" s="725"/>
      <c r="HR11" s="725"/>
      <c r="HS11" s="725"/>
      <c r="HT11" s="725"/>
      <c r="HU11" s="725"/>
      <c r="HV11" s="725"/>
      <c r="HW11" s="725"/>
      <c r="HX11" s="725"/>
      <c r="HY11" s="725"/>
      <c r="HZ11" s="725"/>
      <c r="IA11" s="725"/>
      <c r="IB11" s="725"/>
      <c r="IC11" s="725"/>
      <c r="ID11" s="725"/>
      <c r="IE11" s="725"/>
      <c r="IF11" s="725"/>
      <c r="IG11" s="725"/>
      <c r="IH11" s="725"/>
      <c r="II11" s="725"/>
      <c r="IJ11" s="725"/>
      <c r="IK11" s="725"/>
      <c r="IL11" s="725"/>
      <c r="IM11" s="725"/>
      <c r="IN11" s="725"/>
      <c r="IO11" s="725"/>
      <c r="IP11" s="725"/>
      <c r="IQ11" s="725"/>
      <c r="IR11" s="725"/>
      <c r="IS11" s="725"/>
      <c r="IT11" s="725"/>
      <c r="IU11" s="725"/>
      <c r="IV11" s="725"/>
    </row>
    <row r="12" spans="1:256" s="721" customFormat="1" ht="12" thickBot="1">
      <c r="A12" s="724"/>
      <c r="B12" s="723"/>
      <c r="C12" s="723"/>
      <c r="D12" s="723"/>
      <c r="E12" s="723"/>
      <c r="F12" s="723"/>
      <c r="G12" s="723"/>
      <c r="H12" s="722" t="s">
        <v>424</v>
      </c>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3"/>
      <c r="BJ12" s="703"/>
      <c r="BK12" s="703"/>
      <c r="BL12" s="703"/>
      <c r="BM12" s="703"/>
      <c r="BN12" s="703"/>
      <c r="BO12" s="703"/>
      <c r="BP12" s="703"/>
      <c r="BQ12" s="703"/>
      <c r="BR12" s="703"/>
      <c r="BS12" s="703"/>
      <c r="BT12" s="703"/>
      <c r="BU12" s="703"/>
      <c r="BV12" s="703"/>
      <c r="BW12" s="703"/>
      <c r="BX12" s="703"/>
      <c r="BY12" s="703"/>
      <c r="BZ12" s="703"/>
      <c r="CA12" s="703"/>
      <c r="CB12" s="703"/>
      <c r="CC12" s="703"/>
      <c r="CD12" s="703"/>
      <c r="CE12" s="703"/>
      <c r="CF12" s="703"/>
      <c r="CG12" s="703"/>
      <c r="CH12" s="703"/>
      <c r="CI12" s="703"/>
      <c r="CJ12" s="703"/>
      <c r="CK12" s="703"/>
      <c r="CL12" s="703"/>
      <c r="CM12" s="703"/>
      <c r="CN12" s="703"/>
      <c r="CO12" s="703"/>
      <c r="CP12" s="703"/>
      <c r="CQ12" s="703"/>
      <c r="CR12" s="703"/>
      <c r="CS12" s="703"/>
      <c r="CT12" s="703"/>
      <c r="CU12" s="703"/>
      <c r="CV12" s="703"/>
      <c r="CW12" s="703"/>
      <c r="CX12" s="703"/>
      <c r="CY12" s="703"/>
      <c r="CZ12" s="703"/>
      <c r="DA12" s="703"/>
      <c r="DB12" s="703"/>
      <c r="DC12" s="703"/>
      <c r="DD12" s="703"/>
      <c r="DE12" s="703"/>
      <c r="DF12" s="703"/>
      <c r="DG12" s="703"/>
      <c r="DH12" s="703"/>
      <c r="DI12" s="703"/>
      <c r="DJ12" s="703"/>
      <c r="DK12" s="703"/>
      <c r="DL12" s="703"/>
      <c r="DM12" s="703"/>
      <c r="DN12" s="703"/>
      <c r="DO12" s="703"/>
      <c r="DP12" s="703"/>
      <c r="DQ12" s="703"/>
      <c r="DR12" s="703"/>
      <c r="DS12" s="703"/>
      <c r="DT12" s="703"/>
      <c r="DU12" s="703"/>
      <c r="DV12" s="703"/>
      <c r="DW12" s="703"/>
      <c r="DX12" s="703"/>
      <c r="DY12" s="703"/>
      <c r="DZ12" s="703"/>
      <c r="EA12" s="703"/>
      <c r="EB12" s="703"/>
      <c r="EC12" s="703"/>
      <c r="ED12" s="703"/>
      <c r="EE12" s="703"/>
      <c r="EF12" s="703"/>
      <c r="EG12" s="703"/>
      <c r="EH12" s="703"/>
      <c r="EI12" s="703"/>
      <c r="EJ12" s="703"/>
      <c r="EK12" s="703"/>
      <c r="EL12" s="703"/>
      <c r="EM12" s="703"/>
      <c r="EN12" s="703"/>
      <c r="EO12" s="703"/>
      <c r="EP12" s="703"/>
      <c r="EQ12" s="703"/>
      <c r="ER12" s="703"/>
      <c r="ES12" s="703"/>
      <c r="ET12" s="703"/>
      <c r="EU12" s="703"/>
      <c r="EV12" s="703"/>
      <c r="EW12" s="703"/>
      <c r="EX12" s="703"/>
      <c r="EY12" s="703"/>
      <c r="EZ12" s="703"/>
      <c r="FA12" s="703"/>
      <c r="FB12" s="703"/>
      <c r="FC12" s="703"/>
      <c r="FD12" s="703"/>
      <c r="FE12" s="703"/>
      <c r="FF12" s="703"/>
      <c r="FG12" s="703"/>
      <c r="FH12" s="703"/>
      <c r="FI12" s="703"/>
      <c r="FJ12" s="703"/>
      <c r="FK12" s="703"/>
      <c r="FL12" s="703"/>
      <c r="FM12" s="703"/>
      <c r="FN12" s="703"/>
      <c r="FO12" s="703"/>
      <c r="FP12" s="703"/>
      <c r="FQ12" s="703"/>
      <c r="FR12" s="703"/>
      <c r="FS12" s="703"/>
      <c r="FT12" s="703"/>
      <c r="FU12" s="703"/>
      <c r="FV12" s="703"/>
      <c r="FW12" s="703"/>
      <c r="FX12" s="703"/>
      <c r="FY12" s="703"/>
      <c r="FZ12" s="703"/>
      <c r="GA12" s="703"/>
      <c r="GB12" s="703"/>
      <c r="GC12" s="703"/>
      <c r="GD12" s="703"/>
      <c r="GE12" s="703"/>
      <c r="GF12" s="703"/>
      <c r="GG12" s="703"/>
      <c r="GH12" s="703"/>
      <c r="GI12" s="703"/>
      <c r="GJ12" s="703"/>
      <c r="GK12" s="703"/>
      <c r="GL12" s="703"/>
      <c r="GM12" s="703"/>
      <c r="GN12" s="703"/>
      <c r="GO12" s="703"/>
      <c r="GP12" s="703"/>
      <c r="GQ12" s="703"/>
      <c r="GR12" s="703"/>
      <c r="GS12" s="703"/>
      <c r="GT12" s="703"/>
      <c r="GU12" s="703"/>
      <c r="GV12" s="703"/>
      <c r="GW12" s="703"/>
      <c r="GX12" s="703"/>
      <c r="GY12" s="703"/>
      <c r="GZ12" s="703"/>
      <c r="HA12" s="703"/>
      <c r="HB12" s="703"/>
      <c r="HC12" s="703"/>
      <c r="HD12" s="703"/>
      <c r="HE12" s="703"/>
      <c r="HF12" s="703"/>
      <c r="HG12" s="703"/>
      <c r="HH12" s="703"/>
      <c r="HI12" s="703"/>
      <c r="HJ12" s="703"/>
      <c r="HK12" s="703"/>
      <c r="HL12" s="703"/>
      <c r="HM12" s="703"/>
      <c r="HN12" s="703"/>
      <c r="HO12" s="703"/>
      <c r="HP12" s="703"/>
      <c r="HQ12" s="703"/>
      <c r="HR12" s="703"/>
      <c r="HS12" s="703"/>
      <c r="HT12" s="703"/>
      <c r="HU12" s="703"/>
      <c r="HV12" s="703"/>
      <c r="HW12" s="703"/>
      <c r="HX12" s="703"/>
      <c r="HY12" s="703"/>
      <c r="HZ12" s="703"/>
      <c r="IA12" s="703"/>
      <c r="IB12" s="703"/>
      <c r="IC12" s="703"/>
      <c r="ID12" s="703"/>
      <c r="IE12" s="703"/>
      <c r="IF12" s="703"/>
      <c r="IG12" s="703"/>
      <c r="IH12" s="703"/>
      <c r="II12" s="703"/>
      <c r="IJ12" s="703"/>
      <c r="IK12" s="703"/>
      <c r="IL12" s="703"/>
      <c r="IM12" s="703"/>
      <c r="IN12" s="703"/>
      <c r="IO12" s="703"/>
      <c r="IP12" s="703"/>
      <c r="IQ12" s="703"/>
      <c r="IR12" s="703"/>
      <c r="IS12" s="703"/>
      <c r="IT12" s="703"/>
      <c r="IU12" s="703"/>
      <c r="IV12" s="703"/>
    </row>
    <row r="13" spans="1:256" ht="45">
      <c r="A13" s="1909" t="s">
        <v>426</v>
      </c>
      <c r="B13" s="720" t="s">
        <v>1068</v>
      </c>
      <c r="C13" s="720" t="s">
        <v>1067</v>
      </c>
      <c r="D13" s="720" t="s">
        <v>1066</v>
      </c>
      <c r="E13" s="720" t="s">
        <v>975</v>
      </c>
      <c r="F13" s="720" t="s">
        <v>1065</v>
      </c>
      <c r="G13" s="719" t="s">
        <v>1064</v>
      </c>
      <c r="H13" s="718" t="s">
        <v>1063</v>
      </c>
    </row>
    <row r="14" spans="1:256">
      <c r="A14" s="1910"/>
      <c r="B14" s="716">
        <v>1</v>
      </c>
      <c r="C14" s="716">
        <v>2</v>
      </c>
      <c r="D14" s="717">
        <v>3</v>
      </c>
      <c r="E14" s="716">
        <v>4</v>
      </c>
      <c r="F14" s="716">
        <v>5</v>
      </c>
      <c r="G14" s="716">
        <v>6</v>
      </c>
      <c r="H14" s="715">
        <v>7</v>
      </c>
    </row>
    <row r="15" spans="1:256">
      <c r="A15" s="678">
        <v>1</v>
      </c>
      <c r="B15" s="711"/>
      <c r="C15" s="711"/>
      <c r="D15" s="711"/>
      <c r="E15" s="711"/>
      <c r="F15" s="710"/>
      <c r="G15" s="710"/>
      <c r="H15" s="709"/>
    </row>
    <row r="16" spans="1:256">
      <c r="A16" s="679">
        <v>2</v>
      </c>
      <c r="B16" s="711"/>
      <c r="C16" s="711"/>
      <c r="D16" s="711"/>
      <c r="E16" s="711"/>
      <c r="F16" s="710"/>
      <c r="G16" s="710"/>
      <c r="H16" s="709"/>
    </row>
    <row r="17" spans="1:8">
      <c r="A17" s="679">
        <v>3</v>
      </c>
      <c r="B17" s="711"/>
      <c r="C17" s="711"/>
      <c r="D17" s="711"/>
      <c r="E17" s="711"/>
      <c r="F17" s="710"/>
      <c r="G17" s="710"/>
      <c r="H17" s="709"/>
    </row>
    <row r="18" spans="1:8">
      <c r="A18" s="679">
        <v>4</v>
      </c>
      <c r="B18" s="711"/>
      <c r="C18" s="711"/>
      <c r="D18" s="711"/>
      <c r="E18" s="711"/>
      <c r="F18" s="710"/>
      <c r="G18" s="710"/>
      <c r="H18" s="709"/>
    </row>
    <row r="19" spans="1:8">
      <c r="A19" s="678">
        <v>5</v>
      </c>
      <c r="B19" s="714"/>
      <c r="C19" s="714"/>
      <c r="D19" s="714"/>
      <c r="E19" s="714"/>
      <c r="F19" s="713"/>
      <c r="G19" s="713"/>
      <c r="H19" s="712"/>
    </row>
    <row r="20" spans="1:8">
      <c r="A20" s="679">
        <v>6</v>
      </c>
      <c r="B20" s="711"/>
      <c r="C20" s="711"/>
      <c r="D20" s="711"/>
      <c r="E20" s="711"/>
      <c r="F20" s="710"/>
      <c r="G20" s="710"/>
      <c r="H20" s="709"/>
    </row>
    <row r="21" spans="1:8">
      <c r="A21" s="679">
        <v>7</v>
      </c>
      <c r="B21" s="711"/>
      <c r="C21" s="711"/>
      <c r="D21" s="711"/>
      <c r="E21" s="711"/>
      <c r="F21" s="710"/>
      <c r="G21" s="710"/>
      <c r="H21" s="709"/>
    </row>
    <row r="22" spans="1:8">
      <c r="A22" s="679">
        <v>8</v>
      </c>
      <c r="B22" s="714"/>
      <c r="C22" s="714"/>
      <c r="D22" s="714"/>
      <c r="E22" s="714"/>
      <c r="F22" s="713"/>
      <c r="G22" s="713"/>
      <c r="H22" s="712"/>
    </row>
    <row r="23" spans="1:8">
      <c r="A23" s="679">
        <v>9</v>
      </c>
      <c r="B23" s="711"/>
      <c r="C23" s="711"/>
      <c r="D23" s="711"/>
      <c r="E23" s="711"/>
      <c r="F23" s="710"/>
      <c r="G23" s="710"/>
      <c r="H23" s="709"/>
    </row>
    <row r="24" spans="1:8" ht="12" thickBot="1">
      <c r="A24" s="708" t="s">
        <v>992</v>
      </c>
      <c r="B24" s="707"/>
      <c r="C24" s="707"/>
      <c r="D24" s="707"/>
      <c r="E24" s="707"/>
      <c r="F24" s="706"/>
      <c r="G24" s="706"/>
      <c r="H24" s="705"/>
    </row>
    <row r="26" spans="1:8">
      <c r="A26" s="704" t="s">
        <v>1062</v>
      </c>
      <c r="B26" s="610"/>
      <c r="C26" s="610"/>
      <c r="D26" s="610"/>
      <c r="H26" s="621" t="s">
        <v>1061</v>
      </c>
    </row>
    <row r="27" spans="1:8">
      <c r="A27" s="704" t="s">
        <v>1022</v>
      </c>
      <c r="B27" s="610"/>
      <c r="C27" s="610"/>
      <c r="D27" s="610"/>
      <c r="H27" s="621" t="s">
        <v>1021</v>
      </c>
    </row>
    <row r="28" spans="1:8">
      <c r="A28" s="704" t="s">
        <v>1060</v>
      </c>
      <c r="B28" s="610"/>
      <c r="C28" s="610"/>
      <c r="D28" s="610"/>
      <c r="H28" s="621" t="s">
        <v>1059</v>
      </c>
    </row>
    <row r="29" spans="1:8">
      <c r="A29" s="703" t="s">
        <v>1058</v>
      </c>
    </row>
  </sheetData>
  <mergeCells count="5">
    <mergeCell ref="A1:H1"/>
    <mergeCell ref="A4:H4"/>
    <mergeCell ref="A9:H9"/>
    <mergeCell ref="A10:H10"/>
    <mergeCell ref="A13:A14"/>
  </mergeCells>
  <pageMargins left="0.75" right="0.75" top="1" bottom="1" header="0.5" footer="0.5"/>
  <pageSetup scale="9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32"/>
  <sheetViews>
    <sheetView showGridLines="0" topLeftCell="M1" zoomScale="80" zoomScaleNormal="80" zoomScaleSheetLayoutView="80" workbookViewId="0">
      <selection activeCell="C105" sqref="C105"/>
    </sheetView>
  </sheetViews>
  <sheetFormatPr defaultColWidth="11.42578125" defaultRowHeight="15"/>
  <cols>
    <col min="1" max="1" width="1.85546875" style="36" customWidth="1"/>
    <col min="2" max="2" width="13.140625" style="113" customWidth="1"/>
    <col min="3" max="3" width="85.7109375" style="36" customWidth="1"/>
    <col min="4" max="15" width="20.7109375" style="36" customWidth="1"/>
    <col min="16" max="16" width="19.28515625" style="36" customWidth="1"/>
    <col min="17" max="18" width="18.140625" style="37" customWidth="1"/>
    <col min="19" max="19" width="16.7109375" style="37" customWidth="1"/>
    <col min="20" max="20" width="19.42578125" style="37" customWidth="1"/>
    <col min="21" max="21" width="19.140625" style="37" customWidth="1"/>
    <col min="22" max="22" width="18" style="37" customWidth="1"/>
    <col min="23" max="24" width="19.42578125" style="37" customWidth="1"/>
    <col min="25" max="25" width="20.42578125" style="37" customWidth="1"/>
    <col min="26" max="26" width="18.5703125" style="37" customWidth="1"/>
    <col min="27" max="27" width="20.5703125" style="37" customWidth="1"/>
    <col min="28" max="28" width="19" style="37" customWidth="1"/>
    <col min="29" max="29" width="23.42578125" style="37" customWidth="1"/>
    <col min="30" max="16384" width="11.42578125" style="37"/>
  </cols>
  <sheetData>
    <row r="1" spans="1:29">
      <c r="B1" s="111"/>
      <c r="C1" s="112"/>
      <c r="D1" s="112"/>
      <c r="E1" s="112"/>
      <c r="F1" s="112"/>
      <c r="G1" s="112"/>
      <c r="H1" s="112"/>
      <c r="I1" s="112"/>
      <c r="J1" s="112"/>
      <c r="K1" s="112"/>
      <c r="L1" s="112"/>
      <c r="M1" s="112"/>
      <c r="N1" s="112"/>
      <c r="O1" s="112"/>
      <c r="P1" s="112"/>
    </row>
    <row r="2" spans="1:29" ht="15.75">
      <c r="B2" s="38" t="s">
        <v>45</v>
      </c>
      <c r="C2" s="39"/>
      <c r="D2" s="39"/>
      <c r="E2" s="39"/>
      <c r="F2" s="39"/>
      <c r="G2" s="39"/>
      <c r="H2" s="39"/>
      <c r="I2" s="39"/>
      <c r="J2" s="39"/>
      <c r="K2" s="37"/>
      <c r="L2" s="39"/>
      <c r="M2" s="39"/>
      <c r="N2" s="39"/>
      <c r="O2" s="37"/>
      <c r="AC2" s="40" t="s">
        <v>940</v>
      </c>
    </row>
    <row r="3" spans="1:29">
      <c r="B3" s="41" t="s">
        <v>789</v>
      </c>
      <c r="C3" s="39"/>
      <c r="D3" s="39"/>
      <c r="E3" s="39"/>
      <c r="F3" s="39"/>
      <c r="G3" s="39"/>
      <c r="H3" s="39"/>
      <c r="I3" s="39"/>
      <c r="J3" s="39"/>
      <c r="K3" s="37"/>
      <c r="L3" s="39"/>
      <c r="M3" s="39"/>
      <c r="N3" s="39"/>
      <c r="O3" s="37"/>
      <c r="AC3" s="43" t="s">
        <v>863</v>
      </c>
    </row>
    <row r="4" spans="1:29">
      <c r="B4" s="39"/>
      <c r="C4" s="39"/>
      <c r="D4" s="39"/>
      <c r="E4" s="43"/>
      <c r="F4" s="43"/>
      <c r="G4" s="39"/>
      <c r="H4" s="39"/>
      <c r="I4" s="39"/>
      <c r="J4" s="39"/>
      <c r="K4" s="39"/>
      <c r="L4" s="39"/>
      <c r="M4" s="39"/>
      <c r="N4" s="39"/>
      <c r="O4" s="39"/>
      <c r="P4" s="39"/>
    </row>
    <row r="5" spans="1:29" s="45" customFormat="1" ht="15.75" customHeight="1">
      <c r="A5" s="44"/>
      <c r="C5" s="46"/>
      <c r="D5" s="2430" t="s">
        <v>917</v>
      </c>
      <c r="E5" s="2430"/>
      <c r="F5" s="2430"/>
      <c r="G5" s="2430"/>
      <c r="H5" s="2430"/>
      <c r="I5" s="2430"/>
      <c r="J5" s="2430"/>
      <c r="K5" s="2430"/>
      <c r="L5" s="2430"/>
      <c r="M5" s="2430"/>
      <c r="N5" s="2430"/>
      <c r="O5" s="2430"/>
      <c r="P5" s="2430"/>
      <c r="Q5" s="2430"/>
      <c r="R5" s="2430"/>
      <c r="S5" s="2430"/>
      <c r="T5" s="2430"/>
      <c r="U5" s="2430"/>
      <c r="V5" s="2430"/>
      <c r="W5" s="2430"/>
      <c r="X5" s="2430"/>
      <c r="Y5" s="2430"/>
      <c r="Z5" s="46"/>
      <c r="AA5" s="46"/>
      <c r="AB5" s="46"/>
      <c r="AC5" s="46"/>
    </row>
    <row r="6" spans="1:29">
      <c r="C6" s="47"/>
      <c r="D6" s="2431" t="s">
        <v>780</v>
      </c>
      <c r="E6" s="2431"/>
      <c r="F6" s="2431"/>
      <c r="G6" s="2431"/>
      <c r="H6" s="2431"/>
      <c r="I6" s="2431"/>
      <c r="J6" s="2431"/>
      <c r="K6" s="2431"/>
      <c r="L6" s="2431"/>
      <c r="M6" s="2431"/>
      <c r="N6" s="2431"/>
      <c r="O6" s="2431"/>
      <c r="P6" s="2431"/>
      <c r="Q6" s="2431"/>
      <c r="R6" s="2431"/>
      <c r="S6" s="2431"/>
      <c r="T6" s="2431"/>
      <c r="U6" s="2431"/>
      <c r="V6" s="2431"/>
      <c r="W6" s="2431"/>
      <c r="X6" s="2431"/>
      <c r="Y6" s="2431"/>
      <c r="Z6" s="47"/>
      <c r="AA6" s="47"/>
      <c r="AB6" s="47"/>
      <c r="AC6" s="47"/>
    </row>
    <row r="7" spans="1:29">
      <c r="B7" s="48"/>
      <c r="C7" s="49"/>
      <c r="D7" s="48"/>
      <c r="E7" s="48"/>
      <c r="F7" s="48"/>
      <c r="G7" s="39"/>
      <c r="H7" s="39"/>
      <c r="I7" s="39"/>
      <c r="J7" s="39"/>
      <c r="K7" s="39"/>
      <c r="L7" s="39"/>
      <c r="M7" s="39"/>
      <c r="N7" s="39"/>
      <c r="O7" s="39"/>
      <c r="P7" s="39"/>
    </row>
    <row r="8" spans="1:29" ht="25.5" customHeight="1">
      <c r="A8" s="37"/>
      <c r="B8" s="114"/>
      <c r="C8" s="115"/>
      <c r="D8" s="115"/>
      <c r="E8" s="116"/>
      <c r="F8" s="117"/>
      <c r="G8" s="117"/>
      <c r="H8" s="117"/>
      <c r="I8" s="117"/>
      <c r="J8" s="117"/>
      <c r="K8" s="117"/>
      <c r="L8" s="117"/>
      <c r="M8" s="117"/>
      <c r="N8" s="117"/>
      <c r="O8" s="117"/>
      <c r="P8" s="118"/>
      <c r="Q8" s="47"/>
    </row>
    <row r="9" spans="1:29" ht="25.5" customHeight="1" thickBot="1">
      <c r="A9" s="37"/>
      <c r="B9" s="2441"/>
      <c r="C9" s="2441"/>
      <c r="D9" s="115"/>
      <c r="E9" s="117"/>
      <c r="F9" s="117"/>
      <c r="G9" s="117"/>
      <c r="H9" s="117"/>
      <c r="I9" s="117"/>
      <c r="J9" s="117"/>
      <c r="K9" s="2450"/>
      <c r="L9" s="2450"/>
      <c r="M9" s="2450"/>
      <c r="N9" s="2450"/>
      <c r="O9" s="2450"/>
      <c r="P9" s="2450"/>
      <c r="AB9" s="2440" t="s">
        <v>424</v>
      </c>
      <c r="AC9" s="2440"/>
    </row>
    <row r="10" spans="1:29" ht="25.5" customHeight="1" thickBot="1">
      <c r="A10" s="37"/>
      <c r="B10" s="114"/>
      <c r="C10" s="119"/>
      <c r="D10" s="2449" t="s">
        <v>815</v>
      </c>
      <c r="E10" s="2434"/>
      <c r="F10" s="2434"/>
      <c r="G10" s="2434"/>
      <c r="H10" s="2434"/>
      <c r="I10" s="2434"/>
      <c r="J10" s="2434"/>
      <c r="K10" s="2434"/>
      <c r="L10" s="2434"/>
      <c r="M10" s="2434"/>
      <c r="N10" s="2434"/>
      <c r="O10" s="2434"/>
      <c r="P10" s="2435"/>
      <c r="Q10" s="2449" t="s">
        <v>779</v>
      </c>
      <c r="R10" s="2434"/>
      <c r="S10" s="2434"/>
      <c r="T10" s="2434"/>
      <c r="U10" s="2434"/>
      <c r="V10" s="2434"/>
      <c r="W10" s="2434"/>
      <c r="X10" s="2434"/>
      <c r="Y10" s="2434"/>
      <c r="Z10" s="2434"/>
      <c r="AA10" s="2434"/>
      <c r="AB10" s="2434"/>
      <c r="AC10" s="2435"/>
    </row>
    <row r="11" spans="1:29" ht="25.5" customHeight="1">
      <c r="A11" s="37"/>
      <c r="B11" s="120"/>
      <c r="C11" s="121"/>
      <c r="D11" s="2442" t="s">
        <v>772</v>
      </c>
      <c r="E11" s="2443"/>
      <c r="F11" s="2443"/>
      <c r="G11" s="2443"/>
      <c r="H11" s="2444" t="s">
        <v>864</v>
      </c>
      <c r="I11" s="2443"/>
      <c r="J11" s="2443"/>
      <c r="K11" s="2443"/>
      <c r="L11" s="2444" t="s">
        <v>778</v>
      </c>
      <c r="M11" s="2443"/>
      <c r="N11" s="2443"/>
      <c r="O11" s="2443"/>
      <c r="P11" s="2445" t="s">
        <v>865</v>
      </c>
      <c r="Q11" s="2442" t="s">
        <v>772</v>
      </c>
      <c r="R11" s="2443"/>
      <c r="S11" s="2443"/>
      <c r="T11" s="2443"/>
      <c r="U11" s="2444" t="s">
        <v>783</v>
      </c>
      <c r="V11" s="2443"/>
      <c r="W11" s="2443"/>
      <c r="X11" s="2443"/>
      <c r="Y11" s="2444" t="s">
        <v>778</v>
      </c>
      <c r="Z11" s="2443"/>
      <c r="AA11" s="2443"/>
      <c r="AB11" s="2443"/>
      <c r="AC11" s="2445" t="s">
        <v>865</v>
      </c>
    </row>
    <row r="12" spans="1:29" ht="30" customHeight="1">
      <c r="B12" s="122"/>
      <c r="C12" s="123"/>
      <c r="D12" s="2442" t="s">
        <v>781</v>
      </c>
      <c r="E12" s="2447"/>
      <c r="F12" s="2447"/>
      <c r="G12" s="2444" t="s">
        <v>782</v>
      </c>
      <c r="H12" s="2444" t="s">
        <v>781</v>
      </c>
      <c r="I12" s="2447"/>
      <c r="J12" s="2447"/>
      <c r="K12" s="2444" t="s">
        <v>782</v>
      </c>
      <c r="L12" s="2444" t="s">
        <v>781</v>
      </c>
      <c r="M12" s="2447"/>
      <c r="N12" s="2447"/>
      <c r="O12" s="2444" t="s">
        <v>782</v>
      </c>
      <c r="P12" s="2446"/>
      <c r="Q12" s="2444" t="s">
        <v>781</v>
      </c>
      <c r="R12" s="2447"/>
      <c r="S12" s="2447"/>
      <c r="T12" s="2444" t="s">
        <v>782</v>
      </c>
      <c r="U12" s="2444" t="s">
        <v>781</v>
      </c>
      <c r="V12" s="2447"/>
      <c r="W12" s="2447"/>
      <c r="X12" s="2444" t="s">
        <v>782</v>
      </c>
      <c r="Y12" s="2444" t="s">
        <v>781</v>
      </c>
      <c r="Z12" s="2447"/>
      <c r="AA12" s="2447"/>
      <c r="AB12" s="2444" t="s">
        <v>782</v>
      </c>
      <c r="AC12" s="2446"/>
    </row>
    <row r="13" spans="1:29" ht="128.25" customHeight="1">
      <c r="A13" s="37"/>
      <c r="B13" s="122"/>
      <c r="C13" s="123"/>
      <c r="D13" s="59" t="s">
        <v>773</v>
      </c>
      <c r="E13" s="60" t="s">
        <v>774</v>
      </c>
      <c r="F13" s="60" t="s">
        <v>775</v>
      </c>
      <c r="G13" s="2448"/>
      <c r="H13" s="59" t="s">
        <v>773</v>
      </c>
      <c r="I13" s="60" t="s">
        <v>774</v>
      </c>
      <c r="J13" s="60" t="s">
        <v>775</v>
      </c>
      <c r="K13" s="2447"/>
      <c r="L13" s="59" t="s">
        <v>773</v>
      </c>
      <c r="M13" s="60" t="s">
        <v>774</v>
      </c>
      <c r="N13" s="60" t="s">
        <v>775</v>
      </c>
      <c r="O13" s="2447"/>
      <c r="P13" s="2446"/>
      <c r="Q13" s="59" t="s">
        <v>773</v>
      </c>
      <c r="R13" s="60" t="s">
        <v>774</v>
      </c>
      <c r="S13" s="60" t="s">
        <v>775</v>
      </c>
      <c r="T13" s="2448"/>
      <c r="U13" s="59" t="s">
        <v>773</v>
      </c>
      <c r="V13" s="60" t="s">
        <v>774</v>
      </c>
      <c r="W13" s="60" t="s">
        <v>775</v>
      </c>
      <c r="X13" s="2447"/>
      <c r="Y13" s="59" t="s">
        <v>773</v>
      </c>
      <c r="Z13" s="60" t="s">
        <v>774</v>
      </c>
      <c r="AA13" s="60" t="s">
        <v>775</v>
      </c>
      <c r="AB13" s="2447"/>
      <c r="AC13" s="2446"/>
    </row>
    <row r="14" spans="1:29" ht="24.95" customHeight="1" thickBot="1">
      <c r="A14" s="37"/>
      <c r="B14" s="451" t="s">
        <v>426</v>
      </c>
      <c r="C14" s="211" t="s">
        <v>813</v>
      </c>
      <c r="D14" s="124" t="s">
        <v>0</v>
      </c>
      <c r="E14" s="125" t="s">
        <v>1</v>
      </c>
      <c r="F14" s="125" t="s">
        <v>2</v>
      </c>
      <c r="G14" s="125" t="s">
        <v>3</v>
      </c>
      <c r="H14" s="125" t="s">
        <v>4</v>
      </c>
      <c r="I14" s="125" t="s">
        <v>5</v>
      </c>
      <c r="J14" s="125" t="s">
        <v>6</v>
      </c>
      <c r="K14" s="125" t="s">
        <v>7</v>
      </c>
      <c r="L14" s="125" t="s">
        <v>8</v>
      </c>
      <c r="M14" s="125" t="s">
        <v>46</v>
      </c>
      <c r="N14" s="125" t="s">
        <v>47</v>
      </c>
      <c r="O14" s="125" t="s">
        <v>48</v>
      </c>
      <c r="P14" s="126" t="s">
        <v>49</v>
      </c>
      <c r="Q14" s="124" t="s">
        <v>50</v>
      </c>
      <c r="R14" s="125" t="s">
        <v>51</v>
      </c>
      <c r="S14" s="125" t="s">
        <v>52</v>
      </c>
      <c r="T14" s="125" t="s">
        <v>53</v>
      </c>
      <c r="U14" s="125" t="s">
        <v>54</v>
      </c>
      <c r="V14" s="125" t="s">
        <v>55</v>
      </c>
      <c r="W14" s="125" t="s">
        <v>56</v>
      </c>
      <c r="X14" s="125" t="s">
        <v>57</v>
      </c>
      <c r="Y14" s="125" t="s">
        <v>58</v>
      </c>
      <c r="Z14" s="125" t="s">
        <v>59</v>
      </c>
      <c r="AA14" s="125" t="s">
        <v>60</v>
      </c>
      <c r="AB14" s="125" t="s">
        <v>61</v>
      </c>
      <c r="AC14" s="126" t="s">
        <v>62</v>
      </c>
    </row>
    <row r="15" spans="1:29" s="127" customFormat="1" ht="24.95" customHeight="1" thickBot="1">
      <c r="B15" s="458" t="s">
        <v>9</v>
      </c>
      <c r="C15" s="604" t="s">
        <v>890</v>
      </c>
      <c r="D15" s="527">
        <f>D16+D70+D76+D99+D105+D106+D110+D111+D118</f>
        <v>0</v>
      </c>
      <c r="E15" s="528">
        <f>E16+E70+E76+E99+E105+E106+E110+E111+E118</f>
        <v>0</v>
      </c>
      <c r="F15" s="528">
        <f>F16+F70+F76+F99+F105+F106+F110+F111+F118</f>
        <v>0</v>
      </c>
      <c r="G15" s="528">
        <f>G16+G22+G106+G110</f>
        <v>0</v>
      </c>
      <c r="H15" s="128"/>
      <c r="I15" s="128"/>
      <c r="J15" s="128"/>
      <c r="K15" s="129"/>
      <c r="L15" s="128"/>
      <c r="M15" s="128"/>
      <c r="N15" s="128"/>
      <c r="O15" s="129"/>
      <c r="P15" s="529">
        <f>P16+P22+P70+P76+P99+P105+P106+P110+P111+P118</f>
        <v>0</v>
      </c>
      <c r="Q15" s="527">
        <f>Q16+Q70+Q76+Q99+Q105+Q106+Q110+Q111+Q118</f>
        <v>0</v>
      </c>
      <c r="R15" s="528">
        <f>R16+R70+R76+R99+R105+R106+R110+R111+R118</f>
        <v>0</v>
      </c>
      <c r="S15" s="528">
        <f>S16+S70+S76+S99+S105+S106+S110+S111+S118</f>
        <v>0</v>
      </c>
      <c r="T15" s="528">
        <f>T16+T22+T106+T110</f>
        <v>0</v>
      </c>
      <c r="U15" s="128"/>
      <c r="V15" s="128"/>
      <c r="W15" s="128"/>
      <c r="X15" s="129"/>
      <c r="Y15" s="128"/>
      <c r="Z15" s="128"/>
      <c r="AA15" s="128"/>
      <c r="AB15" s="129"/>
      <c r="AC15" s="529">
        <f>AC16+AC22+AC70+AC76+AC99+AC105+AC106+AC110+AC111+AC118</f>
        <v>0</v>
      </c>
    </row>
    <row r="16" spans="1:29" s="127" customFormat="1" ht="50.25" customHeight="1">
      <c r="A16" s="130"/>
      <c r="B16" s="459" t="s">
        <v>10</v>
      </c>
      <c r="C16" s="131" t="s">
        <v>888</v>
      </c>
      <c r="D16" s="530">
        <f>D17+D21</f>
        <v>0</v>
      </c>
      <c r="E16" s="531">
        <f>E17+E21</f>
        <v>0</v>
      </c>
      <c r="F16" s="531">
        <f>F17+F21</f>
        <v>0</v>
      </c>
      <c r="G16" s="531">
        <f>G17</f>
        <v>0</v>
      </c>
      <c r="H16" s="132"/>
      <c r="I16" s="132"/>
      <c r="J16" s="132"/>
      <c r="K16" s="133"/>
      <c r="L16" s="132"/>
      <c r="M16" s="132"/>
      <c r="N16" s="132"/>
      <c r="O16" s="133"/>
      <c r="P16" s="532">
        <f>P17+P21</f>
        <v>0</v>
      </c>
      <c r="Q16" s="530">
        <f>Q17+Q21</f>
        <v>0</v>
      </c>
      <c r="R16" s="531">
        <f>R17+R21</f>
        <v>0</v>
      </c>
      <c r="S16" s="531">
        <f>S17+S21</f>
        <v>0</v>
      </c>
      <c r="T16" s="531">
        <f>T17</f>
        <v>0</v>
      </c>
      <c r="U16" s="132"/>
      <c r="V16" s="132"/>
      <c r="W16" s="132"/>
      <c r="X16" s="133"/>
      <c r="Y16" s="132"/>
      <c r="Z16" s="132"/>
      <c r="AA16" s="132"/>
      <c r="AB16" s="133"/>
      <c r="AC16" s="532">
        <f>AC17+AC21</f>
        <v>0</v>
      </c>
    </row>
    <row r="17" spans="1:29" ht="39.950000000000003" customHeight="1">
      <c r="A17" s="37"/>
      <c r="B17" s="460" t="s">
        <v>11</v>
      </c>
      <c r="C17" s="68" t="s">
        <v>867</v>
      </c>
      <c r="D17" s="533">
        <f>SUM(D18:D20)</f>
        <v>0</v>
      </c>
      <c r="E17" s="534">
        <f>SUM(E18:E20)</f>
        <v>0</v>
      </c>
      <c r="F17" s="534">
        <f>SUM(F18:F20)</f>
        <v>0</v>
      </c>
      <c r="G17" s="534">
        <f>SUM(G18:G20)</f>
        <v>0</v>
      </c>
      <c r="H17" s="72"/>
      <c r="I17" s="72"/>
      <c r="J17" s="72"/>
      <c r="K17" s="134"/>
      <c r="L17" s="72"/>
      <c r="M17" s="72"/>
      <c r="N17" s="72"/>
      <c r="O17" s="134"/>
      <c r="P17" s="535">
        <f>SUM(P18:P20)</f>
        <v>0</v>
      </c>
      <c r="Q17" s="533">
        <f>SUM(Q18:Q20)</f>
        <v>0</v>
      </c>
      <c r="R17" s="534">
        <f>SUM(R18:R20)</f>
        <v>0</v>
      </c>
      <c r="S17" s="534">
        <f>SUM(S18:S20)</f>
        <v>0</v>
      </c>
      <c r="T17" s="534">
        <f>SUM(T18:T20)</f>
        <v>0</v>
      </c>
      <c r="U17" s="72"/>
      <c r="V17" s="72"/>
      <c r="W17" s="72"/>
      <c r="X17" s="134"/>
      <c r="Y17" s="72"/>
      <c r="Z17" s="72"/>
      <c r="AA17" s="72"/>
      <c r="AB17" s="134"/>
      <c r="AC17" s="535">
        <f>SUM(AC18:AC20)</f>
        <v>0</v>
      </c>
    </row>
    <row r="18" spans="1:29" ht="24.95" customHeight="1">
      <c r="A18" s="37"/>
      <c r="B18" s="461" t="s">
        <v>64</v>
      </c>
      <c r="C18" s="135" t="s">
        <v>891</v>
      </c>
      <c r="D18" s="136"/>
      <c r="E18" s="137"/>
      <c r="F18" s="137"/>
      <c r="G18" s="137"/>
      <c r="H18" s="73">
        <v>0</v>
      </c>
      <c r="I18" s="73">
        <v>0</v>
      </c>
      <c r="J18" s="73">
        <v>0</v>
      </c>
      <c r="K18" s="73">
        <v>0</v>
      </c>
      <c r="L18" s="74"/>
      <c r="M18" s="74"/>
      <c r="N18" s="74"/>
      <c r="O18" s="74"/>
      <c r="P18" s="535">
        <f>SUMPRODUCT(D18:G18,L18:O18)</f>
        <v>0</v>
      </c>
      <c r="Q18" s="136"/>
      <c r="R18" s="137"/>
      <c r="S18" s="137"/>
      <c r="T18" s="137"/>
      <c r="U18" s="73">
        <v>0</v>
      </c>
      <c r="V18" s="73">
        <v>0</v>
      </c>
      <c r="W18" s="73">
        <v>0</v>
      </c>
      <c r="X18" s="73">
        <v>0</v>
      </c>
      <c r="Y18" s="74"/>
      <c r="Z18" s="74"/>
      <c r="AA18" s="74"/>
      <c r="AB18" s="74"/>
      <c r="AC18" s="535">
        <f>SUMPRODUCT(Q18:T18,Y18:AB18)</f>
        <v>0</v>
      </c>
    </row>
    <row r="19" spans="1:29" ht="35.25" customHeight="1">
      <c r="A19" s="37"/>
      <c r="B19" s="461" t="s">
        <v>65</v>
      </c>
      <c r="C19" s="135" t="s">
        <v>897</v>
      </c>
      <c r="D19" s="136"/>
      <c r="E19" s="137"/>
      <c r="F19" s="137"/>
      <c r="G19" s="137"/>
      <c r="H19" s="73">
        <v>0.5</v>
      </c>
      <c r="I19" s="73">
        <v>0.5</v>
      </c>
      <c r="J19" s="73">
        <v>0.5</v>
      </c>
      <c r="K19" s="73">
        <v>0.5</v>
      </c>
      <c r="L19" s="74"/>
      <c r="M19" s="74"/>
      <c r="N19" s="74"/>
      <c r="O19" s="74"/>
      <c r="P19" s="535">
        <f>SUMPRODUCT(D19:G19,L19:O19)</f>
        <v>0</v>
      </c>
      <c r="Q19" s="136"/>
      <c r="R19" s="137"/>
      <c r="S19" s="137"/>
      <c r="T19" s="137"/>
      <c r="U19" s="73">
        <v>0.5</v>
      </c>
      <c r="V19" s="73">
        <v>0.5</v>
      </c>
      <c r="W19" s="73">
        <v>0.5</v>
      </c>
      <c r="X19" s="73">
        <v>0.5</v>
      </c>
      <c r="Y19" s="74"/>
      <c r="Z19" s="74"/>
      <c r="AA19" s="74"/>
      <c r="AB19" s="74"/>
      <c r="AC19" s="535">
        <f>SUMPRODUCT(Q19:T19,Y19:AB19)</f>
        <v>0</v>
      </c>
    </row>
    <row r="20" spans="1:29" ht="24.95" customHeight="1">
      <c r="A20" s="37"/>
      <c r="B20" s="461" t="s">
        <v>66</v>
      </c>
      <c r="C20" s="135" t="s">
        <v>898</v>
      </c>
      <c r="D20" s="136"/>
      <c r="E20" s="137"/>
      <c r="F20" s="137"/>
      <c r="G20" s="137"/>
      <c r="H20" s="73">
        <v>1</v>
      </c>
      <c r="I20" s="73">
        <v>1</v>
      </c>
      <c r="J20" s="73">
        <v>1</v>
      </c>
      <c r="K20" s="73">
        <v>1</v>
      </c>
      <c r="L20" s="74"/>
      <c r="M20" s="74"/>
      <c r="N20" s="74"/>
      <c r="O20" s="74"/>
      <c r="P20" s="535">
        <f>SUMPRODUCT(D20:G20,L20:O20)</f>
        <v>0</v>
      </c>
      <c r="Q20" s="136"/>
      <c r="R20" s="137"/>
      <c r="S20" s="137"/>
      <c r="T20" s="137"/>
      <c r="U20" s="73">
        <v>1</v>
      </c>
      <c r="V20" s="73">
        <v>1</v>
      </c>
      <c r="W20" s="73">
        <v>1</v>
      </c>
      <c r="X20" s="73">
        <v>1</v>
      </c>
      <c r="Y20" s="74"/>
      <c r="Z20" s="74"/>
      <c r="AA20" s="74"/>
      <c r="AB20" s="74"/>
      <c r="AC20" s="535">
        <f>SUMPRODUCT(Q20:T20,Y20:AB20)</f>
        <v>0</v>
      </c>
    </row>
    <row r="21" spans="1:29" ht="35.25" customHeight="1">
      <c r="A21" s="37"/>
      <c r="B21" s="460" t="s">
        <v>12</v>
      </c>
      <c r="C21" s="68" t="s">
        <v>749</v>
      </c>
      <c r="D21" s="136"/>
      <c r="E21" s="137"/>
      <c r="F21" s="137"/>
      <c r="G21" s="72"/>
      <c r="H21" s="73">
        <v>0</v>
      </c>
      <c r="I21" s="73">
        <v>0.5</v>
      </c>
      <c r="J21" s="73">
        <v>1</v>
      </c>
      <c r="K21" s="72"/>
      <c r="L21" s="74"/>
      <c r="M21" s="74"/>
      <c r="N21" s="74"/>
      <c r="O21" s="72"/>
      <c r="P21" s="535">
        <f>SUMPRODUCT(D21:F21,L21:N21)</f>
        <v>0</v>
      </c>
      <c r="Q21" s="136"/>
      <c r="R21" s="137"/>
      <c r="S21" s="137"/>
      <c r="T21" s="72"/>
      <c r="U21" s="73">
        <v>0</v>
      </c>
      <c r="V21" s="73">
        <v>0.5</v>
      </c>
      <c r="W21" s="73">
        <v>1</v>
      </c>
      <c r="X21" s="72"/>
      <c r="Y21" s="74"/>
      <c r="Z21" s="74"/>
      <c r="AA21" s="74"/>
      <c r="AB21" s="72"/>
      <c r="AC21" s="535">
        <f>SUMPRODUCT(Q21:S21,Y21:AA21)</f>
        <v>0</v>
      </c>
    </row>
    <row r="22" spans="1:29" s="127" customFormat="1" ht="39.950000000000003" customHeight="1">
      <c r="B22" s="462" t="s">
        <v>15</v>
      </c>
      <c r="C22" s="138" t="s">
        <v>887</v>
      </c>
      <c r="D22" s="139"/>
      <c r="E22" s="140"/>
      <c r="F22" s="140"/>
      <c r="G22" s="536">
        <f>G23+G27+G31+G35+G39+G43+G47+G51+G55+G59+G63+G66+G69</f>
        <v>0</v>
      </c>
      <c r="H22" s="140"/>
      <c r="I22" s="140"/>
      <c r="J22" s="140"/>
      <c r="K22" s="141"/>
      <c r="L22" s="140"/>
      <c r="M22" s="140"/>
      <c r="N22" s="140"/>
      <c r="O22" s="141"/>
      <c r="P22" s="537">
        <f>P23+P27+P31+P35+P39+P43+P47+P51+P55+P59+P63+P66+P69</f>
        <v>0</v>
      </c>
      <c r="Q22" s="139"/>
      <c r="R22" s="140"/>
      <c r="S22" s="140"/>
      <c r="T22" s="536">
        <f>T23+T27+T31+T35+T39+T43+T47+T51+T55+T59+T63+T66+T69</f>
        <v>0</v>
      </c>
      <c r="U22" s="140"/>
      <c r="V22" s="140"/>
      <c r="W22" s="140"/>
      <c r="X22" s="141"/>
      <c r="Y22" s="140"/>
      <c r="Z22" s="140"/>
      <c r="AA22" s="140"/>
      <c r="AB22" s="141"/>
      <c r="AC22" s="537">
        <f>AC23+AC27+AC31+AC35+AC39+AC43+AC47+AC51+AC55+AC59+AC63+AC66+AC69</f>
        <v>0</v>
      </c>
    </row>
    <row r="23" spans="1:29" ht="30" customHeight="1">
      <c r="A23" s="37"/>
      <c r="B23" s="463" t="s">
        <v>17</v>
      </c>
      <c r="C23" s="68" t="s">
        <v>725</v>
      </c>
      <c r="D23" s="142"/>
      <c r="E23" s="143"/>
      <c r="F23" s="144"/>
      <c r="G23" s="538">
        <f>SUM(G24:G26)</f>
        <v>0</v>
      </c>
      <c r="H23" s="72"/>
      <c r="I23" s="72"/>
      <c r="J23" s="72"/>
      <c r="K23" s="134"/>
      <c r="L23" s="72"/>
      <c r="M23" s="72"/>
      <c r="N23" s="72"/>
      <c r="O23" s="134"/>
      <c r="P23" s="535">
        <f>SUM(P24:P26)</f>
        <v>0</v>
      </c>
      <c r="Q23" s="142"/>
      <c r="R23" s="143"/>
      <c r="S23" s="144"/>
      <c r="T23" s="538">
        <f>SUM(T24:T26)</f>
        <v>0</v>
      </c>
      <c r="U23" s="72"/>
      <c r="V23" s="72"/>
      <c r="W23" s="72"/>
      <c r="X23" s="134"/>
      <c r="Y23" s="72"/>
      <c r="Z23" s="72"/>
      <c r="AA23" s="72"/>
      <c r="AB23" s="134"/>
      <c r="AC23" s="535">
        <f>SUM(AC24:AC26)</f>
        <v>0</v>
      </c>
    </row>
    <row r="24" spans="1:29" ht="24.95" customHeight="1">
      <c r="A24" s="37"/>
      <c r="B24" s="464" t="s">
        <v>67</v>
      </c>
      <c r="C24" s="135" t="s">
        <v>891</v>
      </c>
      <c r="D24" s="142"/>
      <c r="E24" s="143"/>
      <c r="F24" s="144"/>
      <c r="G24" s="145"/>
      <c r="H24" s="72"/>
      <c r="I24" s="72"/>
      <c r="J24" s="72"/>
      <c r="K24" s="73">
        <v>0</v>
      </c>
      <c r="L24" s="72"/>
      <c r="M24" s="72"/>
      <c r="N24" s="72"/>
      <c r="O24" s="74"/>
      <c r="P24" s="535">
        <f>G24*O24</f>
        <v>0</v>
      </c>
      <c r="Q24" s="142"/>
      <c r="R24" s="143"/>
      <c r="S24" s="144"/>
      <c r="T24" s="145"/>
      <c r="U24" s="72"/>
      <c r="V24" s="72"/>
      <c r="W24" s="72"/>
      <c r="X24" s="73">
        <v>0</v>
      </c>
      <c r="Y24" s="72"/>
      <c r="Z24" s="72"/>
      <c r="AA24" s="72"/>
      <c r="AB24" s="74"/>
      <c r="AC24" s="535">
        <f>T24*AB24</f>
        <v>0</v>
      </c>
    </row>
    <row r="25" spans="1:29" ht="39" customHeight="1">
      <c r="A25" s="37"/>
      <c r="B25" s="464" t="s">
        <v>68</v>
      </c>
      <c r="C25" s="135" t="s">
        <v>897</v>
      </c>
      <c r="D25" s="142"/>
      <c r="E25" s="143"/>
      <c r="F25" s="144"/>
      <c r="G25" s="145"/>
      <c r="H25" s="72"/>
      <c r="I25" s="72"/>
      <c r="J25" s="72"/>
      <c r="K25" s="73">
        <v>0.5</v>
      </c>
      <c r="L25" s="72"/>
      <c r="M25" s="72"/>
      <c r="N25" s="72"/>
      <c r="O25" s="74"/>
      <c r="P25" s="535">
        <f>G25*O25</f>
        <v>0</v>
      </c>
      <c r="Q25" s="142"/>
      <c r="R25" s="143"/>
      <c r="S25" s="144"/>
      <c r="T25" s="145"/>
      <c r="U25" s="72"/>
      <c r="V25" s="72"/>
      <c r="W25" s="72"/>
      <c r="X25" s="73">
        <v>0.5</v>
      </c>
      <c r="Y25" s="72"/>
      <c r="Z25" s="72"/>
      <c r="AA25" s="72"/>
      <c r="AB25" s="74"/>
      <c r="AC25" s="535">
        <f>T25*AB25</f>
        <v>0</v>
      </c>
    </row>
    <row r="26" spans="1:29" ht="24.95" customHeight="1">
      <c r="A26" s="37"/>
      <c r="B26" s="464" t="s">
        <v>69</v>
      </c>
      <c r="C26" s="135" t="s">
        <v>898</v>
      </c>
      <c r="D26" s="146"/>
      <c r="E26" s="147"/>
      <c r="F26" s="148"/>
      <c r="G26" s="149"/>
      <c r="H26" s="72"/>
      <c r="I26" s="72"/>
      <c r="J26" s="72"/>
      <c r="K26" s="73">
        <v>1</v>
      </c>
      <c r="L26" s="72"/>
      <c r="M26" s="72"/>
      <c r="N26" s="72"/>
      <c r="O26" s="74"/>
      <c r="P26" s="535">
        <f>G26*O26</f>
        <v>0</v>
      </c>
      <c r="Q26" s="146"/>
      <c r="R26" s="147"/>
      <c r="S26" s="148"/>
      <c r="T26" s="149"/>
      <c r="U26" s="72"/>
      <c r="V26" s="72"/>
      <c r="W26" s="72"/>
      <c r="X26" s="73">
        <v>1</v>
      </c>
      <c r="Y26" s="72"/>
      <c r="Z26" s="72"/>
      <c r="AA26" s="72"/>
      <c r="AB26" s="74"/>
      <c r="AC26" s="535">
        <f>T26*AB26</f>
        <v>0</v>
      </c>
    </row>
    <row r="27" spans="1:29" ht="30" customHeight="1">
      <c r="A27" s="37"/>
      <c r="B27" s="463" t="s">
        <v>19</v>
      </c>
      <c r="C27" s="68" t="s">
        <v>726</v>
      </c>
      <c r="D27" s="150"/>
      <c r="E27" s="72"/>
      <c r="F27" s="72"/>
      <c r="G27" s="534">
        <f>SUM(G28:G30)</f>
        <v>0</v>
      </c>
      <c r="H27" s="72"/>
      <c r="I27" s="72"/>
      <c r="J27" s="72"/>
      <c r="K27" s="72"/>
      <c r="L27" s="72"/>
      <c r="M27" s="72"/>
      <c r="N27" s="72"/>
      <c r="O27" s="72"/>
      <c r="P27" s="535">
        <f>SUM(P28:P30)</f>
        <v>0</v>
      </c>
      <c r="Q27" s="150"/>
      <c r="R27" s="72"/>
      <c r="S27" s="72"/>
      <c r="T27" s="534">
        <f>SUM(T28:T30)</f>
        <v>0</v>
      </c>
      <c r="U27" s="72"/>
      <c r="V27" s="72"/>
      <c r="W27" s="72"/>
      <c r="X27" s="72"/>
      <c r="Y27" s="72"/>
      <c r="Z27" s="72"/>
      <c r="AA27" s="72"/>
      <c r="AB27" s="72"/>
      <c r="AC27" s="535">
        <f>SUM(AC28:AC30)</f>
        <v>0</v>
      </c>
    </row>
    <row r="28" spans="1:29" ht="24.95" customHeight="1">
      <c r="A28" s="37"/>
      <c r="B28" s="464" t="s">
        <v>70</v>
      </c>
      <c r="C28" s="135" t="s">
        <v>748</v>
      </c>
      <c r="D28" s="146"/>
      <c r="E28" s="147"/>
      <c r="F28" s="148"/>
      <c r="G28" s="149"/>
      <c r="H28" s="72"/>
      <c r="I28" s="72"/>
      <c r="J28" s="72"/>
      <c r="K28" s="73">
        <v>0.05</v>
      </c>
      <c r="L28" s="72"/>
      <c r="M28" s="72"/>
      <c r="N28" s="72"/>
      <c r="O28" s="74"/>
      <c r="P28" s="535">
        <f>G28*O28</f>
        <v>0</v>
      </c>
      <c r="Q28" s="146"/>
      <c r="R28" s="147"/>
      <c r="S28" s="148"/>
      <c r="T28" s="149"/>
      <c r="U28" s="72"/>
      <c r="V28" s="72"/>
      <c r="W28" s="72"/>
      <c r="X28" s="73">
        <v>0.05</v>
      </c>
      <c r="Y28" s="72"/>
      <c r="Z28" s="72"/>
      <c r="AA28" s="72"/>
      <c r="AB28" s="74"/>
      <c r="AC28" s="535">
        <f>T28*AB28</f>
        <v>0</v>
      </c>
    </row>
    <row r="29" spans="1:29" ht="33" customHeight="1">
      <c r="A29" s="37"/>
      <c r="B29" s="464" t="s">
        <v>71</v>
      </c>
      <c r="C29" s="135" t="s">
        <v>897</v>
      </c>
      <c r="D29" s="142"/>
      <c r="E29" s="143"/>
      <c r="F29" s="144"/>
      <c r="G29" s="145"/>
      <c r="H29" s="72"/>
      <c r="I29" s="72"/>
      <c r="J29" s="72"/>
      <c r="K29" s="73">
        <v>0.5</v>
      </c>
      <c r="L29" s="72"/>
      <c r="M29" s="72"/>
      <c r="N29" s="72"/>
      <c r="O29" s="74"/>
      <c r="P29" s="535">
        <f>G29*O29</f>
        <v>0</v>
      </c>
      <c r="Q29" s="142"/>
      <c r="R29" s="143"/>
      <c r="S29" s="144"/>
      <c r="T29" s="145"/>
      <c r="U29" s="72"/>
      <c r="V29" s="72"/>
      <c r="W29" s="72"/>
      <c r="X29" s="73">
        <v>0.5</v>
      </c>
      <c r="Y29" s="72"/>
      <c r="Z29" s="72"/>
      <c r="AA29" s="72"/>
      <c r="AB29" s="74"/>
      <c r="AC29" s="535">
        <f>T29*AB29</f>
        <v>0</v>
      </c>
    </row>
    <row r="30" spans="1:29" ht="24.95" customHeight="1">
      <c r="A30" s="37"/>
      <c r="B30" s="464" t="s">
        <v>72</v>
      </c>
      <c r="C30" s="135" t="s">
        <v>898</v>
      </c>
      <c r="D30" s="142"/>
      <c r="E30" s="143"/>
      <c r="F30" s="144"/>
      <c r="G30" s="145"/>
      <c r="H30" s="72"/>
      <c r="I30" s="72"/>
      <c r="J30" s="72"/>
      <c r="K30" s="73">
        <v>1</v>
      </c>
      <c r="L30" s="72"/>
      <c r="M30" s="72"/>
      <c r="N30" s="72"/>
      <c r="O30" s="74"/>
      <c r="P30" s="535">
        <f>G30*O30</f>
        <v>0</v>
      </c>
      <c r="Q30" s="142"/>
      <c r="R30" s="143"/>
      <c r="S30" s="144"/>
      <c r="T30" s="145"/>
      <c r="U30" s="72"/>
      <c r="V30" s="72"/>
      <c r="W30" s="72"/>
      <c r="X30" s="73">
        <v>1</v>
      </c>
      <c r="Y30" s="72"/>
      <c r="Z30" s="72"/>
      <c r="AA30" s="72"/>
      <c r="AB30" s="74"/>
      <c r="AC30" s="535">
        <f>T30*AB30</f>
        <v>0</v>
      </c>
    </row>
    <row r="31" spans="1:29" ht="30" customHeight="1">
      <c r="A31" s="37"/>
      <c r="B31" s="463" t="s">
        <v>73</v>
      </c>
      <c r="C31" s="68" t="s">
        <v>727</v>
      </c>
      <c r="D31" s="150"/>
      <c r="E31" s="72"/>
      <c r="F31" s="72"/>
      <c r="G31" s="534">
        <f>SUM(G32:G34)</f>
        <v>0</v>
      </c>
      <c r="H31" s="72"/>
      <c r="I31" s="72"/>
      <c r="J31" s="72"/>
      <c r="K31" s="72"/>
      <c r="L31" s="72"/>
      <c r="M31" s="72"/>
      <c r="N31" s="72"/>
      <c r="O31" s="72"/>
      <c r="P31" s="535">
        <f>SUM(P32:P34)</f>
        <v>0</v>
      </c>
      <c r="Q31" s="150"/>
      <c r="R31" s="72"/>
      <c r="S31" s="72"/>
      <c r="T31" s="534">
        <f>SUM(T32:T34)</f>
        <v>0</v>
      </c>
      <c r="U31" s="72"/>
      <c r="V31" s="72"/>
      <c r="W31" s="72"/>
      <c r="X31" s="72"/>
      <c r="Y31" s="72"/>
      <c r="Z31" s="72"/>
      <c r="AA31" s="72"/>
      <c r="AB31" s="72"/>
      <c r="AC31" s="535">
        <f>SUM(AC32:AC34)</f>
        <v>0</v>
      </c>
    </row>
    <row r="32" spans="1:29" ht="24.95" customHeight="1">
      <c r="A32" s="37"/>
      <c r="B32" s="464" t="s">
        <v>74</v>
      </c>
      <c r="C32" s="135" t="s">
        <v>891</v>
      </c>
      <c r="D32" s="146"/>
      <c r="E32" s="147"/>
      <c r="F32" s="148"/>
      <c r="G32" s="149"/>
      <c r="H32" s="72"/>
      <c r="I32" s="72"/>
      <c r="J32" s="72"/>
      <c r="K32" s="73">
        <v>7.0000000000000007E-2</v>
      </c>
      <c r="L32" s="72"/>
      <c r="M32" s="72"/>
      <c r="N32" s="72"/>
      <c r="O32" s="74"/>
      <c r="P32" s="535">
        <f>G32*O32</f>
        <v>0</v>
      </c>
      <c r="Q32" s="146"/>
      <c r="R32" s="147"/>
      <c r="S32" s="148"/>
      <c r="T32" s="149"/>
      <c r="U32" s="72"/>
      <c r="V32" s="72"/>
      <c r="W32" s="72"/>
      <c r="X32" s="73">
        <v>7.0000000000000007E-2</v>
      </c>
      <c r="Y32" s="72"/>
      <c r="Z32" s="72"/>
      <c r="AA32" s="72"/>
      <c r="AB32" s="74"/>
      <c r="AC32" s="535">
        <f>T32*AB32</f>
        <v>0</v>
      </c>
    </row>
    <row r="33" spans="1:29" s="50" customFormat="1" ht="32.25" customHeight="1">
      <c r="B33" s="464" t="s">
        <v>75</v>
      </c>
      <c r="C33" s="135" t="s">
        <v>897</v>
      </c>
      <c r="D33" s="146"/>
      <c r="E33" s="147"/>
      <c r="F33" s="148"/>
      <c r="G33" s="149"/>
      <c r="H33" s="72"/>
      <c r="I33" s="72"/>
      <c r="J33" s="72"/>
      <c r="K33" s="73">
        <v>0.5</v>
      </c>
      <c r="L33" s="72"/>
      <c r="M33" s="72"/>
      <c r="N33" s="72"/>
      <c r="O33" s="74"/>
      <c r="P33" s="535">
        <f>G33*O33</f>
        <v>0</v>
      </c>
      <c r="Q33" s="146"/>
      <c r="R33" s="147"/>
      <c r="S33" s="148"/>
      <c r="T33" s="149"/>
      <c r="U33" s="72"/>
      <c r="V33" s="72"/>
      <c r="W33" s="72"/>
      <c r="X33" s="73">
        <v>0.5</v>
      </c>
      <c r="Y33" s="72"/>
      <c r="Z33" s="72"/>
      <c r="AA33" s="72"/>
      <c r="AB33" s="74"/>
      <c r="AC33" s="535">
        <f>T33*AB33</f>
        <v>0</v>
      </c>
    </row>
    <row r="34" spans="1:29" ht="24.95" customHeight="1">
      <c r="A34" s="37"/>
      <c r="B34" s="464" t="s">
        <v>76</v>
      </c>
      <c r="C34" s="135" t="s">
        <v>898</v>
      </c>
      <c r="D34" s="142"/>
      <c r="E34" s="143"/>
      <c r="F34" s="144"/>
      <c r="G34" s="145"/>
      <c r="H34" s="72"/>
      <c r="I34" s="72"/>
      <c r="J34" s="72"/>
      <c r="K34" s="73">
        <v>1</v>
      </c>
      <c r="L34" s="72"/>
      <c r="M34" s="72"/>
      <c r="N34" s="72"/>
      <c r="O34" s="74"/>
      <c r="P34" s="535">
        <f>G34*O34</f>
        <v>0</v>
      </c>
      <c r="Q34" s="142"/>
      <c r="R34" s="143"/>
      <c r="S34" s="144"/>
      <c r="T34" s="145"/>
      <c r="U34" s="72"/>
      <c r="V34" s="72"/>
      <c r="W34" s="72"/>
      <c r="X34" s="73">
        <v>1</v>
      </c>
      <c r="Y34" s="72"/>
      <c r="Z34" s="72"/>
      <c r="AA34" s="72"/>
      <c r="AB34" s="74"/>
      <c r="AC34" s="535">
        <f>T34*AB34</f>
        <v>0</v>
      </c>
    </row>
    <row r="35" spans="1:29" ht="30" customHeight="1">
      <c r="A35" s="37"/>
      <c r="B35" s="463" t="s">
        <v>77</v>
      </c>
      <c r="C35" s="68" t="s">
        <v>728</v>
      </c>
      <c r="D35" s="150"/>
      <c r="E35" s="72"/>
      <c r="F35" s="72"/>
      <c r="G35" s="534">
        <f>SUM(G36:G38)</f>
        <v>0</v>
      </c>
      <c r="H35" s="72"/>
      <c r="I35" s="72"/>
      <c r="J35" s="72"/>
      <c r="K35" s="72"/>
      <c r="L35" s="72"/>
      <c r="M35" s="72"/>
      <c r="N35" s="72"/>
      <c r="O35" s="72"/>
      <c r="P35" s="535">
        <f>SUM(P36:P38)</f>
        <v>0</v>
      </c>
      <c r="Q35" s="150"/>
      <c r="R35" s="72"/>
      <c r="S35" s="72"/>
      <c r="T35" s="534">
        <f>SUM(T36:T38)</f>
        <v>0</v>
      </c>
      <c r="U35" s="72"/>
      <c r="V35" s="72"/>
      <c r="W35" s="72"/>
      <c r="X35" s="72"/>
      <c r="Y35" s="72"/>
      <c r="Z35" s="72"/>
      <c r="AA35" s="72"/>
      <c r="AB35" s="72"/>
      <c r="AC35" s="535">
        <f>SUM(AC36:AC38)</f>
        <v>0</v>
      </c>
    </row>
    <row r="36" spans="1:29" ht="24.95" customHeight="1">
      <c r="A36" s="37"/>
      <c r="B36" s="464" t="s">
        <v>78</v>
      </c>
      <c r="C36" s="135" t="s">
        <v>891</v>
      </c>
      <c r="D36" s="142"/>
      <c r="E36" s="143"/>
      <c r="F36" s="144"/>
      <c r="G36" s="145"/>
      <c r="H36" s="72"/>
      <c r="I36" s="72"/>
      <c r="J36" s="72"/>
      <c r="K36" s="73">
        <v>0.12</v>
      </c>
      <c r="L36" s="72"/>
      <c r="M36" s="72"/>
      <c r="N36" s="72"/>
      <c r="O36" s="74"/>
      <c r="P36" s="535">
        <f>G36*O36</f>
        <v>0</v>
      </c>
      <c r="Q36" s="142"/>
      <c r="R36" s="143"/>
      <c r="S36" s="144"/>
      <c r="T36" s="145"/>
      <c r="U36" s="72"/>
      <c r="V36" s="72"/>
      <c r="W36" s="72"/>
      <c r="X36" s="73">
        <v>0.12</v>
      </c>
      <c r="Y36" s="72"/>
      <c r="Z36" s="72"/>
      <c r="AA36" s="72"/>
      <c r="AB36" s="74"/>
      <c r="AC36" s="535">
        <f>T36*AB36</f>
        <v>0</v>
      </c>
    </row>
    <row r="37" spans="1:29" ht="39" customHeight="1">
      <c r="A37" s="37"/>
      <c r="B37" s="464" t="s">
        <v>79</v>
      </c>
      <c r="C37" s="135" t="s">
        <v>897</v>
      </c>
      <c r="D37" s="146"/>
      <c r="E37" s="147"/>
      <c r="F37" s="148"/>
      <c r="G37" s="149"/>
      <c r="H37" s="72"/>
      <c r="I37" s="72"/>
      <c r="J37" s="72"/>
      <c r="K37" s="73">
        <v>0.5</v>
      </c>
      <c r="L37" s="72"/>
      <c r="M37" s="72"/>
      <c r="N37" s="72"/>
      <c r="O37" s="74"/>
      <c r="P37" s="535">
        <f>G37*O37</f>
        <v>0</v>
      </c>
      <c r="Q37" s="146"/>
      <c r="R37" s="147"/>
      <c r="S37" s="148"/>
      <c r="T37" s="149"/>
      <c r="U37" s="72"/>
      <c r="V37" s="72"/>
      <c r="W37" s="72"/>
      <c r="X37" s="73">
        <v>0.5</v>
      </c>
      <c r="Y37" s="72"/>
      <c r="Z37" s="72"/>
      <c r="AA37" s="72"/>
      <c r="AB37" s="74"/>
      <c r="AC37" s="535">
        <f>T37*AB37</f>
        <v>0</v>
      </c>
    </row>
    <row r="38" spans="1:29" ht="24.95" customHeight="1">
      <c r="A38" s="37"/>
      <c r="B38" s="464" t="s">
        <v>80</v>
      </c>
      <c r="C38" s="135" t="s">
        <v>898</v>
      </c>
      <c r="D38" s="146"/>
      <c r="E38" s="147"/>
      <c r="F38" s="148"/>
      <c r="G38" s="149"/>
      <c r="H38" s="72"/>
      <c r="I38" s="72"/>
      <c r="J38" s="72"/>
      <c r="K38" s="73">
        <v>1</v>
      </c>
      <c r="L38" s="72"/>
      <c r="M38" s="72"/>
      <c r="N38" s="72"/>
      <c r="O38" s="74"/>
      <c r="P38" s="535">
        <f>G38*O38</f>
        <v>0</v>
      </c>
      <c r="Q38" s="146"/>
      <c r="R38" s="147"/>
      <c r="S38" s="148"/>
      <c r="T38" s="149"/>
      <c r="U38" s="72"/>
      <c r="V38" s="72"/>
      <c r="W38" s="72"/>
      <c r="X38" s="73">
        <v>1</v>
      </c>
      <c r="Y38" s="72"/>
      <c r="Z38" s="72"/>
      <c r="AA38" s="72"/>
      <c r="AB38" s="74"/>
      <c r="AC38" s="535">
        <f>T38*AB38</f>
        <v>0</v>
      </c>
    </row>
    <row r="39" spans="1:29" ht="30" customHeight="1">
      <c r="A39" s="37"/>
      <c r="B39" s="463" t="s">
        <v>81</v>
      </c>
      <c r="C39" s="68" t="s">
        <v>729</v>
      </c>
      <c r="D39" s="150"/>
      <c r="E39" s="72"/>
      <c r="F39" s="72"/>
      <c r="G39" s="534">
        <f>SUM(G40:G42)</f>
        <v>0</v>
      </c>
      <c r="H39" s="72"/>
      <c r="I39" s="72"/>
      <c r="J39" s="72"/>
      <c r="K39" s="72"/>
      <c r="L39" s="72"/>
      <c r="M39" s="72"/>
      <c r="N39" s="72"/>
      <c r="O39" s="72"/>
      <c r="P39" s="535">
        <f>SUM(P40:P42)</f>
        <v>0</v>
      </c>
      <c r="Q39" s="150"/>
      <c r="R39" s="72"/>
      <c r="S39" s="72"/>
      <c r="T39" s="534">
        <f>SUM(T40:T42)</f>
        <v>0</v>
      </c>
      <c r="U39" s="72"/>
      <c r="V39" s="72"/>
      <c r="W39" s="72"/>
      <c r="X39" s="72"/>
      <c r="Y39" s="72"/>
      <c r="Z39" s="72"/>
      <c r="AA39" s="72"/>
      <c r="AB39" s="72"/>
      <c r="AC39" s="535">
        <f>SUM(AC40:AC42)</f>
        <v>0</v>
      </c>
    </row>
    <row r="40" spans="1:29" ht="24.95" customHeight="1">
      <c r="A40" s="37"/>
      <c r="B40" s="464" t="s">
        <v>82</v>
      </c>
      <c r="C40" s="135" t="s">
        <v>891</v>
      </c>
      <c r="D40" s="142"/>
      <c r="E40" s="143"/>
      <c r="F40" s="144"/>
      <c r="G40" s="145"/>
      <c r="H40" s="72"/>
      <c r="I40" s="72"/>
      <c r="J40" s="72"/>
      <c r="K40" s="73">
        <v>0.15</v>
      </c>
      <c r="L40" s="72"/>
      <c r="M40" s="72"/>
      <c r="N40" s="72"/>
      <c r="O40" s="74"/>
      <c r="P40" s="535">
        <f>G40*O40</f>
        <v>0</v>
      </c>
      <c r="Q40" s="142"/>
      <c r="R40" s="143"/>
      <c r="S40" s="144"/>
      <c r="T40" s="145"/>
      <c r="U40" s="72"/>
      <c r="V40" s="72"/>
      <c r="W40" s="72"/>
      <c r="X40" s="73">
        <v>0.15</v>
      </c>
      <c r="Y40" s="72"/>
      <c r="Z40" s="72"/>
      <c r="AA40" s="72"/>
      <c r="AB40" s="74"/>
      <c r="AC40" s="535">
        <f>T40*AB40</f>
        <v>0</v>
      </c>
    </row>
    <row r="41" spans="1:29" ht="33" customHeight="1">
      <c r="A41" s="37"/>
      <c r="B41" s="464" t="s">
        <v>83</v>
      </c>
      <c r="C41" s="135" t="s">
        <v>897</v>
      </c>
      <c r="D41" s="142"/>
      <c r="E41" s="143"/>
      <c r="F41" s="144"/>
      <c r="G41" s="145"/>
      <c r="H41" s="72"/>
      <c r="I41" s="72"/>
      <c r="J41" s="72"/>
      <c r="K41" s="73">
        <v>0.5</v>
      </c>
      <c r="L41" s="72"/>
      <c r="M41" s="72"/>
      <c r="N41" s="72"/>
      <c r="O41" s="74"/>
      <c r="P41" s="535">
        <f>G41*O41</f>
        <v>0</v>
      </c>
      <c r="Q41" s="142"/>
      <c r="R41" s="143"/>
      <c r="S41" s="144"/>
      <c r="T41" s="145"/>
      <c r="U41" s="72"/>
      <c r="V41" s="72"/>
      <c r="W41" s="72"/>
      <c r="X41" s="73">
        <v>0.5</v>
      </c>
      <c r="Y41" s="72"/>
      <c r="Z41" s="72"/>
      <c r="AA41" s="72"/>
      <c r="AB41" s="74"/>
      <c r="AC41" s="535">
        <f>T41*AB41</f>
        <v>0</v>
      </c>
    </row>
    <row r="42" spans="1:29" ht="24.95" customHeight="1">
      <c r="A42" s="37"/>
      <c r="B42" s="464" t="s">
        <v>84</v>
      </c>
      <c r="C42" s="135" t="s">
        <v>898</v>
      </c>
      <c r="D42" s="146"/>
      <c r="E42" s="147"/>
      <c r="F42" s="148"/>
      <c r="G42" s="149"/>
      <c r="H42" s="72"/>
      <c r="I42" s="72"/>
      <c r="J42" s="72"/>
      <c r="K42" s="73">
        <v>1</v>
      </c>
      <c r="L42" s="72"/>
      <c r="M42" s="72"/>
      <c r="N42" s="72"/>
      <c r="O42" s="74"/>
      <c r="P42" s="535">
        <f>G42*O42</f>
        <v>0</v>
      </c>
      <c r="Q42" s="146"/>
      <c r="R42" s="147"/>
      <c r="S42" s="148"/>
      <c r="T42" s="149"/>
      <c r="U42" s="72"/>
      <c r="V42" s="72"/>
      <c r="W42" s="72"/>
      <c r="X42" s="73">
        <v>1</v>
      </c>
      <c r="Y42" s="72"/>
      <c r="Z42" s="72"/>
      <c r="AA42" s="72"/>
      <c r="AB42" s="74"/>
      <c r="AC42" s="535">
        <f>T42*AB42</f>
        <v>0</v>
      </c>
    </row>
    <row r="43" spans="1:29" ht="30" customHeight="1">
      <c r="A43" s="37"/>
      <c r="B43" s="463" t="s">
        <v>85</v>
      </c>
      <c r="C43" s="68" t="s">
        <v>730</v>
      </c>
      <c r="D43" s="150"/>
      <c r="E43" s="72"/>
      <c r="F43" s="72"/>
      <c r="G43" s="534">
        <f>SUM(G44:G46)</f>
        <v>0</v>
      </c>
      <c r="H43" s="72"/>
      <c r="I43" s="72"/>
      <c r="J43" s="72"/>
      <c r="K43" s="72"/>
      <c r="L43" s="72"/>
      <c r="M43" s="72"/>
      <c r="N43" s="72"/>
      <c r="O43" s="72"/>
      <c r="P43" s="535">
        <f>SUM(P44:P46)</f>
        <v>0</v>
      </c>
      <c r="Q43" s="150"/>
      <c r="R43" s="72"/>
      <c r="S43" s="72"/>
      <c r="T43" s="534">
        <f>SUM(T44:T46)</f>
        <v>0</v>
      </c>
      <c r="U43" s="72"/>
      <c r="V43" s="72"/>
      <c r="W43" s="72"/>
      <c r="X43" s="72"/>
      <c r="Y43" s="72"/>
      <c r="Z43" s="72"/>
      <c r="AA43" s="72"/>
      <c r="AB43" s="72"/>
      <c r="AC43" s="535">
        <f>SUM(AC44:AC46)</f>
        <v>0</v>
      </c>
    </row>
    <row r="44" spans="1:29" ht="24.95" customHeight="1">
      <c r="A44" s="37"/>
      <c r="B44" s="464" t="s">
        <v>86</v>
      </c>
      <c r="C44" s="135" t="s">
        <v>891</v>
      </c>
      <c r="D44" s="142"/>
      <c r="E44" s="143"/>
      <c r="F44" s="144"/>
      <c r="G44" s="145"/>
      <c r="H44" s="72"/>
      <c r="I44" s="72"/>
      <c r="J44" s="72"/>
      <c r="K44" s="73">
        <v>0.2</v>
      </c>
      <c r="L44" s="72"/>
      <c r="M44" s="72"/>
      <c r="N44" s="72"/>
      <c r="O44" s="74"/>
      <c r="P44" s="535">
        <f>G44*O44</f>
        <v>0</v>
      </c>
      <c r="Q44" s="142"/>
      <c r="R44" s="143"/>
      <c r="S44" s="144"/>
      <c r="T44" s="145"/>
      <c r="U44" s="72"/>
      <c r="V44" s="72"/>
      <c r="W44" s="72"/>
      <c r="X44" s="73">
        <v>0.2</v>
      </c>
      <c r="Y44" s="72"/>
      <c r="Z44" s="72"/>
      <c r="AA44" s="72"/>
      <c r="AB44" s="74"/>
      <c r="AC44" s="535">
        <f>T44*AB44</f>
        <v>0</v>
      </c>
    </row>
    <row r="45" spans="1:29" ht="31.5" customHeight="1">
      <c r="A45" s="37"/>
      <c r="B45" s="464" t="s">
        <v>87</v>
      </c>
      <c r="C45" s="135" t="s">
        <v>897</v>
      </c>
      <c r="D45" s="142"/>
      <c r="E45" s="143"/>
      <c r="F45" s="144"/>
      <c r="G45" s="145"/>
      <c r="H45" s="72"/>
      <c r="I45" s="72"/>
      <c r="J45" s="72"/>
      <c r="K45" s="73">
        <v>0.5</v>
      </c>
      <c r="L45" s="72"/>
      <c r="M45" s="72"/>
      <c r="N45" s="72"/>
      <c r="O45" s="74"/>
      <c r="P45" s="535">
        <f>G45*O45</f>
        <v>0</v>
      </c>
      <c r="Q45" s="142"/>
      <c r="R45" s="143"/>
      <c r="S45" s="144"/>
      <c r="T45" s="145"/>
      <c r="U45" s="72"/>
      <c r="V45" s="72"/>
      <c r="W45" s="72"/>
      <c r="X45" s="73">
        <v>0.5</v>
      </c>
      <c r="Y45" s="72"/>
      <c r="Z45" s="72"/>
      <c r="AA45" s="72"/>
      <c r="AB45" s="74"/>
      <c r="AC45" s="535">
        <f>T45*AB45</f>
        <v>0</v>
      </c>
    </row>
    <row r="46" spans="1:29" ht="24.95" customHeight="1">
      <c r="A46" s="37"/>
      <c r="B46" s="464" t="s">
        <v>88</v>
      </c>
      <c r="C46" s="135" t="s">
        <v>898</v>
      </c>
      <c r="D46" s="142"/>
      <c r="E46" s="143"/>
      <c r="F46" s="144"/>
      <c r="G46" s="145"/>
      <c r="H46" s="72"/>
      <c r="I46" s="72"/>
      <c r="J46" s="72"/>
      <c r="K46" s="73">
        <v>1</v>
      </c>
      <c r="L46" s="72"/>
      <c r="M46" s="72"/>
      <c r="N46" s="72"/>
      <c r="O46" s="74"/>
      <c r="P46" s="535">
        <f>G46*O46</f>
        <v>0</v>
      </c>
      <c r="Q46" s="142"/>
      <c r="R46" s="143"/>
      <c r="S46" s="144"/>
      <c r="T46" s="145"/>
      <c r="U46" s="72"/>
      <c r="V46" s="72"/>
      <c r="W46" s="72"/>
      <c r="X46" s="73">
        <v>1</v>
      </c>
      <c r="Y46" s="72"/>
      <c r="Z46" s="72"/>
      <c r="AA46" s="72"/>
      <c r="AB46" s="74"/>
      <c r="AC46" s="535">
        <f>T46*AB46</f>
        <v>0</v>
      </c>
    </row>
    <row r="47" spans="1:29" ht="39.950000000000003" customHeight="1">
      <c r="A47" s="37"/>
      <c r="B47" s="463" t="s">
        <v>89</v>
      </c>
      <c r="C47" s="603" t="s">
        <v>868</v>
      </c>
      <c r="D47" s="150"/>
      <c r="E47" s="72"/>
      <c r="F47" s="72"/>
      <c r="G47" s="534">
        <f>SUM(G48:G50)</f>
        <v>0</v>
      </c>
      <c r="H47" s="72"/>
      <c r="I47" s="72"/>
      <c r="J47" s="72"/>
      <c r="K47" s="72"/>
      <c r="L47" s="72"/>
      <c r="M47" s="72"/>
      <c r="N47" s="72"/>
      <c r="O47" s="72"/>
      <c r="P47" s="535">
        <f>SUM(P48:P50)</f>
        <v>0</v>
      </c>
      <c r="Q47" s="150"/>
      <c r="R47" s="72"/>
      <c r="S47" s="72"/>
      <c r="T47" s="534">
        <f>SUM(T48:T50)</f>
        <v>0</v>
      </c>
      <c r="U47" s="72"/>
      <c r="V47" s="72"/>
      <c r="W47" s="72"/>
      <c r="X47" s="72"/>
      <c r="Y47" s="72"/>
      <c r="Z47" s="72"/>
      <c r="AA47" s="72"/>
      <c r="AB47" s="72"/>
      <c r="AC47" s="535">
        <f>SUM(AC48:AC50)</f>
        <v>0</v>
      </c>
    </row>
    <row r="48" spans="1:29" ht="24.95" customHeight="1">
      <c r="A48" s="37"/>
      <c r="B48" s="464" t="s">
        <v>90</v>
      </c>
      <c r="C48" s="135" t="s">
        <v>891</v>
      </c>
      <c r="D48" s="146"/>
      <c r="E48" s="147"/>
      <c r="F48" s="148"/>
      <c r="G48" s="149"/>
      <c r="H48" s="72"/>
      <c r="I48" s="72"/>
      <c r="J48" s="72"/>
      <c r="K48" s="73">
        <v>0.25</v>
      </c>
      <c r="L48" s="72"/>
      <c r="M48" s="72"/>
      <c r="N48" s="72"/>
      <c r="O48" s="74"/>
      <c r="P48" s="535">
        <f>G48*O48</f>
        <v>0</v>
      </c>
      <c r="Q48" s="146"/>
      <c r="R48" s="147"/>
      <c r="S48" s="148"/>
      <c r="T48" s="149"/>
      <c r="U48" s="72"/>
      <c r="V48" s="72"/>
      <c r="W48" s="72"/>
      <c r="X48" s="73">
        <v>0.25</v>
      </c>
      <c r="Y48" s="72"/>
      <c r="Z48" s="72"/>
      <c r="AA48" s="72"/>
      <c r="AB48" s="74"/>
      <c r="AC48" s="535">
        <f>T48*AB48</f>
        <v>0</v>
      </c>
    </row>
    <row r="49" spans="1:29" ht="34.5" customHeight="1">
      <c r="A49" s="37"/>
      <c r="B49" s="464" t="s">
        <v>91</v>
      </c>
      <c r="C49" s="135" t="s">
        <v>897</v>
      </c>
      <c r="D49" s="142"/>
      <c r="E49" s="143"/>
      <c r="F49" s="144"/>
      <c r="G49" s="145"/>
      <c r="H49" s="72"/>
      <c r="I49" s="72"/>
      <c r="J49" s="72"/>
      <c r="K49" s="73">
        <v>0.5</v>
      </c>
      <c r="L49" s="72"/>
      <c r="M49" s="72"/>
      <c r="N49" s="72"/>
      <c r="O49" s="74"/>
      <c r="P49" s="535">
        <f>G49*O49</f>
        <v>0</v>
      </c>
      <c r="Q49" s="142"/>
      <c r="R49" s="143"/>
      <c r="S49" s="144"/>
      <c r="T49" s="145"/>
      <c r="U49" s="72"/>
      <c r="V49" s="72"/>
      <c r="W49" s="72"/>
      <c r="X49" s="73">
        <v>0.5</v>
      </c>
      <c r="Y49" s="72"/>
      <c r="Z49" s="72"/>
      <c r="AA49" s="72"/>
      <c r="AB49" s="74"/>
      <c r="AC49" s="535">
        <f>T49*AB49</f>
        <v>0</v>
      </c>
    </row>
    <row r="50" spans="1:29" ht="24.95" customHeight="1">
      <c r="A50" s="37"/>
      <c r="B50" s="464" t="s">
        <v>92</v>
      </c>
      <c r="C50" s="135" t="s">
        <v>898</v>
      </c>
      <c r="D50" s="142"/>
      <c r="E50" s="143"/>
      <c r="F50" s="144"/>
      <c r="G50" s="145"/>
      <c r="H50" s="72"/>
      <c r="I50" s="72"/>
      <c r="J50" s="72"/>
      <c r="K50" s="73">
        <v>1</v>
      </c>
      <c r="L50" s="72"/>
      <c r="M50" s="72"/>
      <c r="N50" s="72"/>
      <c r="O50" s="74"/>
      <c r="P50" s="535">
        <f>G50*O50</f>
        <v>0</v>
      </c>
      <c r="Q50" s="142"/>
      <c r="R50" s="143"/>
      <c r="S50" s="144"/>
      <c r="T50" s="145"/>
      <c r="U50" s="72"/>
      <c r="V50" s="72"/>
      <c r="W50" s="72"/>
      <c r="X50" s="73">
        <v>1</v>
      </c>
      <c r="Y50" s="72"/>
      <c r="Z50" s="72"/>
      <c r="AA50" s="72"/>
      <c r="AB50" s="74"/>
      <c r="AC50" s="535">
        <f>T50*AB50</f>
        <v>0</v>
      </c>
    </row>
    <row r="51" spans="1:29" ht="30" customHeight="1">
      <c r="A51" s="37"/>
      <c r="B51" s="463" t="s">
        <v>93</v>
      </c>
      <c r="C51" s="68" t="s">
        <v>731</v>
      </c>
      <c r="D51" s="150"/>
      <c r="E51" s="72"/>
      <c r="F51" s="72"/>
      <c r="G51" s="534">
        <f>SUM(G52:G54)</f>
        <v>0</v>
      </c>
      <c r="H51" s="72"/>
      <c r="I51" s="72"/>
      <c r="J51" s="72"/>
      <c r="K51" s="72"/>
      <c r="L51" s="72"/>
      <c r="M51" s="72"/>
      <c r="N51" s="72"/>
      <c r="O51" s="72"/>
      <c r="P51" s="535">
        <f>SUM(P52:P54)</f>
        <v>0</v>
      </c>
      <c r="Q51" s="150"/>
      <c r="R51" s="72"/>
      <c r="S51" s="72"/>
      <c r="T51" s="534">
        <f>SUM(T52:T54)</f>
        <v>0</v>
      </c>
      <c r="U51" s="72"/>
      <c r="V51" s="72"/>
      <c r="W51" s="72"/>
      <c r="X51" s="72"/>
      <c r="Y51" s="72"/>
      <c r="Z51" s="72"/>
      <c r="AA51" s="72"/>
      <c r="AB51" s="72"/>
      <c r="AC51" s="535">
        <f>SUM(AC52:AC54)</f>
        <v>0</v>
      </c>
    </row>
    <row r="52" spans="1:29" ht="24.95" customHeight="1">
      <c r="A52" s="37"/>
      <c r="B52" s="464" t="s">
        <v>94</v>
      </c>
      <c r="C52" s="135" t="s">
        <v>891</v>
      </c>
      <c r="D52" s="146"/>
      <c r="E52" s="147"/>
      <c r="F52" s="148"/>
      <c r="G52" s="149"/>
      <c r="H52" s="72"/>
      <c r="I52" s="72"/>
      <c r="J52" s="72"/>
      <c r="K52" s="73">
        <v>0.3</v>
      </c>
      <c r="L52" s="72"/>
      <c r="M52" s="72"/>
      <c r="N52" s="72"/>
      <c r="O52" s="74"/>
      <c r="P52" s="535">
        <f>G52*O52</f>
        <v>0</v>
      </c>
      <c r="Q52" s="146"/>
      <c r="R52" s="147"/>
      <c r="S52" s="148"/>
      <c r="T52" s="149"/>
      <c r="U52" s="72"/>
      <c r="V52" s="72"/>
      <c r="W52" s="72"/>
      <c r="X52" s="73">
        <v>0.3</v>
      </c>
      <c r="Y52" s="72"/>
      <c r="Z52" s="72"/>
      <c r="AA52" s="72"/>
      <c r="AB52" s="74"/>
      <c r="AC52" s="535">
        <f>T52*AB52</f>
        <v>0</v>
      </c>
    </row>
    <row r="53" spans="1:29" ht="34.5" customHeight="1">
      <c r="A53" s="37"/>
      <c r="B53" s="464" t="s">
        <v>95</v>
      </c>
      <c r="C53" s="135" t="s">
        <v>897</v>
      </c>
      <c r="D53" s="146"/>
      <c r="E53" s="147"/>
      <c r="F53" s="148"/>
      <c r="G53" s="149"/>
      <c r="H53" s="72"/>
      <c r="I53" s="72"/>
      <c r="J53" s="72"/>
      <c r="K53" s="73">
        <v>0.5</v>
      </c>
      <c r="L53" s="72"/>
      <c r="M53" s="72"/>
      <c r="N53" s="72"/>
      <c r="O53" s="74"/>
      <c r="P53" s="535">
        <f>G53*O53</f>
        <v>0</v>
      </c>
      <c r="Q53" s="146"/>
      <c r="R53" s="147"/>
      <c r="S53" s="148"/>
      <c r="T53" s="149"/>
      <c r="U53" s="72"/>
      <c r="V53" s="72"/>
      <c r="W53" s="72"/>
      <c r="X53" s="73">
        <v>0.5</v>
      </c>
      <c r="Y53" s="72"/>
      <c r="Z53" s="72"/>
      <c r="AA53" s="72"/>
      <c r="AB53" s="74"/>
      <c r="AC53" s="535">
        <f>T53*AB53</f>
        <v>0</v>
      </c>
    </row>
    <row r="54" spans="1:29" ht="24.95" customHeight="1">
      <c r="A54" s="37"/>
      <c r="B54" s="464" t="s">
        <v>96</v>
      </c>
      <c r="C54" s="135" t="s">
        <v>898</v>
      </c>
      <c r="D54" s="142"/>
      <c r="E54" s="143"/>
      <c r="F54" s="144"/>
      <c r="G54" s="145"/>
      <c r="H54" s="72"/>
      <c r="I54" s="72"/>
      <c r="J54" s="72"/>
      <c r="K54" s="73">
        <v>1</v>
      </c>
      <c r="L54" s="72"/>
      <c r="M54" s="72"/>
      <c r="N54" s="72"/>
      <c r="O54" s="74"/>
      <c r="P54" s="535">
        <f>G54*O54</f>
        <v>0</v>
      </c>
      <c r="Q54" s="142"/>
      <c r="R54" s="143"/>
      <c r="S54" s="144"/>
      <c r="T54" s="145"/>
      <c r="U54" s="72"/>
      <c r="V54" s="72"/>
      <c r="W54" s="72"/>
      <c r="X54" s="73">
        <v>1</v>
      </c>
      <c r="Y54" s="72"/>
      <c r="Z54" s="72"/>
      <c r="AA54" s="72"/>
      <c r="AB54" s="74"/>
      <c r="AC54" s="535">
        <f>T54*AB54</f>
        <v>0</v>
      </c>
    </row>
    <row r="55" spans="1:29" ht="30" customHeight="1">
      <c r="A55" s="37"/>
      <c r="B55" s="463" t="s">
        <v>97</v>
      </c>
      <c r="C55" s="68" t="s">
        <v>732</v>
      </c>
      <c r="D55" s="150"/>
      <c r="E55" s="72"/>
      <c r="F55" s="72"/>
      <c r="G55" s="534">
        <f>SUM(G56:G58)</f>
        <v>0</v>
      </c>
      <c r="H55" s="72"/>
      <c r="I55" s="72"/>
      <c r="J55" s="72"/>
      <c r="K55" s="72"/>
      <c r="L55" s="72"/>
      <c r="M55" s="72"/>
      <c r="N55" s="72"/>
      <c r="O55" s="72"/>
      <c r="P55" s="535">
        <f>SUM(P56:P58)</f>
        <v>0</v>
      </c>
      <c r="Q55" s="150"/>
      <c r="R55" s="72"/>
      <c r="S55" s="72"/>
      <c r="T55" s="534">
        <f>SUM(T56:T58)</f>
        <v>0</v>
      </c>
      <c r="U55" s="72"/>
      <c r="V55" s="72"/>
      <c r="W55" s="72"/>
      <c r="X55" s="72"/>
      <c r="Y55" s="72"/>
      <c r="Z55" s="72"/>
      <c r="AA55" s="72"/>
      <c r="AB55" s="72"/>
      <c r="AC55" s="535">
        <f>SUM(AC56:AC58)</f>
        <v>0</v>
      </c>
    </row>
    <row r="56" spans="1:29" ht="24.95" customHeight="1">
      <c r="A56" s="37"/>
      <c r="B56" s="464" t="s">
        <v>98</v>
      </c>
      <c r="C56" s="135" t="s">
        <v>891</v>
      </c>
      <c r="D56" s="142"/>
      <c r="E56" s="143"/>
      <c r="F56" s="144"/>
      <c r="G56" s="145"/>
      <c r="H56" s="72"/>
      <c r="I56" s="72"/>
      <c r="J56" s="72"/>
      <c r="K56" s="73">
        <v>0.35</v>
      </c>
      <c r="L56" s="72"/>
      <c r="M56" s="72"/>
      <c r="N56" s="72"/>
      <c r="O56" s="74"/>
      <c r="P56" s="535">
        <f>G56*O56</f>
        <v>0</v>
      </c>
      <c r="Q56" s="142"/>
      <c r="R56" s="143"/>
      <c r="S56" s="144"/>
      <c r="T56" s="145"/>
      <c r="U56" s="72"/>
      <c r="V56" s="72"/>
      <c r="W56" s="72"/>
      <c r="X56" s="73">
        <v>0.35</v>
      </c>
      <c r="Y56" s="72"/>
      <c r="Z56" s="72"/>
      <c r="AA56" s="72"/>
      <c r="AB56" s="74"/>
      <c r="AC56" s="535">
        <f>T56*AB56</f>
        <v>0</v>
      </c>
    </row>
    <row r="57" spans="1:29" ht="36.75" customHeight="1">
      <c r="A57" s="37"/>
      <c r="B57" s="464" t="s">
        <v>99</v>
      </c>
      <c r="C57" s="135" t="s">
        <v>897</v>
      </c>
      <c r="D57" s="146"/>
      <c r="E57" s="147"/>
      <c r="F57" s="148"/>
      <c r="G57" s="149"/>
      <c r="H57" s="72"/>
      <c r="I57" s="72"/>
      <c r="J57" s="72"/>
      <c r="K57" s="73">
        <v>0.5</v>
      </c>
      <c r="L57" s="72"/>
      <c r="M57" s="72"/>
      <c r="N57" s="72"/>
      <c r="O57" s="74"/>
      <c r="P57" s="535">
        <f>G57*O57</f>
        <v>0</v>
      </c>
      <c r="Q57" s="146"/>
      <c r="R57" s="147"/>
      <c r="S57" s="148"/>
      <c r="T57" s="149"/>
      <c r="U57" s="72"/>
      <c r="V57" s="72"/>
      <c r="W57" s="72"/>
      <c r="X57" s="73">
        <v>0.5</v>
      </c>
      <c r="Y57" s="72"/>
      <c r="Z57" s="72"/>
      <c r="AA57" s="72"/>
      <c r="AB57" s="74"/>
      <c r="AC57" s="535">
        <f>T57*AB57</f>
        <v>0</v>
      </c>
    </row>
    <row r="58" spans="1:29" ht="24.95" customHeight="1">
      <c r="A58" s="37"/>
      <c r="B58" s="464" t="s">
        <v>100</v>
      </c>
      <c r="C58" s="135" t="s">
        <v>898</v>
      </c>
      <c r="D58" s="146"/>
      <c r="E58" s="147"/>
      <c r="F58" s="148"/>
      <c r="G58" s="149"/>
      <c r="H58" s="72"/>
      <c r="I58" s="72"/>
      <c r="J58" s="72"/>
      <c r="K58" s="73">
        <v>1</v>
      </c>
      <c r="L58" s="72"/>
      <c r="M58" s="72"/>
      <c r="N58" s="72"/>
      <c r="O58" s="74"/>
      <c r="P58" s="535">
        <f>G58*O58</f>
        <v>0</v>
      </c>
      <c r="Q58" s="146"/>
      <c r="R58" s="147"/>
      <c r="S58" s="148"/>
      <c r="T58" s="149"/>
      <c r="U58" s="72"/>
      <c r="V58" s="72"/>
      <c r="W58" s="72"/>
      <c r="X58" s="73">
        <v>1</v>
      </c>
      <c r="Y58" s="72"/>
      <c r="Z58" s="72"/>
      <c r="AA58" s="72"/>
      <c r="AB58" s="74"/>
      <c r="AC58" s="535">
        <f>T58*AB58</f>
        <v>0</v>
      </c>
    </row>
    <row r="59" spans="1:29" ht="30" customHeight="1">
      <c r="A59" s="37"/>
      <c r="B59" s="463" t="s">
        <v>101</v>
      </c>
      <c r="C59" s="68" t="s">
        <v>733</v>
      </c>
      <c r="D59" s="150"/>
      <c r="E59" s="72"/>
      <c r="F59" s="72"/>
      <c r="G59" s="534">
        <f>SUM(G60:G62)</f>
        <v>0</v>
      </c>
      <c r="H59" s="72"/>
      <c r="I59" s="72"/>
      <c r="J59" s="72"/>
      <c r="K59" s="72"/>
      <c r="L59" s="72"/>
      <c r="M59" s="72"/>
      <c r="N59" s="72"/>
      <c r="O59" s="72"/>
      <c r="P59" s="535">
        <f>SUM(P60:P62)</f>
        <v>0</v>
      </c>
      <c r="Q59" s="150"/>
      <c r="R59" s="72"/>
      <c r="S59" s="72"/>
      <c r="T59" s="534">
        <f>SUM(T60:T62)</f>
        <v>0</v>
      </c>
      <c r="U59" s="72"/>
      <c r="V59" s="72"/>
      <c r="W59" s="72"/>
      <c r="X59" s="72"/>
      <c r="Y59" s="72"/>
      <c r="Z59" s="72"/>
      <c r="AA59" s="72"/>
      <c r="AB59" s="72"/>
      <c r="AC59" s="535">
        <f>SUM(AC60:AC62)</f>
        <v>0</v>
      </c>
    </row>
    <row r="60" spans="1:29" ht="24.95" customHeight="1">
      <c r="A60" s="37"/>
      <c r="B60" s="464" t="s">
        <v>102</v>
      </c>
      <c r="C60" s="135" t="s">
        <v>891</v>
      </c>
      <c r="D60" s="142"/>
      <c r="E60" s="143"/>
      <c r="F60" s="144"/>
      <c r="G60" s="145"/>
      <c r="H60" s="72"/>
      <c r="I60" s="72"/>
      <c r="J60" s="72"/>
      <c r="K60" s="73">
        <v>0.4</v>
      </c>
      <c r="L60" s="72"/>
      <c r="M60" s="72"/>
      <c r="N60" s="72"/>
      <c r="O60" s="74"/>
      <c r="P60" s="535">
        <f>G60*O60</f>
        <v>0</v>
      </c>
      <c r="Q60" s="142"/>
      <c r="R60" s="143"/>
      <c r="S60" s="144"/>
      <c r="T60" s="145"/>
      <c r="U60" s="72"/>
      <c r="V60" s="72"/>
      <c r="W60" s="72"/>
      <c r="X60" s="73">
        <v>0.4</v>
      </c>
      <c r="Y60" s="72"/>
      <c r="Z60" s="72"/>
      <c r="AA60" s="72"/>
      <c r="AB60" s="74"/>
      <c r="AC60" s="535">
        <f>T60*AB60</f>
        <v>0</v>
      </c>
    </row>
    <row r="61" spans="1:29" ht="35.25" customHeight="1">
      <c r="A61" s="37"/>
      <c r="B61" s="464" t="s">
        <v>103</v>
      </c>
      <c r="C61" s="135" t="s">
        <v>897</v>
      </c>
      <c r="D61" s="142"/>
      <c r="E61" s="143"/>
      <c r="F61" s="144"/>
      <c r="G61" s="145"/>
      <c r="H61" s="72"/>
      <c r="I61" s="72"/>
      <c r="J61" s="72"/>
      <c r="K61" s="73">
        <v>0.5</v>
      </c>
      <c r="L61" s="72"/>
      <c r="M61" s="72"/>
      <c r="N61" s="72"/>
      <c r="O61" s="74"/>
      <c r="P61" s="535">
        <f>G61*O61</f>
        <v>0</v>
      </c>
      <c r="Q61" s="142"/>
      <c r="R61" s="143"/>
      <c r="S61" s="144"/>
      <c r="T61" s="145"/>
      <c r="U61" s="72"/>
      <c r="V61" s="72"/>
      <c r="W61" s="72"/>
      <c r="X61" s="73">
        <v>0.5</v>
      </c>
      <c r="Y61" s="72"/>
      <c r="Z61" s="72"/>
      <c r="AA61" s="72"/>
      <c r="AB61" s="74"/>
      <c r="AC61" s="535">
        <f>T61*AB61</f>
        <v>0</v>
      </c>
    </row>
    <row r="62" spans="1:29" ht="24.95" customHeight="1">
      <c r="A62" s="37"/>
      <c r="B62" s="464" t="s">
        <v>104</v>
      </c>
      <c r="C62" s="135" t="s">
        <v>898</v>
      </c>
      <c r="D62" s="146"/>
      <c r="E62" s="147"/>
      <c r="F62" s="148"/>
      <c r="G62" s="149"/>
      <c r="H62" s="72"/>
      <c r="I62" s="72"/>
      <c r="J62" s="72"/>
      <c r="K62" s="73">
        <v>1</v>
      </c>
      <c r="L62" s="72"/>
      <c r="M62" s="72"/>
      <c r="N62" s="72"/>
      <c r="O62" s="74"/>
      <c r="P62" s="535">
        <f>G62*O62</f>
        <v>0</v>
      </c>
      <c r="Q62" s="146"/>
      <c r="R62" s="147"/>
      <c r="S62" s="148"/>
      <c r="T62" s="149"/>
      <c r="U62" s="72"/>
      <c r="V62" s="72"/>
      <c r="W62" s="72"/>
      <c r="X62" s="73">
        <v>1</v>
      </c>
      <c r="Y62" s="72"/>
      <c r="Z62" s="72"/>
      <c r="AA62" s="72"/>
      <c r="AB62" s="74"/>
      <c r="AC62" s="535">
        <f>T62*AB62</f>
        <v>0</v>
      </c>
    </row>
    <row r="63" spans="1:29" ht="30" customHeight="1">
      <c r="A63" s="37"/>
      <c r="B63" s="463" t="s">
        <v>105</v>
      </c>
      <c r="C63" s="68" t="s">
        <v>734</v>
      </c>
      <c r="D63" s="150"/>
      <c r="E63" s="72"/>
      <c r="F63" s="72"/>
      <c r="G63" s="534">
        <f>SUM(G64:G65)</f>
        <v>0</v>
      </c>
      <c r="H63" s="72"/>
      <c r="I63" s="72"/>
      <c r="J63" s="72"/>
      <c r="K63" s="72"/>
      <c r="L63" s="72"/>
      <c r="M63" s="72"/>
      <c r="N63" s="72"/>
      <c r="O63" s="72"/>
      <c r="P63" s="535">
        <f>SUM(P64:P65)</f>
        <v>0</v>
      </c>
      <c r="Q63" s="150"/>
      <c r="R63" s="72"/>
      <c r="S63" s="72"/>
      <c r="T63" s="534">
        <f>SUM(T64:T65)</f>
        <v>0</v>
      </c>
      <c r="U63" s="72"/>
      <c r="V63" s="72"/>
      <c r="W63" s="72"/>
      <c r="X63" s="72"/>
      <c r="Y63" s="72"/>
      <c r="Z63" s="72"/>
      <c r="AA63" s="72"/>
      <c r="AB63" s="72"/>
      <c r="AC63" s="535">
        <f>SUM(AC64:AC65)</f>
        <v>0</v>
      </c>
    </row>
    <row r="64" spans="1:29" ht="24.95" customHeight="1">
      <c r="A64" s="37"/>
      <c r="B64" s="464" t="s">
        <v>106</v>
      </c>
      <c r="C64" s="135" t="s">
        <v>869</v>
      </c>
      <c r="D64" s="142"/>
      <c r="E64" s="143"/>
      <c r="F64" s="144"/>
      <c r="G64" s="145"/>
      <c r="H64" s="72"/>
      <c r="I64" s="72"/>
      <c r="J64" s="72"/>
      <c r="K64" s="73">
        <v>0.5</v>
      </c>
      <c r="L64" s="72"/>
      <c r="M64" s="72"/>
      <c r="N64" s="72"/>
      <c r="O64" s="74"/>
      <c r="P64" s="535">
        <f>G64*O64</f>
        <v>0</v>
      </c>
      <c r="Q64" s="142"/>
      <c r="R64" s="143"/>
      <c r="S64" s="144"/>
      <c r="T64" s="145"/>
      <c r="U64" s="72"/>
      <c r="V64" s="72"/>
      <c r="W64" s="72"/>
      <c r="X64" s="73">
        <v>0.5</v>
      </c>
      <c r="Y64" s="72"/>
      <c r="Z64" s="72"/>
      <c r="AA64" s="72"/>
      <c r="AB64" s="74"/>
      <c r="AC64" s="535">
        <f>T64*AB64</f>
        <v>0</v>
      </c>
    </row>
    <row r="65" spans="1:29" ht="24.95" customHeight="1">
      <c r="A65" s="37"/>
      <c r="B65" s="461" t="s">
        <v>107</v>
      </c>
      <c r="C65" s="135" t="s">
        <v>898</v>
      </c>
      <c r="D65" s="142"/>
      <c r="E65" s="143"/>
      <c r="F65" s="144"/>
      <c r="G65" s="145"/>
      <c r="H65" s="72"/>
      <c r="I65" s="72"/>
      <c r="J65" s="72"/>
      <c r="K65" s="73">
        <v>1</v>
      </c>
      <c r="L65" s="72"/>
      <c r="M65" s="72"/>
      <c r="N65" s="72"/>
      <c r="O65" s="74"/>
      <c r="P65" s="535">
        <f>G65*O65</f>
        <v>0</v>
      </c>
      <c r="Q65" s="142"/>
      <c r="R65" s="143"/>
      <c r="S65" s="144"/>
      <c r="T65" s="145"/>
      <c r="U65" s="72"/>
      <c r="V65" s="72"/>
      <c r="W65" s="72"/>
      <c r="X65" s="73">
        <v>1</v>
      </c>
      <c r="Y65" s="72"/>
      <c r="Z65" s="72"/>
      <c r="AA65" s="72"/>
      <c r="AB65" s="74"/>
      <c r="AC65" s="535">
        <f>T65*AB65</f>
        <v>0</v>
      </c>
    </row>
    <row r="66" spans="1:29" ht="30" customHeight="1">
      <c r="A66" s="37"/>
      <c r="B66" s="460" t="s">
        <v>108</v>
      </c>
      <c r="C66" s="68" t="s">
        <v>735</v>
      </c>
      <c r="D66" s="150"/>
      <c r="E66" s="72"/>
      <c r="F66" s="72"/>
      <c r="G66" s="534">
        <f>SUM(G67:G68)</f>
        <v>0</v>
      </c>
      <c r="H66" s="72"/>
      <c r="I66" s="72"/>
      <c r="J66" s="72"/>
      <c r="K66" s="72"/>
      <c r="L66" s="72"/>
      <c r="M66" s="72"/>
      <c r="N66" s="72"/>
      <c r="O66" s="72"/>
      <c r="P66" s="535">
        <f>SUM(P67:P68)</f>
        <v>0</v>
      </c>
      <c r="Q66" s="150"/>
      <c r="R66" s="72"/>
      <c r="S66" s="72"/>
      <c r="T66" s="534">
        <f>SUM(T67:T68)</f>
        <v>0</v>
      </c>
      <c r="U66" s="72"/>
      <c r="V66" s="72"/>
      <c r="W66" s="72"/>
      <c r="X66" s="72"/>
      <c r="Y66" s="72"/>
      <c r="Z66" s="72"/>
      <c r="AA66" s="72"/>
      <c r="AB66" s="72"/>
      <c r="AC66" s="535">
        <f>SUM(AC67:AC68)</f>
        <v>0</v>
      </c>
    </row>
    <row r="67" spans="1:29" ht="24.95" customHeight="1">
      <c r="A67" s="37"/>
      <c r="B67" s="461" t="s">
        <v>109</v>
      </c>
      <c r="C67" s="605" t="s">
        <v>870</v>
      </c>
      <c r="D67" s="146"/>
      <c r="E67" s="147"/>
      <c r="F67" s="148"/>
      <c r="G67" s="149"/>
      <c r="H67" s="72"/>
      <c r="I67" s="72"/>
      <c r="J67" s="72"/>
      <c r="K67" s="73">
        <v>0.55000000000000004</v>
      </c>
      <c r="L67" s="72"/>
      <c r="M67" s="72"/>
      <c r="N67" s="72"/>
      <c r="O67" s="74"/>
      <c r="P67" s="535">
        <f>G67*O67</f>
        <v>0</v>
      </c>
      <c r="Q67" s="146"/>
      <c r="R67" s="147"/>
      <c r="S67" s="148"/>
      <c r="T67" s="149"/>
      <c r="U67" s="72"/>
      <c r="V67" s="72"/>
      <c r="W67" s="72"/>
      <c r="X67" s="73">
        <v>0.55000000000000004</v>
      </c>
      <c r="Y67" s="72"/>
      <c r="Z67" s="72"/>
      <c r="AA67" s="72"/>
      <c r="AB67" s="74"/>
      <c r="AC67" s="535">
        <f>T67*AB67</f>
        <v>0</v>
      </c>
    </row>
    <row r="68" spans="1:29" ht="24.95" customHeight="1">
      <c r="A68" s="37"/>
      <c r="B68" s="461" t="s">
        <v>110</v>
      </c>
      <c r="C68" s="135" t="s">
        <v>898</v>
      </c>
      <c r="D68" s="146"/>
      <c r="E68" s="147"/>
      <c r="F68" s="148"/>
      <c r="G68" s="149"/>
      <c r="H68" s="72"/>
      <c r="I68" s="72"/>
      <c r="J68" s="72"/>
      <c r="K68" s="73">
        <v>1</v>
      </c>
      <c r="L68" s="72"/>
      <c r="M68" s="72"/>
      <c r="N68" s="72"/>
      <c r="O68" s="74"/>
      <c r="P68" s="535">
        <f>G68*O68</f>
        <v>0</v>
      </c>
      <c r="Q68" s="146"/>
      <c r="R68" s="147"/>
      <c r="S68" s="148"/>
      <c r="T68" s="149"/>
      <c r="U68" s="72"/>
      <c r="V68" s="72"/>
      <c r="W68" s="72"/>
      <c r="X68" s="73">
        <v>1</v>
      </c>
      <c r="Y68" s="72"/>
      <c r="Z68" s="72"/>
      <c r="AA68" s="72"/>
      <c r="AB68" s="74"/>
      <c r="AC68" s="535">
        <f>T68*AB68</f>
        <v>0</v>
      </c>
    </row>
    <row r="69" spans="1:29" ht="30" customHeight="1">
      <c r="B69" s="465" t="s">
        <v>111</v>
      </c>
      <c r="C69" s="151" t="s">
        <v>871</v>
      </c>
      <c r="D69" s="142"/>
      <c r="E69" s="143"/>
      <c r="F69" s="143"/>
      <c r="G69" s="149"/>
      <c r="H69" s="72"/>
      <c r="I69" s="72"/>
      <c r="J69" s="72"/>
      <c r="K69" s="152">
        <v>0.85</v>
      </c>
      <c r="L69" s="72"/>
      <c r="M69" s="72"/>
      <c r="N69" s="72"/>
      <c r="O69" s="153"/>
      <c r="P69" s="535">
        <f>G69*O69</f>
        <v>0</v>
      </c>
      <c r="Q69" s="142"/>
      <c r="R69" s="143"/>
      <c r="S69" s="143"/>
      <c r="T69" s="149"/>
      <c r="U69" s="72"/>
      <c r="V69" s="72"/>
      <c r="W69" s="72"/>
      <c r="X69" s="152">
        <v>0.85</v>
      </c>
      <c r="Y69" s="72"/>
      <c r="Z69" s="72"/>
      <c r="AA69" s="72"/>
      <c r="AB69" s="153"/>
      <c r="AC69" s="535">
        <f>T69*AB69</f>
        <v>0</v>
      </c>
    </row>
    <row r="70" spans="1:29" s="127" customFormat="1" ht="34.5" customHeight="1">
      <c r="A70" s="130"/>
      <c r="B70" s="466" t="s">
        <v>21</v>
      </c>
      <c r="C70" s="154" t="s">
        <v>883</v>
      </c>
      <c r="D70" s="522">
        <f>D71+D75</f>
        <v>0</v>
      </c>
      <c r="E70" s="536">
        <f>E71+E75</f>
        <v>0</v>
      </c>
      <c r="F70" s="536">
        <f>F71+F74+F75</f>
        <v>0</v>
      </c>
      <c r="G70" s="140"/>
      <c r="H70" s="140"/>
      <c r="I70" s="140"/>
      <c r="J70" s="140"/>
      <c r="K70" s="141"/>
      <c r="L70" s="140"/>
      <c r="M70" s="140"/>
      <c r="N70" s="140"/>
      <c r="O70" s="141"/>
      <c r="P70" s="537">
        <f>P71+P74+P75</f>
        <v>0</v>
      </c>
      <c r="Q70" s="522">
        <f>Q71+Q75</f>
        <v>0</v>
      </c>
      <c r="R70" s="536">
        <f>R71+R75</f>
        <v>0</v>
      </c>
      <c r="S70" s="536">
        <f>S71+S74+S75</f>
        <v>0</v>
      </c>
      <c r="T70" s="140"/>
      <c r="U70" s="140"/>
      <c r="V70" s="140"/>
      <c r="W70" s="140"/>
      <c r="X70" s="141"/>
      <c r="Y70" s="140"/>
      <c r="Z70" s="140"/>
      <c r="AA70" s="140"/>
      <c r="AB70" s="141"/>
      <c r="AC70" s="537">
        <f>AC71+AC74+AC75</f>
        <v>0</v>
      </c>
    </row>
    <row r="71" spans="1:29" ht="24.95" customHeight="1">
      <c r="B71" s="465" t="s">
        <v>24</v>
      </c>
      <c r="C71" s="151" t="s">
        <v>872</v>
      </c>
      <c r="D71" s="539">
        <f>SUM(D72:D73)</f>
        <v>0</v>
      </c>
      <c r="E71" s="540">
        <f>SUM(E72:E73)</f>
        <v>0</v>
      </c>
      <c r="F71" s="540">
        <f>SUM(F72:F73)</f>
        <v>0</v>
      </c>
      <c r="G71" s="143"/>
      <c r="H71" s="72"/>
      <c r="I71" s="72"/>
      <c r="J71" s="72"/>
      <c r="K71" s="134"/>
      <c r="L71" s="72"/>
      <c r="M71" s="72"/>
      <c r="N71" s="72"/>
      <c r="O71" s="134"/>
      <c r="P71" s="535">
        <f>SUM(P72:P73)</f>
        <v>0</v>
      </c>
      <c r="Q71" s="539">
        <f>SUM(Q72:Q73)</f>
        <v>0</v>
      </c>
      <c r="R71" s="540">
        <f>SUM(R72:R73)</f>
        <v>0</v>
      </c>
      <c r="S71" s="540">
        <f>SUM(S72:S73)</f>
        <v>0</v>
      </c>
      <c r="T71" s="143"/>
      <c r="U71" s="72"/>
      <c r="V71" s="72"/>
      <c r="W71" s="72"/>
      <c r="X71" s="134"/>
      <c r="Y71" s="72"/>
      <c r="Z71" s="72"/>
      <c r="AA71" s="72"/>
      <c r="AB71" s="134"/>
      <c r="AC71" s="535">
        <f>SUM(AC72:AC73)</f>
        <v>0</v>
      </c>
    </row>
    <row r="72" spans="1:29" ht="36.75" customHeight="1">
      <c r="B72" s="467" t="s">
        <v>112</v>
      </c>
      <c r="C72" s="135" t="s">
        <v>870</v>
      </c>
      <c r="D72" s="155"/>
      <c r="E72" s="156"/>
      <c r="F72" s="156"/>
      <c r="G72" s="143"/>
      <c r="H72" s="73">
        <v>0.5</v>
      </c>
      <c r="I72" s="73">
        <v>0.5</v>
      </c>
      <c r="J72" s="73">
        <v>0.85</v>
      </c>
      <c r="K72" s="134"/>
      <c r="L72" s="74"/>
      <c r="M72" s="74"/>
      <c r="N72" s="74"/>
      <c r="O72" s="134"/>
      <c r="P72" s="535">
        <f>SUMPRODUCT(D72:F72,L72:N72)</f>
        <v>0</v>
      </c>
      <c r="Q72" s="155"/>
      <c r="R72" s="156"/>
      <c r="S72" s="156"/>
      <c r="T72" s="143"/>
      <c r="U72" s="73">
        <v>0.5</v>
      </c>
      <c r="V72" s="73">
        <v>0.5</v>
      </c>
      <c r="W72" s="73">
        <v>0.85</v>
      </c>
      <c r="X72" s="134"/>
      <c r="Y72" s="74"/>
      <c r="Z72" s="74"/>
      <c r="AA72" s="74"/>
      <c r="AB72" s="134"/>
      <c r="AC72" s="535">
        <f>SUMPRODUCT(Q72:S72,Y72:AA72)</f>
        <v>0</v>
      </c>
    </row>
    <row r="73" spans="1:29" ht="24.95" customHeight="1">
      <c r="B73" s="467" t="s">
        <v>113</v>
      </c>
      <c r="C73" s="135" t="s">
        <v>898</v>
      </c>
      <c r="D73" s="155"/>
      <c r="E73" s="156"/>
      <c r="F73" s="156"/>
      <c r="G73" s="143"/>
      <c r="H73" s="73">
        <v>1</v>
      </c>
      <c r="I73" s="73">
        <v>1</v>
      </c>
      <c r="J73" s="73">
        <v>1</v>
      </c>
      <c r="K73" s="134"/>
      <c r="L73" s="74"/>
      <c r="M73" s="74"/>
      <c r="N73" s="74"/>
      <c r="O73" s="134"/>
      <c r="P73" s="535">
        <f>SUMPRODUCT(D73:F73,L73:N73)</f>
        <v>0</v>
      </c>
      <c r="Q73" s="155"/>
      <c r="R73" s="156"/>
      <c r="S73" s="156"/>
      <c r="T73" s="143"/>
      <c r="U73" s="73">
        <v>1</v>
      </c>
      <c r="V73" s="73">
        <v>1</v>
      </c>
      <c r="W73" s="73">
        <v>1</v>
      </c>
      <c r="X73" s="134"/>
      <c r="Y73" s="74"/>
      <c r="Z73" s="74"/>
      <c r="AA73" s="74"/>
      <c r="AB73" s="134"/>
      <c r="AC73" s="535">
        <f>SUMPRODUCT(Q73:S73,Y73:AA73)</f>
        <v>0</v>
      </c>
    </row>
    <row r="74" spans="1:29" ht="24.95" customHeight="1">
      <c r="B74" s="465" t="s">
        <v>25</v>
      </c>
      <c r="C74" s="157" t="s">
        <v>784</v>
      </c>
      <c r="D74" s="142"/>
      <c r="E74" s="143"/>
      <c r="F74" s="156"/>
      <c r="G74" s="143"/>
      <c r="H74" s="72"/>
      <c r="I74" s="72"/>
      <c r="J74" s="73">
        <v>1</v>
      </c>
      <c r="K74" s="134"/>
      <c r="L74" s="72"/>
      <c r="M74" s="72"/>
      <c r="N74" s="74"/>
      <c r="O74" s="134"/>
      <c r="P74" s="535">
        <f>F74*N74</f>
        <v>0</v>
      </c>
      <c r="Q74" s="142"/>
      <c r="R74" s="143"/>
      <c r="S74" s="156"/>
      <c r="T74" s="143"/>
      <c r="U74" s="72"/>
      <c r="V74" s="72"/>
      <c r="W74" s="73">
        <v>1</v>
      </c>
      <c r="X74" s="134"/>
      <c r="Y74" s="72"/>
      <c r="Z74" s="72"/>
      <c r="AA74" s="74"/>
      <c r="AB74" s="134"/>
      <c r="AC74" s="535">
        <f>S74*AA74</f>
        <v>0</v>
      </c>
    </row>
    <row r="75" spans="1:29" ht="33" customHeight="1">
      <c r="B75" s="465" t="s">
        <v>26</v>
      </c>
      <c r="C75" s="157" t="s">
        <v>873</v>
      </c>
      <c r="D75" s="82"/>
      <c r="E75" s="83"/>
      <c r="F75" s="83"/>
      <c r="G75" s="72"/>
      <c r="H75" s="73">
        <v>0.85</v>
      </c>
      <c r="I75" s="73">
        <v>0.85</v>
      </c>
      <c r="J75" s="73">
        <v>0.85</v>
      </c>
      <c r="K75" s="134"/>
      <c r="L75" s="74"/>
      <c r="M75" s="74"/>
      <c r="N75" s="74"/>
      <c r="O75" s="134"/>
      <c r="P75" s="535">
        <f>SUMPRODUCT(D75:F75,L75:N75)</f>
        <v>0</v>
      </c>
      <c r="Q75" s="82"/>
      <c r="R75" s="83"/>
      <c r="S75" s="83"/>
      <c r="T75" s="72"/>
      <c r="U75" s="73">
        <v>0.85</v>
      </c>
      <c r="V75" s="73">
        <v>0.85</v>
      </c>
      <c r="W75" s="73">
        <v>0.85</v>
      </c>
      <c r="X75" s="134"/>
      <c r="Y75" s="74"/>
      <c r="Z75" s="74"/>
      <c r="AA75" s="74"/>
      <c r="AB75" s="134"/>
      <c r="AC75" s="535">
        <f>SUMPRODUCT(Q75:S75,Y75:AA75)</f>
        <v>0</v>
      </c>
    </row>
    <row r="76" spans="1:29" s="127" customFormat="1" ht="34.5" customHeight="1">
      <c r="B76" s="462" t="s">
        <v>29</v>
      </c>
      <c r="C76" s="138" t="s">
        <v>882</v>
      </c>
      <c r="D76" s="541">
        <f>D77+D78+D87+D88+D89+D94+D98</f>
        <v>0</v>
      </c>
      <c r="E76" s="523">
        <f>E77+E78+E87+E88+E89+E94+E98</f>
        <v>0</v>
      </c>
      <c r="F76" s="523">
        <f>F77+F78+F87+F88+F89+F94+F98</f>
        <v>0</v>
      </c>
      <c r="G76" s="158"/>
      <c r="H76" s="140"/>
      <c r="I76" s="140"/>
      <c r="J76" s="140"/>
      <c r="K76" s="141"/>
      <c r="L76" s="140"/>
      <c r="M76" s="140"/>
      <c r="N76" s="140"/>
      <c r="O76" s="141"/>
      <c r="P76" s="537">
        <f>P77+P78+P87+P88+P89+P94+P98</f>
        <v>0</v>
      </c>
      <c r="Q76" s="541">
        <f>Q77+Q78+Q87+Q88+Q89+Q94+Q98</f>
        <v>0</v>
      </c>
      <c r="R76" s="523">
        <f>R77+R78+R87+R88+R89+R94+R98</f>
        <v>0</v>
      </c>
      <c r="S76" s="523">
        <f>S77+S78+S87+S88+S89+S94+S98</f>
        <v>0</v>
      </c>
      <c r="T76" s="158"/>
      <c r="U76" s="140"/>
      <c r="V76" s="140"/>
      <c r="W76" s="140"/>
      <c r="X76" s="141"/>
      <c r="Y76" s="140"/>
      <c r="Z76" s="140"/>
      <c r="AA76" s="140"/>
      <c r="AB76" s="141"/>
      <c r="AC76" s="537">
        <f>AC77+AC78+AC87+AC88+AC89+AC94+AC98</f>
        <v>0</v>
      </c>
    </row>
    <row r="77" spans="1:29" ht="24.95" customHeight="1">
      <c r="A77" s="37"/>
      <c r="B77" s="468" t="s">
        <v>30</v>
      </c>
      <c r="C77" s="87" t="s">
        <v>785</v>
      </c>
      <c r="D77" s="155"/>
      <c r="E77" s="156"/>
      <c r="F77" s="156"/>
      <c r="G77" s="143"/>
      <c r="H77" s="73">
        <v>0.5</v>
      </c>
      <c r="I77" s="73">
        <v>0.5</v>
      </c>
      <c r="J77" s="73">
        <v>1</v>
      </c>
      <c r="K77" s="134"/>
      <c r="L77" s="74"/>
      <c r="M77" s="74"/>
      <c r="N77" s="74"/>
      <c r="O77" s="134"/>
      <c r="P77" s="535">
        <f>SUMPRODUCT(D77:F77,L77:N77)</f>
        <v>0</v>
      </c>
      <c r="Q77" s="155"/>
      <c r="R77" s="156"/>
      <c r="S77" s="156"/>
      <c r="T77" s="143"/>
      <c r="U77" s="73">
        <v>0.5</v>
      </c>
      <c r="V77" s="73">
        <v>0.5</v>
      </c>
      <c r="W77" s="73">
        <v>1</v>
      </c>
      <c r="X77" s="134"/>
      <c r="Y77" s="74"/>
      <c r="Z77" s="74"/>
      <c r="AA77" s="74"/>
      <c r="AB77" s="134"/>
      <c r="AC77" s="535">
        <f>SUMPRODUCT(Q77:S77,Y77:AA77)</f>
        <v>0</v>
      </c>
    </row>
    <row r="78" spans="1:29" ht="36.75" customHeight="1">
      <c r="A78" s="37"/>
      <c r="B78" s="460" t="s">
        <v>31</v>
      </c>
      <c r="C78" s="159" t="s">
        <v>786</v>
      </c>
      <c r="D78" s="539">
        <f>D79+D83</f>
        <v>0</v>
      </c>
      <c r="E78" s="540">
        <f>E79+E83</f>
        <v>0</v>
      </c>
      <c r="F78" s="540">
        <f>F79+F83</f>
        <v>0</v>
      </c>
      <c r="G78" s="143"/>
      <c r="H78" s="72"/>
      <c r="I78" s="72"/>
      <c r="J78" s="72"/>
      <c r="K78" s="134"/>
      <c r="L78" s="72"/>
      <c r="M78" s="72"/>
      <c r="N78" s="72"/>
      <c r="O78" s="134"/>
      <c r="P78" s="535">
        <f>P79+P83</f>
        <v>0</v>
      </c>
      <c r="Q78" s="539">
        <f>Q79+Q83</f>
        <v>0</v>
      </c>
      <c r="R78" s="540">
        <f>R79+R83</f>
        <v>0</v>
      </c>
      <c r="S78" s="540">
        <f>S79+S83</f>
        <v>0</v>
      </c>
      <c r="T78" s="143"/>
      <c r="U78" s="72"/>
      <c r="V78" s="72"/>
      <c r="W78" s="72"/>
      <c r="X78" s="134"/>
      <c r="Y78" s="72"/>
      <c r="Z78" s="72"/>
      <c r="AA78" s="72"/>
      <c r="AB78" s="134"/>
      <c r="AC78" s="535">
        <f>AC79+AC83</f>
        <v>0</v>
      </c>
    </row>
    <row r="79" spans="1:29" ht="37.5" customHeight="1">
      <c r="A79" s="37"/>
      <c r="B79" s="461" t="s">
        <v>32</v>
      </c>
      <c r="C79" s="605" t="s">
        <v>874</v>
      </c>
      <c r="D79" s="539">
        <f>SUM(D80:D82)</f>
        <v>0</v>
      </c>
      <c r="E79" s="540">
        <f>SUM(E80:E82)</f>
        <v>0</v>
      </c>
      <c r="F79" s="540">
        <f>SUM(F80:F82)</f>
        <v>0</v>
      </c>
      <c r="G79" s="143"/>
      <c r="H79" s="72"/>
      <c r="I79" s="72"/>
      <c r="J79" s="72"/>
      <c r="K79" s="134"/>
      <c r="L79" s="72"/>
      <c r="M79" s="72"/>
      <c r="N79" s="72"/>
      <c r="O79" s="134"/>
      <c r="P79" s="535">
        <f>SUM(P80:P82)</f>
        <v>0</v>
      </c>
      <c r="Q79" s="539">
        <f>SUM(Q80:Q82)</f>
        <v>0</v>
      </c>
      <c r="R79" s="540">
        <f>SUM(R80:R82)</f>
        <v>0</v>
      </c>
      <c r="S79" s="540">
        <f>SUM(S80:S82)</f>
        <v>0</v>
      </c>
      <c r="T79" s="143"/>
      <c r="U79" s="72"/>
      <c r="V79" s="72"/>
      <c r="W79" s="72"/>
      <c r="X79" s="134"/>
      <c r="Y79" s="72"/>
      <c r="Z79" s="72"/>
      <c r="AA79" s="72"/>
      <c r="AB79" s="134"/>
      <c r="AC79" s="535">
        <f>SUM(AC80:AC82)</f>
        <v>0</v>
      </c>
    </row>
    <row r="80" spans="1:29" ht="24.95" customHeight="1">
      <c r="A80" s="37"/>
      <c r="B80" s="460" t="s">
        <v>114</v>
      </c>
      <c r="C80" s="135" t="s">
        <v>891</v>
      </c>
      <c r="D80" s="155"/>
      <c r="E80" s="156"/>
      <c r="F80" s="156"/>
      <c r="G80" s="143"/>
      <c r="H80" s="73">
        <v>0</v>
      </c>
      <c r="I80" s="73">
        <v>0.5</v>
      </c>
      <c r="J80" s="73">
        <v>1</v>
      </c>
      <c r="K80" s="134"/>
      <c r="L80" s="74"/>
      <c r="M80" s="74"/>
      <c r="N80" s="74"/>
      <c r="O80" s="134"/>
      <c r="P80" s="535">
        <f>SUMPRODUCT(D80:F80,L80:N80)</f>
        <v>0</v>
      </c>
      <c r="Q80" s="155"/>
      <c r="R80" s="156"/>
      <c r="S80" s="156"/>
      <c r="T80" s="143"/>
      <c r="U80" s="73">
        <v>0</v>
      </c>
      <c r="V80" s="73">
        <v>0.5</v>
      </c>
      <c r="W80" s="73">
        <v>1</v>
      </c>
      <c r="X80" s="134"/>
      <c r="Y80" s="74"/>
      <c r="Z80" s="74"/>
      <c r="AA80" s="74"/>
      <c r="AB80" s="134"/>
      <c r="AC80" s="535">
        <f>SUMPRODUCT(Q80:S80,Y80:AA80)</f>
        <v>0</v>
      </c>
    </row>
    <row r="81" spans="1:29" ht="35.25" customHeight="1">
      <c r="A81" s="37"/>
      <c r="B81" s="460" t="s">
        <v>115</v>
      </c>
      <c r="C81" s="135" t="s">
        <v>897</v>
      </c>
      <c r="D81" s="155"/>
      <c r="E81" s="156"/>
      <c r="F81" s="156"/>
      <c r="G81" s="143"/>
      <c r="H81" s="73">
        <v>0.5</v>
      </c>
      <c r="I81" s="73">
        <v>0.5</v>
      </c>
      <c r="J81" s="73">
        <v>1</v>
      </c>
      <c r="K81" s="134"/>
      <c r="L81" s="74"/>
      <c r="M81" s="74"/>
      <c r="N81" s="74"/>
      <c r="O81" s="134"/>
      <c r="P81" s="535">
        <f>SUMPRODUCT(D81:F81,L81:N81)</f>
        <v>0</v>
      </c>
      <c r="Q81" s="155"/>
      <c r="R81" s="156"/>
      <c r="S81" s="156"/>
      <c r="T81" s="143"/>
      <c r="U81" s="73">
        <v>0.5</v>
      </c>
      <c r="V81" s="73">
        <v>0.5</v>
      </c>
      <c r="W81" s="73">
        <v>1</v>
      </c>
      <c r="X81" s="134"/>
      <c r="Y81" s="74"/>
      <c r="Z81" s="74"/>
      <c r="AA81" s="74"/>
      <c r="AB81" s="134"/>
      <c r="AC81" s="535">
        <f>SUMPRODUCT(Q81:S81,Y81:AA81)</f>
        <v>0</v>
      </c>
    </row>
    <row r="82" spans="1:29" ht="24.95" customHeight="1">
      <c r="A82" s="37"/>
      <c r="B82" s="460" t="s">
        <v>116</v>
      </c>
      <c r="C82" s="135" t="s">
        <v>898</v>
      </c>
      <c r="D82" s="155"/>
      <c r="E82" s="156"/>
      <c r="F82" s="156"/>
      <c r="G82" s="143"/>
      <c r="H82" s="73">
        <v>1</v>
      </c>
      <c r="I82" s="73">
        <v>1</v>
      </c>
      <c r="J82" s="73">
        <v>1</v>
      </c>
      <c r="K82" s="134"/>
      <c r="L82" s="74"/>
      <c r="M82" s="74"/>
      <c r="N82" s="74"/>
      <c r="O82" s="134"/>
      <c r="P82" s="535">
        <f>SUMPRODUCT(D82:F82,L82:N82)</f>
        <v>0</v>
      </c>
      <c r="Q82" s="155"/>
      <c r="R82" s="156"/>
      <c r="S82" s="156"/>
      <c r="T82" s="143"/>
      <c r="U82" s="73">
        <v>1</v>
      </c>
      <c r="V82" s="73">
        <v>1</v>
      </c>
      <c r="W82" s="73">
        <v>1</v>
      </c>
      <c r="X82" s="134"/>
      <c r="Y82" s="74"/>
      <c r="Z82" s="74"/>
      <c r="AA82" s="74"/>
      <c r="AB82" s="134"/>
      <c r="AC82" s="535">
        <f>SUMPRODUCT(Q82:S82,Y82:AA82)</f>
        <v>0</v>
      </c>
    </row>
    <row r="83" spans="1:29" ht="24.95" customHeight="1">
      <c r="A83" s="37"/>
      <c r="B83" s="461" t="s">
        <v>33</v>
      </c>
      <c r="C83" s="605" t="s">
        <v>802</v>
      </c>
      <c r="D83" s="539">
        <f>SUM(D84:D86)</f>
        <v>0</v>
      </c>
      <c r="E83" s="540">
        <f>SUM(E84:E86)</f>
        <v>0</v>
      </c>
      <c r="F83" s="540">
        <f>SUM(F84:F86)</f>
        <v>0</v>
      </c>
      <c r="G83" s="143"/>
      <c r="H83" s="72"/>
      <c r="I83" s="72"/>
      <c r="J83" s="72"/>
      <c r="K83" s="134"/>
      <c r="L83" s="72"/>
      <c r="M83" s="72"/>
      <c r="N83" s="72"/>
      <c r="O83" s="134"/>
      <c r="P83" s="535">
        <f>SUM(P84:P86)</f>
        <v>0</v>
      </c>
      <c r="Q83" s="539">
        <f>SUM(Q84:Q86)</f>
        <v>0</v>
      </c>
      <c r="R83" s="540">
        <f>SUM(R84:R86)</f>
        <v>0</v>
      </c>
      <c r="S83" s="540">
        <f>SUM(S84:S86)</f>
        <v>0</v>
      </c>
      <c r="T83" s="143"/>
      <c r="U83" s="72"/>
      <c r="V83" s="72"/>
      <c r="W83" s="72"/>
      <c r="X83" s="134"/>
      <c r="Y83" s="72"/>
      <c r="Z83" s="72"/>
      <c r="AA83" s="72"/>
      <c r="AB83" s="134"/>
      <c r="AC83" s="535">
        <f>SUM(AC84:AC86)</f>
        <v>0</v>
      </c>
    </row>
    <row r="84" spans="1:29" ht="24.95" customHeight="1">
      <c r="A84" s="37"/>
      <c r="B84" s="460" t="s">
        <v>117</v>
      </c>
      <c r="C84" s="135" t="s">
        <v>891</v>
      </c>
      <c r="D84" s="155"/>
      <c r="E84" s="156"/>
      <c r="F84" s="156"/>
      <c r="G84" s="143"/>
      <c r="H84" s="73">
        <v>0.05</v>
      </c>
      <c r="I84" s="73">
        <v>0.5</v>
      </c>
      <c r="J84" s="73">
        <v>1</v>
      </c>
      <c r="K84" s="134"/>
      <c r="L84" s="74"/>
      <c r="M84" s="74"/>
      <c r="N84" s="74"/>
      <c r="O84" s="134"/>
      <c r="P84" s="535">
        <f>SUMPRODUCT(D84:F84,L84:N84)</f>
        <v>0</v>
      </c>
      <c r="Q84" s="155"/>
      <c r="R84" s="156"/>
      <c r="S84" s="156"/>
      <c r="T84" s="143"/>
      <c r="U84" s="73">
        <v>0.05</v>
      </c>
      <c r="V84" s="73">
        <v>0.5</v>
      </c>
      <c r="W84" s="73">
        <v>1</v>
      </c>
      <c r="X84" s="134"/>
      <c r="Y84" s="74"/>
      <c r="Z84" s="74"/>
      <c r="AA84" s="74"/>
      <c r="AB84" s="134"/>
      <c r="AC84" s="535">
        <f>SUMPRODUCT(Q84:S84,Y84:AA84)</f>
        <v>0</v>
      </c>
    </row>
    <row r="85" spans="1:29" ht="33" customHeight="1">
      <c r="A85" s="37"/>
      <c r="B85" s="460" t="s">
        <v>118</v>
      </c>
      <c r="C85" s="135" t="s">
        <v>897</v>
      </c>
      <c r="D85" s="155"/>
      <c r="E85" s="156"/>
      <c r="F85" s="156"/>
      <c r="G85" s="143"/>
      <c r="H85" s="73">
        <v>0.5</v>
      </c>
      <c r="I85" s="73">
        <v>0.5</v>
      </c>
      <c r="J85" s="73">
        <v>1</v>
      </c>
      <c r="K85" s="134"/>
      <c r="L85" s="74"/>
      <c r="M85" s="74"/>
      <c r="N85" s="74"/>
      <c r="O85" s="134"/>
      <c r="P85" s="535">
        <f>SUMPRODUCT(D85:F85,L85:N85)</f>
        <v>0</v>
      </c>
      <c r="Q85" s="155"/>
      <c r="R85" s="156"/>
      <c r="S85" s="156"/>
      <c r="T85" s="143"/>
      <c r="U85" s="73">
        <v>0.5</v>
      </c>
      <c r="V85" s="73">
        <v>0.5</v>
      </c>
      <c r="W85" s="73">
        <v>1</v>
      </c>
      <c r="X85" s="134"/>
      <c r="Y85" s="74"/>
      <c r="Z85" s="74"/>
      <c r="AA85" s="74"/>
      <c r="AB85" s="134"/>
      <c r="AC85" s="535">
        <f>SUMPRODUCT(Q85:S85,Y85:AA85)</f>
        <v>0</v>
      </c>
    </row>
    <row r="86" spans="1:29" ht="24.95" customHeight="1">
      <c r="A86" s="37"/>
      <c r="B86" s="460" t="s">
        <v>119</v>
      </c>
      <c r="C86" s="135" t="s">
        <v>898</v>
      </c>
      <c r="D86" s="155"/>
      <c r="E86" s="156"/>
      <c r="F86" s="156"/>
      <c r="G86" s="143"/>
      <c r="H86" s="73">
        <v>1</v>
      </c>
      <c r="I86" s="73">
        <v>1</v>
      </c>
      <c r="J86" s="73">
        <v>1</v>
      </c>
      <c r="K86" s="134"/>
      <c r="L86" s="74"/>
      <c r="M86" s="74"/>
      <c r="N86" s="74"/>
      <c r="O86" s="134"/>
      <c r="P86" s="535">
        <f>SUMPRODUCT(D86:F86,L86:N86)</f>
        <v>0</v>
      </c>
      <c r="Q86" s="155"/>
      <c r="R86" s="156"/>
      <c r="S86" s="156"/>
      <c r="T86" s="143"/>
      <c r="U86" s="73">
        <v>1</v>
      </c>
      <c r="V86" s="73">
        <v>1</v>
      </c>
      <c r="W86" s="73">
        <v>1</v>
      </c>
      <c r="X86" s="134"/>
      <c r="Y86" s="74"/>
      <c r="Z86" s="74"/>
      <c r="AA86" s="74"/>
      <c r="AB86" s="134"/>
      <c r="AC86" s="535">
        <f>SUMPRODUCT(Q86:S86,Y86:AA86)</f>
        <v>0</v>
      </c>
    </row>
    <row r="87" spans="1:29" ht="24.95" customHeight="1">
      <c r="A87" s="37"/>
      <c r="B87" s="460" t="s">
        <v>120</v>
      </c>
      <c r="C87" s="159" t="s">
        <v>787</v>
      </c>
      <c r="D87" s="155"/>
      <c r="E87" s="156"/>
      <c r="F87" s="156"/>
      <c r="G87" s="143"/>
      <c r="H87" s="73">
        <v>0.1</v>
      </c>
      <c r="I87" s="73">
        <v>0.5</v>
      </c>
      <c r="J87" s="73">
        <v>1</v>
      </c>
      <c r="K87" s="134"/>
      <c r="L87" s="74"/>
      <c r="M87" s="74"/>
      <c r="N87" s="74"/>
      <c r="O87" s="134"/>
      <c r="P87" s="535">
        <f>SUMPRODUCT(D87:F87,L87:N87)</f>
        <v>0</v>
      </c>
      <c r="Q87" s="155"/>
      <c r="R87" s="156"/>
      <c r="S87" s="156"/>
      <c r="T87" s="143"/>
      <c r="U87" s="73">
        <v>0.1</v>
      </c>
      <c r="V87" s="73">
        <v>0.5</v>
      </c>
      <c r="W87" s="73">
        <v>1</v>
      </c>
      <c r="X87" s="134"/>
      <c r="Y87" s="74"/>
      <c r="Z87" s="74"/>
      <c r="AA87" s="74"/>
      <c r="AB87" s="134"/>
      <c r="AC87" s="535">
        <f>SUMPRODUCT(Q87:S87,Y87:AA87)</f>
        <v>0</v>
      </c>
    </row>
    <row r="88" spans="1:29" ht="31.5" customHeight="1">
      <c r="B88" s="465" t="s">
        <v>121</v>
      </c>
      <c r="C88" s="151" t="s">
        <v>801</v>
      </c>
      <c r="D88" s="155"/>
      <c r="E88" s="156"/>
      <c r="F88" s="156"/>
      <c r="G88" s="143"/>
      <c r="H88" s="73">
        <v>0.85</v>
      </c>
      <c r="I88" s="73">
        <v>0.85</v>
      </c>
      <c r="J88" s="73">
        <v>0.85</v>
      </c>
      <c r="K88" s="134"/>
      <c r="L88" s="74"/>
      <c r="M88" s="74"/>
      <c r="N88" s="74"/>
      <c r="O88" s="134"/>
      <c r="P88" s="535">
        <f>SUMPRODUCT(D88:F88,L88:N88)</f>
        <v>0</v>
      </c>
      <c r="Q88" s="155"/>
      <c r="R88" s="156"/>
      <c r="S88" s="156"/>
      <c r="T88" s="143"/>
      <c r="U88" s="73">
        <v>0.85</v>
      </c>
      <c r="V88" s="73">
        <v>0.85</v>
      </c>
      <c r="W88" s="73">
        <v>0.85</v>
      </c>
      <c r="X88" s="134"/>
      <c r="Y88" s="74"/>
      <c r="Z88" s="74"/>
      <c r="AA88" s="74"/>
      <c r="AB88" s="134"/>
      <c r="AC88" s="535">
        <f>SUMPRODUCT(Q88:S88,Y88:AA88)</f>
        <v>0</v>
      </c>
    </row>
    <row r="89" spans="1:29" ht="45.75" customHeight="1">
      <c r="A89" s="37"/>
      <c r="B89" s="460" t="s">
        <v>122</v>
      </c>
      <c r="C89" s="606" t="s">
        <v>896</v>
      </c>
      <c r="D89" s="533">
        <f>D91+D92+D93</f>
        <v>0</v>
      </c>
      <c r="E89" s="534">
        <f>E91+E92+E93</f>
        <v>0</v>
      </c>
      <c r="F89" s="534">
        <f>F91+F92+F93</f>
        <v>0</v>
      </c>
      <c r="G89" s="72"/>
      <c r="H89" s="72"/>
      <c r="I89" s="72"/>
      <c r="J89" s="72"/>
      <c r="K89" s="134"/>
      <c r="L89" s="72"/>
      <c r="M89" s="72"/>
      <c r="N89" s="72"/>
      <c r="O89" s="134"/>
      <c r="P89" s="535">
        <f>SUM(P91:P93)</f>
        <v>0</v>
      </c>
      <c r="Q89" s="533">
        <f>Q91+Q92+Q93</f>
        <v>0</v>
      </c>
      <c r="R89" s="534">
        <f>R91+R92+R93</f>
        <v>0</v>
      </c>
      <c r="S89" s="534">
        <f>S91+S92+S93</f>
        <v>0</v>
      </c>
      <c r="T89" s="72"/>
      <c r="U89" s="72"/>
      <c r="V89" s="72"/>
      <c r="W89" s="72"/>
      <c r="X89" s="134"/>
      <c r="Y89" s="72"/>
      <c r="Z89" s="72"/>
      <c r="AA89" s="72"/>
      <c r="AB89" s="134"/>
      <c r="AC89" s="535">
        <f>SUM(AC91:AC93)</f>
        <v>0</v>
      </c>
    </row>
    <row r="90" spans="1:29" ht="27.75" customHeight="1">
      <c r="A90" s="37"/>
      <c r="B90" s="460" t="s">
        <v>123</v>
      </c>
      <c r="C90" s="160" t="s">
        <v>790</v>
      </c>
      <c r="D90" s="82"/>
      <c r="E90" s="83"/>
      <c r="F90" s="83"/>
      <c r="G90" s="72"/>
      <c r="H90" s="72"/>
      <c r="I90" s="72"/>
      <c r="J90" s="72"/>
      <c r="K90" s="134"/>
      <c r="L90" s="72"/>
      <c r="M90" s="72"/>
      <c r="N90" s="72"/>
      <c r="O90" s="134"/>
      <c r="P90" s="161"/>
      <c r="Q90" s="82"/>
      <c r="R90" s="83"/>
      <c r="S90" s="83"/>
      <c r="T90" s="72"/>
      <c r="U90" s="72"/>
      <c r="V90" s="72"/>
      <c r="W90" s="72"/>
      <c r="X90" s="134"/>
      <c r="Y90" s="72"/>
      <c r="Z90" s="72"/>
      <c r="AA90" s="72"/>
      <c r="AB90" s="134"/>
      <c r="AC90" s="161"/>
    </row>
    <row r="91" spans="1:29" ht="24.95" customHeight="1">
      <c r="A91" s="37"/>
      <c r="B91" s="461" t="s">
        <v>124</v>
      </c>
      <c r="C91" s="135" t="s">
        <v>891</v>
      </c>
      <c r="D91" s="155"/>
      <c r="E91" s="156"/>
      <c r="F91" s="156"/>
      <c r="G91" s="143"/>
      <c r="H91" s="73">
        <v>0.5</v>
      </c>
      <c r="I91" s="73">
        <v>0.5</v>
      </c>
      <c r="J91" s="73">
        <v>0.65</v>
      </c>
      <c r="K91" s="134"/>
      <c r="L91" s="74"/>
      <c r="M91" s="74"/>
      <c r="N91" s="74"/>
      <c r="O91" s="134"/>
      <c r="P91" s="535">
        <f>SUMPRODUCT(D91:F91,L91:N91)</f>
        <v>0</v>
      </c>
      <c r="Q91" s="155"/>
      <c r="R91" s="156"/>
      <c r="S91" s="156"/>
      <c r="T91" s="143"/>
      <c r="U91" s="73">
        <v>0.5</v>
      </c>
      <c r="V91" s="73">
        <v>0.5</v>
      </c>
      <c r="W91" s="73">
        <v>0.65</v>
      </c>
      <c r="X91" s="134"/>
      <c r="Y91" s="74"/>
      <c r="Z91" s="74"/>
      <c r="AA91" s="74"/>
      <c r="AB91" s="134"/>
      <c r="AC91" s="535">
        <f>SUMPRODUCT(Q91:S91,Y91:AA91)</f>
        <v>0</v>
      </c>
    </row>
    <row r="92" spans="1:29" ht="37.5" customHeight="1">
      <c r="A92" s="37"/>
      <c r="B92" s="461" t="s">
        <v>125</v>
      </c>
      <c r="C92" s="135" t="s">
        <v>897</v>
      </c>
      <c r="D92" s="155"/>
      <c r="E92" s="156"/>
      <c r="F92" s="156"/>
      <c r="G92" s="143"/>
      <c r="H92" s="73">
        <v>0.5</v>
      </c>
      <c r="I92" s="73">
        <v>0.5</v>
      </c>
      <c r="J92" s="73">
        <v>0.65</v>
      </c>
      <c r="K92" s="134"/>
      <c r="L92" s="74"/>
      <c r="M92" s="74"/>
      <c r="N92" s="74"/>
      <c r="O92" s="134"/>
      <c r="P92" s="535">
        <f>SUMPRODUCT(D92:F92,L92:N92)</f>
        <v>0</v>
      </c>
      <c r="Q92" s="155"/>
      <c r="R92" s="156"/>
      <c r="S92" s="156"/>
      <c r="T92" s="143"/>
      <c r="U92" s="73">
        <v>0.5</v>
      </c>
      <c r="V92" s="73">
        <v>0.5</v>
      </c>
      <c r="W92" s="73">
        <v>0.65</v>
      </c>
      <c r="X92" s="134"/>
      <c r="Y92" s="74"/>
      <c r="Z92" s="74"/>
      <c r="AA92" s="74"/>
      <c r="AB92" s="134"/>
      <c r="AC92" s="535">
        <f>SUMPRODUCT(Q92:S92,Y92:AA92)</f>
        <v>0</v>
      </c>
    </row>
    <row r="93" spans="1:29" ht="24.95" customHeight="1">
      <c r="A93" s="37"/>
      <c r="B93" s="461" t="s">
        <v>126</v>
      </c>
      <c r="C93" s="135" t="s">
        <v>898</v>
      </c>
      <c r="D93" s="155"/>
      <c r="E93" s="156"/>
      <c r="F93" s="156"/>
      <c r="G93" s="143"/>
      <c r="H93" s="73">
        <v>1</v>
      </c>
      <c r="I93" s="73">
        <v>1</v>
      </c>
      <c r="J93" s="73">
        <v>1</v>
      </c>
      <c r="K93" s="134"/>
      <c r="L93" s="74"/>
      <c r="M93" s="74"/>
      <c r="N93" s="74"/>
      <c r="O93" s="134"/>
      <c r="P93" s="535">
        <f>SUMPRODUCT(D93:F93,L93:N93)</f>
        <v>0</v>
      </c>
      <c r="Q93" s="155"/>
      <c r="R93" s="156"/>
      <c r="S93" s="156"/>
      <c r="T93" s="143"/>
      <c r="U93" s="73">
        <v>1</v>
      </c>
      <c r="V93" s="73">
        <v>1</v>
      </c>
      <c r="W93" s="73">
        <v>1</v>
      </c>
      <c r="X93" s="134"/>
      <c r="Y93" s="74"/>
      <c r="Z93" s="74"/>
      <c r="AA93" s="74"/>
      <c r="AB93" s="134"/>
      <c r="AC93" s="535">
        <f>SUMPRODUCT(Q93:S93,Y93:AA93)</f>
        <v>0</v>
      </c>
    </row>
    <row r="94" spans="1:29" ht="37.5" customHeight="1">
      <c r="A94" s="37"/>
      <c r="B94" s="460" t="s">
        <v>127</v>
      </c>
      <c r="C94" s="607" t="s">
        <v>792</v>
      </c>
      <c r="D94" s="533">
        <f>SUM(D96:D97)</f>
        <v>0</v>
      </c>
      <c r="E94" s="534">
        <f>SUM(E96:E97)</f>
        <v>0</v>
      </c>
      <c r="F94" s="534">
        <f>SUM(F96:F97)</f>
        <v>0</v>
      </c>
      <c r="G94" s="72"/>
      <c r="H94" s="72"/>
      <c r="I94" s="72"/>
      <c r="J94" s="72"/>
      <c r="K94" s="134"/>
      <c r="L94" s="72"/>
      <c r="M94" s="72"/>
      <c r="N94" s="72"/>
      <c r="O94" s="134"/>
      <c r="P94" s="535">
        <f>SUM(P96:P97)</f>
        <v>0</v>
      </c>
      <c r="Q94" s="533">
        <f>SUM(Q96:Q97)</f>
        <v>0</v>
      </c>
      <c r="R94" s="534">
        <f>SUM(R96:R97)</f>
        <v>0</v>
      </c>
      <c r="S94" s="534">
        <f>SUM(S96:S97)</f>
        <v>0</v>
      </c>
      <c r="T94" s="72"/>
      <c r="U94" s="72"/>
      <c r="V94" s="72"/>
      <c r="W94" s="72"/>
      <c r="X94" s="134"/>
      <c r="Y94" s="72"/>
      <c r="Z94" s="72"/>
      <c r="AA94" s="72"/>
      <c r="AB94" s="134"/>
      <c r="AC94" s="535">
        <f>SUM(AC96:AC97)</f>
        <v>0</v>
      </c>
    </row>
    <row r="95" spans="1:29" ht="34.5" customHeight="1">
      <c r="A95" s="37"/>
      <c r="B95" s="460" t="s">
        <v>128</v>
      </c>
      <c r="C95" s="160" t="s">
        <v>790</v>
      </c>
      <c r="D95" s="82"/>
      <c r="E95" s="83"/>
      <c r="F95" s="83"/>
      <c r="G95" s="72"/>
      <c r="H95" s="72"/>
      <c r="I95" s="72"/>
      <c r="J95" s="72"/>
      <c r="K95" s="134"/>
      <c r="L95" s="72"/>
      <c r="M95" s="72"/>
      <c r="N95" s="72"/>
      <c r="O95" s="134"/>
      <c r="P95" s="161"/>
      <c r="Q95" s="82"/>
      <c r="R95" s="83"/>
      <c r="S95" s="83"/>
      <c r="T95" s="72"/>
      <c r="U95" s="72"/>
      <c r="V95" s="72"/>
      <c r="W95" s="72"/>
      <c r="X95" s="134"/>
      <c r="Y95" s="72"/>
      <c r="Z95" s="72"/>
      <c r="AA95" s="72"/>
      <c r="AB95" s="134"/>
      <c r="AC95" s="161"/>
    </row>
    <row r="96" spans="1:29" ht="34.5" customHeight="1">
      <c r="A96" s="37"/>
      <c r="B96" s="461" t="s">
        <v>129</v>
      </c>
      <c r="C96" s="135" t="s">
        <v>791</v>
      </c>
      <c r="D96" s="155"/>
      <c r="E96" s="156"/>
      <c r="F96" s="156"/>
      <c r="G96" s="143"/>
      <c r="H96" s="73">
        <v>0.5</v>
      </c>
      <c r="I96" s="73">
        <v>0.5</v>
      </c>
      <c r="J96" s="73">
        <v>0.85</v>
      </c>
      <c r="K96" s="134"/>
      <c r="L96" s="74"/>
      <c r="M96" s="74"/>
      <c r="N96" s="74"/>
      <c r="O96" s="134"/>
      <c r="P96" s="535">
        <f>SUMPRODUCT(D96:F96,L96:N96)</f>
        <v>0</v>
      </c>
      <c r="Q96" s="155"/>
      <c r="R96" s="156"/>
      <c r="S96" s="156"/>
      <c r="T96" s="143"/>
      <c r="U96" s="73">
        <v>0.5</v>
      </c>
      <c r="V96" s="73">
        <v>0.5</v>
      </c>
      <c r="W96" s="73">
        <v>0.85</v>
      </c>
      <c r="X96" s="134"/>
      <c r="Y96" s="74"/>
      <c r="Z96" s="74"/>
      <c r="AA96" s="74"/>
      <c r="AB96" s="134"/>
      <c r="AC96" s="535">
        <f>SUMPRODUCT(Q96:S96,Y96:AA96)</f>
        <v>0</v>
      </c>
    </row>
    <row r="97" spans="1:29" ht="24.95" customHeight="1">
      <c r="A97" s="37"/>
      <c r="B97" s="461" t="s">
        <v>130</v>
      </c>
      <c r="C97" s="135" t="s">
        <v>898</v>
      </c>
      <c r="D97" s="155"/>
      <c r="E97" s="156"/>
      <c r="F97" s="156"/>
      <c r="G97" s="143"/>
      <c r="H97" s="73">
        <v>1</v>
      </c>
      <c r="I97" s="73">
        <v>1</v>
      </c>
      <c r="J97" s="73">
        <v>1</v>
      </c>
      <c r="K97" s="134"/>
      <c r="L97" s="74"/>
      <c r="M97" s="74"/>
      <c r="N97" s="74"/>
      <c r="O97" s="134"/>
      <c r="P97" s="535">
        <f>SUMPRODUCT(D97:F97,L97:N97)</f>
        <v>0</v>
      </c>
      <c r="Q97" s="155"/>
      <c r="R97" s="156"/>
      <c r="S97" s="156"/>
      <c r="T97" s="143"/>
      <c r="U97" s="73">
        <v>1</v>
      </c>
      <c r="V97" s="73">
        <v>1</v>
      </c>
      <c r="W97" s="73">
        <v>1</v>
      </c>
      <c r="X97" s="134"/>
      <c r="Y97" s="74"/>
      <c r="Z97" s="74"/>
      <c r="AA97" s="74"/>
      <c r="AB97" s="134"/>
      <c r="AC97" s="535">
        <f>SUMPRODUCT(Q97:S97,Y97:AA97)</f>
        <v>0</v>
      </c>
    </row>
    <row r="98" spans="1:29" ht="24.95" customHeight="1">
      <c r="A98" s="37"/>
      <c r="B98" s="460" t="s">
        <v>131</v>
      </c>
      <c r="C98" s="68" t="s">
        <v>798</v>
      </c>
      <c r="D98" s="155"/>
      <c r="E98" s="156"/>
      <c r="F98" s="156"/>
      <c r="G98" s="143"/>
      <c r="H98" s="73">
        <v>0.1</v>
      </c>
      <c r="I98" s="73">
        <v>0.5</v>
      </c>
      <c r="J98" s="73">
        <v>0.85</v>
      </c>
      <c r="K98" s="134"/>
      <c r="L98" s="74"/>
      <c r="M98" s="74"/>
      <c r="N98" s="74"/>
      <c r="O98" s="134"/>
      <c r="P98" s="535">
        <f>SUMPRODUCT(D98:F98,L98:N98)</f>
        <v>0</v>
      </c>
      <c r="Q98" s="155"/>
      <c r="R98" s="156"/>
      <c r="S98" s="156"/>
      <c r="T98" s="143"/>
      <c r="U98" s="73">
        <v>0.1</v>
      </c>
      <c r="V98" s="73">
        <v>0.5</v>
      </c>
      <c r="W98" s="73">
        <v>0.85</v>
      </c>
      <c r="X98" s="134"/>
      <c r="Y98" s="74"/>
      <c r="Z98" s="74"/>
      <c r="AA98" s="74"/>
      <c r="AB98" s="134"/>
      <c r="AC98" s="535">
        <f>SUMPRODUCT(Q98:S98,Y98:AA98)</f>
        <v>0</v>
      </c>
    </row>
    <row r="99" spans="1:29" ht="33" customHeight="1">
      <c r="A99" s="37"/>
      <c r="B99" s="462" t="s">
        <v>34</v>
      </c>
      <c r="C99" s="162" t="s">
        <v>884</v>
      </c>
      <c r="D99" s="522">
        <f>SUM(D100:D104)</f>
        <v>0</v>
      </c>
      <c r="E99" s="523">
        <f>SUM(E100:E104)</f>
        <v>0</v>
      </c>
      <c r="F99" s="523">
        <f>SUM(F100:F104)</f>
        <v>0</v>
      </c>
      <c r="G99" s="72"/>
      <c r="H99" s="72"/>
      <c r="I99" s="72"/>
      <c r="J99" s="72"/>
      <c r="K99" s="134"/>
      <c r="L99" s="72"/>
      <c r="M99" s="72"/>
      <c r="N99" s="72"/>
      <c r="O99" s="134"/>
      <c r="P99" s="537">
        <f>SUM(P100:P104)</f>
        <v>0</v>
      </c>
      <c r="Q99" s="522">
        <f>SUM(Q100:Q104)</f>
        <v>0</v>
      </c>
      <c r="R99" s="523">
        <f>SUM(R100:R104)</f>
        <v>0</v>
      </c>
      <c r="S99" s="523">
        <f>SUM(S100:S104)</f>
        <v>0</v>
      </c>
      <c r="T99" s="72"/>
      <c r="U99" s="72"/>
      <c r="V99" s="72"/>
      <c r="W99" s="72"/>
      <c r="X99" s="134"/>
      <c r="Y99" s="72"/>
      <c r="Z99" s="72"/>
      <c r="AA99" s="72"/>
      <c r="AB99" s="134"/>
      <c r="AC99" s="537">
        <f>SUM(AC100:AC104)</f>
        <v>0</v>
      </c>
    </row>
    <row r="100" spans="1:29" ht="24.95" customHeight="1">
      <c r="A100" s="37"/>
      <c r="B100" s="460" t="s">
        <v>132</v>
      </c>
      <c r="C100" s="68" t="s">
        <v>768</v>
      </c>
      <c r="D100" s="163"/>
      <c r="E100" s="164"/>
      <c r="F100" s="164"/>
      <c r="G100" s="143"/>
      <c r="H100" s="73">
        <v>0</v>
      </c>
      <c r="I100" s="73">
        <v>0</v>
      </c>
      <c r="J100" s="73">
        <v>0</v>
      </c>
      <c r="K100" s="134"/>
      <c r="L100" s="74"/>
      <c r="M100" s="74"/>
      <c r="N100" s="74"/>
      <c r="O100" s="134"/>
      <c r="P100" s="535">
        <f t="shared" ref="P100:P105" si="0">SUMPRODUCT(D100:F100,L100:N100)</f>
        <v>0</v>
      </c>
      <c r="Q100" s="163"/>
      <c r="R100" s="164"/>
      <c r="S100" s="164"/>
      <c r="T100" s="143"/>
      <c r="U100" s="73">
        <v>0</v>
      </c>
      <c r="V100" s="73">
        <v>0</v>
      </c>
      <c r="W100" s="73">
        <v>0</v>
      </c>
      <c r="X100" s="134"/>
      <c r="Y100" s="74"/>
      <c r="Z100" s="74"/>
      <c r="AA100" s="74"/>
      <c r="AB100" s="134"/>
      <c r="AC100" s="535">
        <f t="shared" ref="AC100:AC105" si="1">SUMPRODUCT(Q100:S100,Y100:AA100)</f>
        <v>0</v>
      </c>
    </row>
    <row r="101" spans="1:29" ht="24.95" customHeight="1">
      <c r="A101" s="37"/>
      <c r="B101" s="460" t="s">
        <v>133</v>
      </c>
      <c r="C101" s="68" t="s">
        <v>799</v>
      </c>
      <c r="D101" s="163"/>
      <c r="E101" s="164"/>
      <c r="F101" s="164"/>
      <c r="G101" s="143"/>
      <c r="H101" s="73">
        <v>0</v>
      </c>
      <c r="I101" s="73">
        <v>0</v>
      </c>
      <c r="J101" s="73">
        <v>0</v>
      </c>
      <c r="K101" s="134"/>
      <c r="L101" s="74"/>
      <c r="M101" s="74"/>
      <c r="N101" s="74"/>
      <c r="O101" s="134"/>
      <c r="P101" s="535">
        <f t="shared" si="0"/>
        <v>0</v>
      </c>
      <c r="Q101" s="163"/>
      <c r="R101" s="164"/>
      <c r="S101" s="164"/>
      <c r="T101" s="143"/>
      <c r="U101" s="73">
        <v>0</v>
      </c>
      <c r="V101" s="73">
        <v>0</v>
      </c>
      <c r="W101" s="73">
        <v>0</v>
      </c>
      <c r="X101" s="134"/>
      <c r="Y101" s="74"/>
      <c r="Z101" s="74"/>
      <c r="AA101" s="74"/>
      <c r="AB101" s="134"/>
      <c r="AC101" s="535">
        <f t="shared" si="1"/>
        <v>0</v>
      </c>
    </row>
    <row r="102" spans="1:29" ht="24.95" customHeight="1">
      <c r="A102" s="37"/>
      <c r="B102" s="460" t="s">
        <v>134</v>
      </c>
      <c r="C102" s="68" t="s">
        <v>750</v>
      </c>
      <c r="D102" s="163"/>
      <c r="E102" s="164"/>
      <c r="F102" s="164"/>
      <c r="G102" s="143"/>
      <c r="H102" s="73">
        <v>0</v>
      </c>
      <c r="I102" s="73">
        <v>0</v>
      </c>
      <c r="J102" s="73">
        <v>0</v>
      </c>
      <c r="K102" s="134"/>
      <c r="L102" s="74"/>
      <c r="M102" s="74"/>
      <c r="N102" s="74"/>
      <c r="O102" s="134"/>
      <c r="P102" s="535">
        <f t="shared" si="0"/>
        <v>0</v>
      </c>
      <c r="Q102" s="163"/>
      <c r="R102" s="164"/>
      <c r="S102" s="164"/>
      <c r="T102" s="143"/>
      <c r="U102" s="73">
        <v>0</v>
      </c>
      <c r="V102" s="73">
        <v>0</v>
      </c>
      <c r="W102" s="73">
        <v>0</v>
      </c>
      <c r="X102" s="134"/>
      <c r="Y102" s="74"/>
      <c r="Z102" s="74"/>
      <c r="AA102" s="74"/>
      <c r="AB102" s="134"/>
      <c r="AC102" s="535">
        <f t="shared" si="1"/>
        <v>0</v>
      </c>
    </row>
    <row r="103" spans="1:29" ht="24.95" customHeight="1">
      <c r="A103" s="37"/>
      <c r="B103" s="460" t="s">
        <v>135</v>
      </c>
      <c r="C103" s="68" t="s">
        <v>800</v>
      </c>
      <c r="D103" s="163"/>
      <c r="E103" s="164"/>
      <c r="F103" s="164"/>
      <c r="G103" s="143"/>
      <c r="H103" s="73">
        <v>0</v>
      </c>
      <c r="I103" s="73">
        <v>0</v>
      </c>
      <c r="J103" s="73">
        <v>0</v>
      </c>
      <c r="K103" s="134"/>
      <c r="L103" s="74"/>
      <c r="M103" s="74"/>
      <c r="N103" s="74"/>
      <c r="O103" s="134"/>
      <c r="P103" s="535">
        <f t="shared" si="0"/>
        <v>0</v>
      </c>
      <c r="Q103" s="163"/>
      <c r="R103" s="164"/>
      <c r="S103" s="164"/>
      <c r="T103" s="143"/>
      <c r="U103" s="73">
        <v>0</v>
      </c>
      <c r="V103" s="73">
        <v>0</v>
      </c>
      <c r="W103" s="73">
        <v>0</v>
      </c>
      <c r="X103" s="134"/>
      <c r="Y103" s="74"/>
      <c r="Z103" s="74"/>
      <c r="AA103" s="74"/>
      <c r="AB103" s="134"/>
      <c r="AC103" s="535">
        <f t="shared" si="1"/>
        <v>0</v>
      </c>
    </row>
    <row r="104" spans="1:29" ht="24.95" customHeight="1">
      <c r="A104" s="37"/>
      <c r="B104" s="460" t="s">
        <v>136</v>
      </c>
      <c r="C104" s="68" t="s">
        <v>736</v>
      </c>
      <c r="D104" s="163"/>
      <c r="E104" s="164"/>
      <c r="F104" s="164"/>
      <c r="G104" s="143"/>
      <c r="H104" s="73">
        <v>0</v>
      </c>
      <c r="I104" s="73">
        <v>0</v>
      </c>
      <c r="J104" s="73">
        <v>0</v>
      </c>
      <c r="K104" s="134"/>
      <c r="L104" s="74"/>
      <c r="M104" s="74"/>
      <c r="N104" s="74"/>
      <c r="O104" s="134"/>
      <c r="P104" s="535">
        <f t="shared" si="0"/>
        <v>0</v>
      </c>
      <c r="Q104" s="163"/>
      <c r="R104" s="164"/>
      <c r="S104" s="164"/>
      <c r="T104" s="143"/>
      <c r="U104" s="73">
        <v>0</v>
      </c>
      <c r="V104" s="73">
        <v>0</v>
      </c>
      <c r="W104" s="73">
        <v>0</v>
      </c>
      <c r="X104" s="134"/>
      <c r="Y104" s="74"/>
      <c r="Z104" s="74"/>
      <c r="AA104" s="74"/>
      <c r="AB104" s="134"/>
      <c r="AC104" s="535">
        <f t="shared" si="1"/>
        <v>0</v>
      </c>
    </row>
    <row r="105" spans="1:29">
      <c r="A105" s="37"/>
      <c r="B105" s="462" t="s">
        <v>35</v>
      </c>
      <c r="C105" s="88" t="s">
        <v>875</v>
      </c>
      <c r="D105" s="163"/>
      <c r="E105" s="164"/>
      <c r="F105" s="164"/>
      <c r="G105" s="143"/>
      <c r="H105" s="140"/>
      <c r="I105" s="140"/>
      <c r="J105" s="140"/>
      <c r="K105" s="134"/>
      <c r="L105" s="74"/>
      <c r="M105" s="74"/>
      <c r="N105" s="74"/>
      <c r="O105" s="134"/>
      <c r="P105" s="537">
        <f t="shared" si="0"/>
        <v>0</v>
      </c>
      <c r="Q105" s="163"/>
      <c r="R105" s="164"/>
      <c r="S105" s="164"/>
      <c r="T105" s="143"/>
      <c r="U105" s="140"/>
      <c r="V105" s="140"/>
      <c r="W105" s="140"/>
      <c r="X105" s="134"/>
      <c r="Y105" s="74"/>
      <c r="Z105" s="74"/>
      <c r="AA105" s="74"/>
      <c r="AB105" s="134"/>
      <c r="AC105" s="537">
        <f t="shared" si="1"/>
        <v>0</v>
      </c>
    </row>
    <row r="106" spans="1:29" s="127" customFormat="1" ht="24.95" customHeight="1">
      <c r="B106" s="462" t="s">
        <v>36</v>
      </c>
      <c r="C106" s="165" t="s">
        <v>876</v>
      </c>
      <c r="D106" s="522">
        <f>SUM(D107:D109)</f>
        <v>0</v>
      </c>
      <c r="E106" s="523">
        <f>E109</f>
        <v>0</v>
      </c>
      <c r="F106" s="523">
        <f>F109</f>
        <v>0</v>
      </c>
      <c r="G106" s="523">
        <f>G109</f>
        <v>0</v>
      </c>
      <c r="H106" s="140"/>
      <c r="I106" s="140"/>
      <c r="J106" s="140"/>
      <c r="K106" s="141"/>
      <c r="L106" s="140"/>
      <c r="M106" s="140"/>
      <c r="N106" s="140"/>
      <c r="O106" s="141"/>
      <c r="P106" s="537">
        <f>SUM(P107:P109)</f>
        <v>0</v>
      </c>
      <c r="Q106" s="522">
        <f>SUM(Q107:Q109)</f>
        <v>0</v>
      </c>
      <c r="R106" s="523">
        <f>R109</f>
        <v>0</v>
      </c>
      <c r="S106" s="523">
        <f>S109</f>
        <v>0</v>
      </c>
      <c r="T106" s="523">
        <f>T109</f>
        <v>0</v>
      </c>
      <c r="U106" s="140"/>
      <c r="V106" s="140"/>
      <c r="W106" s="140"/>
      <c r="X106" s="141"/>
      <c r="Y106" s="140"/>
      <c r="Z106" s="140"/>
      <c r="AA106" s="140"/>
      <c r="AB106" s="141"/>
      <c r="AC106" s="537">
        <f>SUM(AC107:AC109)</f>
        <v>0</v>
      </c>
    </row>
    <row r="107" spans="1:29" ht="24.95" customHeight="1">
      <c r="A107" s="37"/>
      <c r="B107" s="460" t="s">
        <v>37</v>
      </c>
      <c r="C107" s="159" t="s">
        <v>793</v>
      </c>
      <c r="D107" s="155"/>
      <c r="E107" s="143"/>
      <c r="F107" s="143"/>
      <c r="G107" s="143"/>
      <c r="H107" s="73">
        <v>0.05</v>
      </c>
      <c r="I107" s="143"/>
      <c r="J107" s="143"/>
      <c r="K107" s="144"/>
      <c r="L107" s="74"/>
      <c r="M107" s="143"/>
      <c r="N107" s="143"/>
      <c r="O107" s="144"/>
      <c r="P107" s="535">
        <f>D107*L107</f>
        <v>0</v>
      </c>
      <c r="Q107" s="155"/>
      <c r="R107" s="143"/>
      <c r="S107" s="143"/>
      <c r="T107" s="143"/>
      <c r="U107" s="73">
        <v>0.05</v>
      </c>
      <c r="V107" s="143"/>
      <c r="W107" s="143"/>
      <c r="X107" s="144"/>
      <c r="Y107" s="74"/>
      <c r="Z107" s="143"/>
      <c r="AA107" s="143"/>
      <c r="AB107" s="144"/>
      <c r="AC107" s="535">
        <f>Q107*Y107</f>
        <v>0</v>
      </c>
    </row>
    <row r="108" spans="1:29" ht="24.95" customHeight="1">
      <c r="A108" s="37"/>
      <c r="B108" s="460" t="s">
        <v>38</v>
      </c>
      <c r="C108" s="159" t="s">
        <v>899</v>
      </c>
      <c r="D108" s="82"/>
      <c r="E108" s="143"/>
      <c r="F108" s="143"/>
      <c r="G108" s="143"/>
      <c r="H108" s="73">
        <v>1</v>
      </c>
      <c r="I108" s="143"/>
      <c r="J108" s="143"/>
      <c r="K108" s="144"/>
      <c r="L108" s="74"/>
      <c r="M108" s="143"/>
      <c r="N108" s="143"/>
      <c r="O108" s="144"/>
      <c r="P108" s="535">
        <f>D108*L108</f>
        <v>0</v>
      </c>
      <c r="Q108" s="82"/>
      <c r="R108" s="143"/>
      <c r="S108" s="143"/>
      <c r="T108" s="143"/>
      <c r="U108" s="73">
        <v>1</v>
      </c>
      <c r="V108" s="143"/>
      <c r="W108" s="143"/>
      <c r="X108" s="144"/>
      <c r="Y108" s="74"/>
      <c r="Z108" s="143"/>
      <c r="AA108" s="143"/>
      <c r="AB108" s="144"/>
      <c r="AC108" s="535">
        <f>Q108*Y108</f>
        <v>0</v>
      </c>
    </row>
    <row r="109" spans="1:29" ht="24.95" customHeight="1">
      <c r="A109" s="37"/>
      <c r="B109" s="460" t="s">
        <v>39</v>
      </c>
      <c r="C109" s="159" t="s">
        <v>794</v>
      </c>
      <c r="D109" s="82"/>
      <c r="E109" s="156"/>
      <c r="F109" s="156"/>
      <c r="G109" s="156"/>
      <c r="H109" s="73">
        <v>0.85</v>
      </c>
      <c r="I109" s="73">
        <v>0.85</v>
      </c>
      <c r="J109" s="73">
        <v>0.85</v>
      </c>
      <c r="K109" s="73">
        <v>0.85</v>
      </c>
      <c r="L109" s="74"/>
      <c r="M109" s="74"/>
      <c r="N109" s="74"/>
      <c r="O109" s="74"/>
      <c r="P109" s="535">
        <f>SUMPRODUCT(D109:G109,L109:O109)</f>
        <v>0</v>
      </c>
      <c r="Q109" s="82"/>
      <c r="R109" s="156"/>
      <c r="S109" s="156"/>
      <c r="T109" s="156"/>
      <c r="U109" s="73">
        <v>0.85</v>
      </c>
      <c r="V109" s="73">
        <v>0.85</v>
      </c>
      <c r="W109" s="73">
        <v>0.85</v>
      </c>
      <c r="X109" s="73">
        <v>0.85</v>
      </c>
      <c r="Y109" s="74"/>
      <c r="Z109" s="74"/>
      <c r="AA109" s="74"/>
      <c r="AB109" s="74"/>
      <c r="AC109" s="535">
        <f>SUMPRODUCT(Q109:T109,Y109:AB109)</f>
        <v>0</v>
      </c>
    </row>
    <row r="110" spans="1:29" s="127" customFormat="1" ht="36" customHeight="1">
      <c r="B110" s="462" t="s">
        <v>40</v>
      </c>
      <c r="C110" s="168" t="s">
        <v>889</v>
      </c>
      <c r="D110" s="166"/>
      <c r="E110" s="167"/>
      <c r="F110" s="167"/>
      <c r="G110" s="167"/>
      <c r="H110" s="91">
        <v>0.85</v>
      </c>
      <c r="I110" s="91">
        <v>0.85</v>
      </c>
      <c r="J110" s="91">
        <v>0.85</v>
      </c>
      <c r="K110" s="91">
        <v>0.85</v>
      </c>
      <c r="L110" s="92"/>
      <c r="M110" s="92"/>
      <c r="N110" s="92"/>
      <c r="O110" s="92"/>
      <c r="P110" s="537">
        <f>SUMPRODUCT(D110:G110,L110:O110)</f>
        <v>0</v>
      </c>
      <c r="Q110" s="166"/>
      <c r="R110" s="167"/>
      <c r="S110" s="167"/>
      <c r="T110" s="167"/>
      <c r="U110" s="91">
        <v>0.85</v>
      </c>
      <c r="V110" s="91">
        <v>0.85</v>
      </c>
      <c r="W110" s="91">
        <v>0.85</v>
      </c>
      <c r="X110" s="91">
        <v>0.85</v>
      </c>
      <c r="Y110" s="92"/>
      <c r="Z110" s="92"/>
      <c r="AA110" s="92"/>
      <c r="AB110" s="92"/>
      <c r="AC110" s="537">
        <f>SUMPRODUCT(Q110:T110,Y110:AB110)</f>
        <v>0</v>
      </c>
    </row>
    <row r="111" spans="1:29" s="127" customFormat="1" ht="28.5" customHeight="1">
      <c r="B111" s="462" t="s">
        <v>137</v>
      </c>
      <c r="C111" s="168" t="s">
        <v>885</v>
      </c>
      <c r="D111" s="522">
        <f>SUM(D115:D117)</f>
        <v>0</v>
      </c>
      <c r="E111" s="523">
        <f>SUM(E116:E117)</f>
        <v>0</v>
      </c>
      <c r="F111" s="523">
        <f>F112+F116+F117</f>
        <v>0</v>
      </c>
      <c r="G111" s="140"/>
      <c r="H111" s="140"/>
      <c r="I111" s="140"/>
      <c r="J111" s="140"/>
      <c r="K111" s="141"/>
      <c r="L111" s="140"/>
      <c r="M111" s="140"/>
      <c r="N111" s="140"/>
      <c r="O111" s="141"/>
      <c r="P111" s="537">
        <f>P112+P115+P116+P117</f>
        <v>0</v>
      </c>
      <c r="Q111" s="522">
        <f>SUM(Q115:Q117)</f>
        <v>0</v>
      </c>
      <c r="R111" s="523">
        <f>SUM(R116:R117)</f>
        <v>0</v>
      </c>
      <c r="S111" s="523">
        <f>S112+S116+S117</f>
        <v>0</v>
      </c>
      <c r="T111" s="140"/>
      <c r="U111" s="140"/>
      <c r="V111" s="140"/>
      <c r="W111" s="140"/>
      <c r="X111" s="141"/>
      <c r="Y111" s="140"/>
      <c r="Z111" s="140"/>
      <c r="AA111" s="140"/>
      <c r="AB111" s="141"/>
      <c r="AC111" s="537">
        <f>AC112+AC115+AC116+AC117</f>
        <v>0</v>
      </c>
    </row>
    <row r="112" spans="1:29" ht="24.95" customHeight="1">
      <c r="A112" s="37"/>
      <c r="B112" s="460" t="s">
        <v>138</v>
      </c>
      <c r="C112" s="157" t="s">
        <v>795</v>
      </c>
      <c r="D112" s="142"/>
      <c r="E112" s="143"/>
      <c r="F112" s="540">
        <f>F113+F114</f>
        <v>0</v>
      </c>
      <c r="G112" s="143"/>
      <c r="H112" s="72"/>
      <c r="I112" s="72"/>
      <c r="J112" s="72"/>
      <c r="K112" s="134"/>
      <c r="L112" s="72"/>
      <c r="M112" s="72"/>
      <c r="N112" s="72"/>
      <c r="O112" s="134"/>
      <c r="P112" s="535">
        <f>SUM(P113:P114)</f>
        <v>0</v>
      </c>
      <c r="Q112" s="142"/>
      <c r="R112" s="143"/>
      <c r="S112" s="540">
        <f>S113+S114</f>
        <v>0</v>
      </c>
      <c r="T112" s="143"/>
      <c r="U112" s="72"/>
      <c r="V112" s="72"/>
      <c r="W112" s="72"/>
      <c r="X112" s="134"/>
      <c r="Y112" s="72"/>
      <c r="Z112" s="72"/>
      <c r="AA112" s="72"/>
      <c r="AB112" s="134"/>
      <c r="AC112" s="535">
        <f>SUM(AC113:AC114)</f>
        <v>0</v>
      </c>
    </row>
    <row r="113" spans="1:29" ht="24.95" customHeight="1">
      <c r="A113" s="37"/>
      <c r="B113" s="461" t="s">
        <v>139</v>
      </c>
      <c r="C113" s="135" t="s">
        <v>796</v>
      </c>
      <c r="D113" s="142"/>
      <c r="E113" s="143"/>
      <c r="F113" s="156"/>
      <c r="G113" s="143"/>
      <c r="H113" s="72"/>
      <c r="I113" s="72"/>
      <c r="J113" s="73">
        <v>0.85</v>
      </c>
      <c r="K113" s="134"/>
      <c r="L113" s="72"/>
      <c r="M113" s="72"/>
      <c r="N113" s="74"/>
      <c r="O113" s="134"/>
      <c r="P113" s="535">
        <f>F113*N113</f>
        <v>0</v>
      </c>
      <c r="Q113" s="142"/>
      <c r="R113" s="143"/>
      <c r="S113" s="156"/>
      <c r="T113" s="143"/>
      <c r="U113" s="72"/>
      <c r="V113" s="72"/>
      <c r="W113" s="73">
        <v>0.85</v>
      </c>
      <c r="X113" s="134"/>
      <c r="Y113" s="72"/>
      <c r="Z113" s="72"/>
      <c r="AA113" s="74"/>
      <c r="AB113" s="134"/>
      <c r="AC113" s="535">
        <f>S113*AA113</f>
        <v>0</v>
      </c>
    </row>
    <row r="114" spans="1:29" ht="24.95" customHeight="1">
      <c r="A114" s="37"/>
      <c r="B114" s="461" t="s">
        <v>140</v>
      </c>
      <c r="C114" s="135" t="s">
        <v>898</v>
      </c>
      <c r="D114" s="142"/>
      <c r="E114" s="143"/>
      <c r="F114" s="156"/>
      <c r="G114" s="143"/>
      <c r="H114" s="72"/>
      <c r="I114" s="72"/>
      <c r="J114" s="73">
        <v>1</v>
      </c>
      <c r="K114" s="134"/>
      <c r="L114" s="72"/>
      <c r="M114" s="72"/>
      <c r="N114" s="74"/>
      <c r="O114" s="134"/>
      <c r="P114" s="535">
        <f>F114*N114</f>
        <v>0</v>
      </c>
      <c r="Q114" s="142"/>
      <c r="R114" s="143"/>
      <c r="S114" s="156"/>
      <c r="T114" s="143"/>
      <c r="U114" s="72"/>
      <c r="V114" s="72"/>
      <c r="W114" s="73">
        <v>1</v>
      </c>
      <c r="X114" s="134"/>
      <c r="Y114" s="72"/>
      <c r="Z114" s="72"/>
      <c r="AA114" s="74"/>
      <c r="AB114" s="134"/>
      <c r="AC114" s="535">
        <f>S114*AA114</f>
        <v>0</v>
      </c>
    </row>
    <row r="115" spans="1:29" ht="36" customHeight="1">
      <c r="A115" s="37"/>
      <c r="B115" s="460" t="s">
        <v>141</v>
      </c>
      <c r="C115" s="159" t="s">
        <v>751</v>
      </c>
      <c r="D115" s="82"/>
      <c r="E115" s="143"/>
      <c r="F115" s="143"/>
      <c r="G115" s="143"/>
      <c r="H115" s="73">
        <v>0</v>
      </c>
      <c r="I115" s="72"/>
      <c r="J115" s="72"/>
      <c r="K115" s="134"/>
      <c r="L115" s="74"/>
      <c r="M115" s="72"/>
      <c r="N115" s="72"/>
      <c r="O115" s="134"/>
      <c r="P115" s="535">
        <f>D115*L115</f>
        <v>0</v>
      </c>
      <c r="Q115" s="82"/>
      <c r="R115" s="143"/>
      <c r="S115" s="143"/>
      <c r="T115" s="143"/>
      <c r="U115" s="73">
        <v>0</v>
      </c>
      <c r="V115" s="72"/>
      <c r="W115" s="72"/>
      <c r="X115" s="134"/>
      <c r="Y115" s="74"/>
      <c r="Z115" s="72"/>
      <c r="AA115" s="72"/>
      <c r="AB115" s="134"/>
      <c r="AC115" s="535">
        <f>Q115*Y115</f>
        <v>0</v>
      </c>
    </row>
    <row r="116" spans="1:29" ht="26.45" customHeight="1">
      <c r="A116" s="37"/>
      <c r="B116" s="460" t="s">
        <v>142</v>
      </c>
      <c r="C116" s="159" t="s">
        <v>752</v>
      </c>
      <c r="D116" s="82"/>
      <c r="E116" s="137"/>
      <c r="F116" s="137"/>
      <c r="G116" s="143"/>
      <c r="H116" s="73">
        <v>1</v>
      </c>
      <c r="I116" s="73">
        <v>1</v>
      </c>
      <c r="J116" s="73">
        <v>1</v>
      </c>
      <c r="K116" s="134"/>
      <c r="L116" s="74"/>
      <c r="M116" s="74"/>
      <c r="N116" s="74"/>
      <c r="O116" s="134"/>
      <c r="P116" s="535">
        <f>SUMPRODUCT(D116:F116,L116:N116)</f>
        <v>0</v>
      </c>
      <c r="Q116" s="82"/>
      <c r="R116" s="137"/>
      <c r="S116" s="137"/>
      <c r="T116" s="143"/>
      <c r="U116" s="73">
        <v>1</v>
      </c>
      <c r="V116" s="73">
        <v>1</v>
      </c>
      <c r="W116" s="73">
        <v>1</v>
      </c>
      <c r="X116" s="134"/>
      <c r="Y116" s="74"/>
      <c r="Z116" s="74"/>
      <c r="AA116" s="74"/>
      <c r="AB116" s="134"/>
      <c r="AC116" s="535">
        <f>SUMPRODUCT(Q116:S116,Y116:AA116)</f>
        <v>0</v>
      </c>
    </row>
    <row r="117" spans="1:29" ht="24.95" customHeight="1">
      <c r="A117" s="37"/>
      <c r="B117" s="460" t="s">
        <v>143</v>
      </c>
      <c r="C117" s="68" t="s">
        <v>753</v>
      </c>
      <c r="D117" s="82"/>
      <c r="E117" s="137"/>
      <c r="F117" s="137"/>
      <c r="G117" s="143"/>
      <c r="H117" s="73">
        <v>0.5</v>
      </c>
      <c r="I117" s="73">
        <v>0.5</v>
      </c>
      <c r="J117" s="73">
        <v>1</v>
      </c>
      <c r="K117" s="134"/>
      <c r="L117" s="74"/>
      <c r="M117" s="74"/>
      <c r="N117" s="74"/>
      <c r="O117" s="134"/>
      <c r="P117" s="535">
        <f>SUMPRODUCT(D117:F117,L117:N117)</f>
        <v>0</v>
      </c>
      <c r="Q117" s="82"/>
      <c r="R117" s="137"/>
      <c r="S117" s="137"/>
      <c r="T117" s="143"/>
      <c r="U117" s="73">
        <v>0.5</v>
      </c>
      <c r="V117" s="73">
        <v>0.5</v>
      </c>
      <c r="W117" s="73">
        <v>1</v>
      </c>
      <c r="X117" s="134"/>
      <c r="Y117" s="74"/>
      <c r="Z117" s="74"/>
      <c r="AA117" s="74"/>
      <c r="AB117" s="134"/>
      <c r="AC117" s="535">
        <f>SUMPRODUCT(Q117:S117,Y117:AA117)</f>
        <v>0</v>
      </c>
    </row>
    <row r="118" spans="1:29" s="127" customFormat="1" ht="32.25" customHeight="1">
      <c r="B118" s="462" t="s">
        <v>144</v>
      </c>
      <c r="C118" s="168" t="s">
        <v>886</v>
      </c>
      <c r="D118" s="522">
        <f>SUM(D119:D123)</f>
        <v>0</v>
      </c>
      <c r="E118" s="523">
        <f>SUM(E119:E123)</f>
        <v>0</v>
      </c>
      <c r="F118" s="523">
        <f>SUM(F119:F123)</f>
        <v>0</v>
      </c>
      <c r="G118" s="140"/>
      <c r="H118" s="140"/>
      <c r="I118" s="140"/>
      <c r="J118" s="140"/>
      <c r="K118" s="141"/>
      <c r="L118" s="140"/>
      <c r="M118" s="140"/>
      <c r="N118" s="140"/>
      <c r="O118" s="141"/>
      <c r="P118" s="537">
        <f>SUM(P119:P123)</f>
        <v>0</v>
      </c>
      <c r="Q118" s="522">
        <f>SUM(Q119:Q123)</f>
        <v>0</v>
      </c>
      <c r="R118" s="523">
        <f>SUM(R119:R123)</f>
        <v>0</v>
      </c>
      <c r="S118" s="523">
        <f>SUM(S119:S123)</f>
        <v>0</v>
      </c>
      <c r="T118" s="140"/>
      <c r="U118" s="140"/>
      <c r="V118" s="140"/>
      <c r="W118" s="140"/>
      <c r="X118" s="141"/>
      <c r="Y118" s="140"/>
      <c r="Z118" s="140"/>
      <c r="AA118" s="140"/>
      <c r="AB118" s="141"/>
      <c r="AC118" s="537">
        <f>SUM(AC119:AC123)</f>
        <v>0</v>
      </c>
    </row>
    <row r="119" spans="1:29" ht="33" customHeight="1">
      <c r="A119" s="37"/>
      <c r="B119" s="465" t="s">
        <v>145</v>
      </c>
      <c r="C119" s="151" t="s">
        <v>877</v>
      </c>
      <c r="D119" s="82"/>
      <c r="E119" s="156"/>
      <c r="F119" s="156"/>
      <c r="G119" s="72"/>
      <c r="H119" s="72"/>
      <c r="I119" s="72"/>
      <c r="J119" s="72"/>
      <c r="K119" s="134"/>
      <c r="L119" s="74"/>
      <c r="M119" s="74"/>
      <c r="N119" s="74"/>
      <c r="O119" s="134"/>
      <c r="P119" s="535">
        <f>SUMPRODUCT(D119:F119,L119:N119)</f>
        <v>0</v>
      </c>
      <c r="Q119" s="82"/>
      <c r="R119" s="156"/>
      <c r="S119" s="156"/>
      <c r="T119" s="72"/>
      <c r="U119" s="72"/>
      <c r="V119" s="72"/>
      <c r="W119" s="72"/>
      <c r="X119" s="134"/>
      <c r="Y119" s="74"/>
      <c r="Z119" s="74"/>
      <c r="AA119" s="74"/>
      <c r="AB119" s="134"/>
      <c r="AC119" s="535">
        <f>SUMPRODUCT(Q119:S119,Y119:AA119)</f>
        <v>0</v>
      </c>
    </row>
    <row r="120" spans="1:29" ht="24.95" customHeight="1">
      <c r="B120" s="465" t="s">
        <v>146</v>
      </c>
      <c r="C120" s="151" t="s">
        <v>797</v>
      </c>
      <c r="D120" s="82"/>
      <c r="E120" s="156"/>
      <c r="F120" s="156"/>
      <c r="G120" s="143"/>
      <c r="H120" s="73">
        <v>0.05</v>
      </c>
      <c r="I120" s="73">
        <v>0.05</v>
      </c>
      <c r="J120" s="73">
        <v>0.05</v>
      </c>
      <c r="K120" s="134"/>
      <c r="L120" s="74"/>
      <c r="M120" s="74"/>
      <c r="N120" s="74"/>
      <c r="O120" s="134"/>
      <c r="P120" s="535">
        <f>SUMPRODUCT(D120:F120,L120:N120)</f>
        <v>0</v>
      </c>
      <c r="Q120" s="82"/>
      <c r="R120" s="156"/>
      <c r="S120" s="156"/>
      <c r="T120" s="143"/>
      <c r="U120" s="73">
        <v>0.05</v>
      </c>
      <c r="V120" s="73">
        <v>0.05</v>
      </c>
      <c r="W120" s="73">
        <v>0.05</v>
      </c>
      <c r="X120" s="134"/>
      <c r="Y120" s="74"/>
      <c r="Z120" s="74"/>
      <c r="AA120" s="74"/>
      <c r="AB120" s="134"/>
      <c r="AC120" s="535">
        <f>SUMPRODUCT(Q120:S120,Y120:AA120)</f>
        <v>0</v>
      </c>
    </row>
    <row r="121" spans="1:29" ht="28.15" customHeight="1">
      <c r="A121" s="37"/>
      <c r="B121" s="460" t="s">
        <v>147</v>
      </c>
      <c r="C121" s="169" t="s">
        <v>754</v>
      </c>
      <c r="D121" s="82"/>
      <c r="E121" s="156"/>
      <c r="F121" s="156"/>
      <c r="G121" s="170"/>
      <c r="H121" s="171">
        <v>0.05</v>
      </c>
      <c r="I121" s="172">
        <v>7.4999999999999997E-2</v>
      </c>
      <c r="J121" s="171">
        <v>0.1</v>
      </c>
      <c r="K121" s="173"/>
      <c r="L121" s="174"/>
      <c r="M121" s="175"/>
      <c r="N121" s="174"/>
      <c r="O121" s="173"/>
      <c r="P121" s="535">
        <f>SUMPRODUCT(D121:F121,L121:N121)</f>
        <v>0</v>
      </c>
      <c r="Q121" s="82"/>
      <c r="R121" s="156"/>
      <c r="S121" s="156"/>
      <c r="T121" s="170"/>
      <c r="U121" s="171">
        <v>0.05</v>
      </c>
      <c r="V121" s="172">
        <v>7.4999999999999997E-2</v>
      </c>
      <c r="W121" s="171">
        <v>0.1</v>
      </c>
      <c r="X121" s="173"/>
      <c r="Y121" s="174"/>
      <c r="Z121" s="175"/>
      <c r="AA121" s="174"/>
      <c r="AB121" s="173"/>
      <c r="AC121" s="535">
        <f>SUMPRODUCT(Q121:S121,Y121:AA121)</f>
        <v>0</v>
      </c>
    </row>
    <row r="122" spans="1:29" ht="28.15" customHeight="1">
      <c r="A122" s="37"/>
      <c r="B122" s="460" t="s">
        <v>148</v>
      </c>
      <c r="C122" s="608" t="s">
        <v>878</v>
      </c>
      <c r="D122" s="82"/>
      <c r="E122" s="156"/>
      <c r="F122" s="156"/>
      <c r="G122" s="170"/>
      <c r="H122" s="171">
        <v>1</v>
      </c>
      <c r="I122" s="171">
        <v>1</v>
      </c>
      <c r="J122" s="171">
        <v>1</v>
      </c>
      <c r="K122" s="173"/>
      <c r="L122" s="174"/>
      <c r="M122" s="175"/>
      <c r="N122" s="174"/>
      <c r="O122" s="173"/>
      <c r="P122" s="535">
        <f>SUMPRODUCT(D122:F122,L122:N122)</f>
        <v>0</v>
      </c>
      <c r="Q122" s="82"/>
      <c r="R122" s="156"/>
      <c r="S122" s="156"/>
      <c r="T122" s="170"/>
      <c r="U122" s="171">
        <v>1</v>
      </c>
      <c r="V122" s="171">
        <v>1</v>
      </c>
      <c r="W122" s="171">
        <v>1</v>
      </c>
      <c r="X122" s="173"/>
      <c r="Y122" s="174"/>
      <c r="Z122" s="175"/>
      <c r="AA122" s="174"/>
      <c r="AB122" s="173"/>
      <c r="AC122" s="535">
        <f>SUMPRODUCT(Q122:S122,Y122:AA122)</f>
        <v>0</v>
      </c>
    </row>
    <row r="123" spans="1:29" ht="40.5" customHeight="1" thickBot="1">
      <c r="A123" s="37"/>
      <c r="B123" s="469" t="s">
        <v>164</v>
      </c>
      <c r="C123" s="176" t="s">
        <v>755</v>
      </c>
      <c r="D123" s="177"/>
      <c r="E123" s="178"/>
      <c r="F123" s="178"/>
      <c r="G123" s="179"/>
      <c r="H123" s="179"/>
      <c r="I123" s="179"/>
      <c r="J123" s="179"/>
      <c r="K123" s="180"/>
      <c r="L123" s="107"/>
      <c r="M123" s="107"/>
      <c r="N123" s="107"/>
      <c r="O123" s="180"/>
      <c r="P123" s="542">
        <f>SUMPRODUCT(D123:F123,L123:N123)</f>
        <v>0</v>
      </c>
      <c r="Q123" s="177"/>
      <c r="R123" s="178"/>
      <c r="S123" s="178"/>
      <c r="T123" s="179"/>
      <c r="U123" s="179"/>
      <c r="V123" s="179"/>
      <c r="W123" s="179"/>
      <c r="X123" s="180"/>
      <c r="Y123" s="107"/>
      <c r="Z123" s="107"/>
      <c r="AA123" s="107"/>
      <c r="AB123" s="180"/>
      <c r="AC123" s="542">
        <f>SUMPRODUCT(Q123:S123,Y123:AA123)</f>
        <v>0</v>
      </c>
    </row>
    <row r="125" spans="1:29">
      <c r="B125" s="109" t="s">
        <v>519</v>
      </c>
      <c r="D125" s="181"/>
    </row>
    <row r="126" spans="1:29">
      <c r="B126" s="109"/>
      <c r="D126" s="181"/>
    </row>
    <row r="127" spans="1:29">
      <c r="B127" s="110" t="s">
        <v>756</v>
      </c>
      <c r="D127" s="181"/>
    </row>
    <row r="128" spans="1:29">
      <c r="B128" s="110" t="s">
        <v>63</v>
      </c>
      <c r="D128" s="181"/>
    </row>
    <row r="129" spans="2:4">
      <c r="B129" s="110" t="s">
        <v>521</v>
      </c>
      <c r="D129" s="181"/>
    </row>
    <row r="130" spans="2:4">
      <c r="B130" s="110" t="s">
        <v>63</v>
      </c>
      <c r="D130" s="181"/>
    </row>
    <row r="131" spans="2:4">
      <c r="B131" s="110" t="s">
        <v>522</v>
      </c>
      <c r="D131" s="181"/>
    </row>
    <row r="132" spans="2:4">
      <c r="B132" s="110" t="s">
        <v>63</v>
      </c>
      <c r="D132" s="181"/>
    </row>
  </sheetData>
  <mergeCells count="27">
    <mergeCell ref="Q10:AC10"/>
    <mergeCell ref="D10:P10"/>
    <mergeCell ref="K9:P9"/>
    <mergeCell ref="L11:O11"/>
    <mergeCell ref="L12:N12"/>
    <mergeCell ref="O12:O13"/>
    <mergeCell ref="D12:F12"/>
    <mergeCell ref="G12:G13"/>
    <mergeCell ref="H12:J12"/>
    <mergeCell ref="K12:K13"/>
    <mergeCell ref="P11:P13"/>
    <mergeCell ref="D5:Y5"/>
    <mergeCell ref="AB9:AC9"/>
    <mergeCell ref="B9:C9"/>
    <mergeCell ref="Q11:T11"/>
    <mergeCell ref="U11:X11"/>
    <mergeCell ref="D11:G11"/>
    <mergeCell ref="H11:K11"/>
    <mergeCell ref="D6:Y6"/>
    <mergeCell ref="Y11:AB11"/>
    <mergeCell ref="AC11:AC13"/>
    <mergeCell ref="Q12:S12"/>
    <mergeCell ref="T12:T13"/>
    <mergeCell ref="U12:W12"/>
    <mergeCell ref="X12:X13"/>
    <mergeCell ref="Y12:AA12"/>
    <mergeCell ref="AB12:AB13"/>
  </mergeCells>
  <printOptions horizontalCentered="1" verticalCentered="1"/>
  <pageMargins left="0.19685039370078741" right="0.19685039370078741" top="0.19685039370078741" bottom="0.19685039370078741" header="0" footer="0"/>
  <pageSetup paperSize="9" scale="20" fitToHeight="0" orientation="landscape" cellComments="asDisplayed" r:id="rId1"/>
  <rowBreaks count="2" manualBreakCount="2">
    <brk id="42" max="28" man="1"/>
    <brk id="86" max="28" man="1"/>
  </rowBreaks>
  <colBreaks count="1" manualBreakCount="1">
    <brk id="16" min="1" max="129"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6E7E6-0B73-41AC-8749-038E255F8990}">
  <sheetPr>
    <pageSetUpPr fitToPage="1"/>
  </sheetPr>
  <dimension ref="B1:O50"/>
  <sheetViews>
    <sheetView zoomScaleNormal="100" zoomScaleSheetLayoutView="70" workbookViewId="0">
      <selection activeCell="C105" sqref="C105"/>
    </sheetView>
  </sheetViews>
  <sheetFormatPr defaultColWidth="9.140625" defaultRowHeight="15"/>
  <cols>
    <col min="1" max="1" width="2" style="182" customWidth="1"/>
    <col min="2" max="2" width="7.140625" style="182" customWidth="1"/>
    <col min="3" max="3" width="105.7109375" style="182" customWidth="1"/>
    <col min="4" max="4" width="23" style="182" customWidth="1"/>
    <col min="5" max="5" width="22.5703125" style="182" customWidth="1"/>
    <col min="6" max="6" width="21.42578125" style="182" customWidth="1"/>
    <col min="7" max="7" width="20.140625" style="182" customWidth="1"/>
    <col min="8" max="8" width="20.28515625" style="182" customWidth="1"/>
    <col min="9" max="9" width="22.85546875" style="182" customWidth="1"/>
    <col min="10" max="10" width="22.28515625" style="182" customWidth="1"/>
    <col min="11" max="11" width="23" style="182" customWidth="1"/>
    <col min="12" max="12" width="2" style="182" customWidth="1"/>
    <col min="13" max="16384" width="9.140625" style="182"/>
  </cols>
  <sheetData>
    <row r="1" spans="2:11" ht="15.75">
      <c r="B1" s="38" t="s">
        <v>45</v>
      </c>
      <c r="C1" s="39"/>
      <c r="K1" s="40" t="s">
        <v>939</v>
      </c>
    </row>
    <row r="2" spans="2:11">
      <c r="B2" s="41" t="s">
        <v>788</v>
      </c>
      <c r="C2" s="39"/>
      <c r="K2" s="42" t="s">
        <v>881</v>
      </c>
    </row>
    <row r="3" spans="2:11" ht="9" customHeight="1">
      <c r="B3" s="39"/>
      <c r="C3" s="39"/>
    </row>
    <row r="4" spans="2:11" ht="15.75">
      <c r="B4" s="2430" t="s">
        <v>946</v>
      </c>
      <c r="C4" s="2430"/>
      <c r="D4" s="2430"/>
      <c r="E4" s="2430"/>
      <c r="F4" s="2430"/>
      <c r="G4" s="2430"/>
      <c r="H4" s="2430"/>
      <c r="I4" s="2430"/>
      <c r="J4" s="2430"/>
      <c r="K4" s="2430"/>
    </row>
    <row r="5" spans="2:11">
      <c r="B5" s="2431" t="s">
        <v>803</v>
      </c>
      <c r="C5" s="2431"/>
      <c r="D5" s="2431"/>
      <c r="E5" s="2431"/>
      <c r="F5" s="2431"/>
      <c r="G5" s="2431"/>
      <c r="H5" s="2431"/>
      <c r="I5" s="2431"/>
      <c r="J5" s="2431"/>
      <c r="K5" s="2431"/>
    </row>
    <row r="6" spans="2:11" ht="17.25" customHeight="1" thickBot="1">
      <c r="J6" s="2453" t="s">
        <v>424</v>
      </c>
      <c r="K6" s="2453"/>
    </row>
    <row r="7" spans="2:11" ht="18" customHeight="1" thickBot="1">
      <c r="B7" s="183"/>
      <c r="C7" s="183"/>
      <c r="D7" s="2454" t="s">
        <v>815</v>
      </c>
      <c r="E7" s="2455"/>
      <c r="F7" s="2455"/>
      <c r="G7" s="2456"/>
      <c r="H7" s="2454" t="s">
        <v>454</v>
      </c>
      <c r="I7" s="2455"/>
      <c r="J7" s="2455"/>
      <c r="K7" s="2456"/>
    </row>
    <row r="8" spans="2:11">
      <c r="B8" s="184"/>
      <c r="C8" s="185"/>
      <c r="D8" s="186" t="s">
        <v>772</v>
      </c>
      <c r="E8" s="187" t="s">
        <v>879</v>
      </c>
      <c r="F8" s="187" t="s">
        <v>865</v>
      </c>
      <c r="G8" s="188" t="s">
        <v>804</v>
      </c>
      <c r="H8" s="186" t="s">
        <v>772</v>
      </c>
      <c r="I8" s="187" t="s">
        <v>879</v>
      </c>
      <c r="J8" s="187" t="s">
        <v>865</v>
      </c>
      <c r="K8" s="188" t="s">
        <v>804</v>
      </c>
    </row>
    <row r="9" spans="2:11" ht="38.25" customHeight="1" thickBot="1">
      <c r="B9" s="470" t="s">
        <v>426</v>
      </c>
      <c r="C9" s="210" t="s">
        <v>461</v>
      </c>
      <c r="D9" s="189">
        <v>1</v>
      </c>
      <c r="E9" s="62">
        <v>2</v>
      </c>
      <c r="F9" s="62">
        <v>3</v>
      </c>
      <c r="G9" s="63">
        <v>4</v>
      </c>
      <c r="H9" s="189">
        <v>5</v>
      </c>
      <c r="I9" s="62">
        <v>6</v>
      </c>
      <c r="J9" s="62">
        <v>7</v>
      </c>
      <c r="K9" s="63">
        <v>8</v>
      </c>
    </row>
    <row r="10" spans="2:11" ht="28.5" customHeight="1" thickBot="1">
      <c r="B10" s="471" t="s">
        <v>9</v>
      </c>
      <c r="C10" s="190" t="s">
        <v>900</v>
      </c>
      <c r="D10" s="543">
        <f>SUM(D11:D20)</f>
        <v>0</v>
      </c>
      <c r="E10" s="559">
        <f>SUM(E11:E20)</f>
        <v>0</v>
      </c>
      <c r="F10" s="191"/>
      <c r="G10" s="192"/>
      <c r="H10" s="543">
        <f>SUM(H11:H20)</f>
        <v>0</v>
      </c>
      <c r="I10" s="544">
        <f>SUM(I11:I20)</f>
        <v>0</v>
      </c>
      <c r="J10" s="191"/>
      <c r="K10" s="192"/>
    </row>
    <row r="11" spans="2:11" ht="21" customHeight="1">
      <c r="B11" s="472" t="s">
        <v>10</v>
      </c>
      <c r="C11" s="193" t="s">
        <v>862</v>
      </c>
      <c r="D11" s="545">
        <f>SUM(EOSF!E14:G14)</f>
        <v>0</v>
      </c>
      <c r="E11" s="546">
        <f>EOSF!N14</f>
        <v>0</v>
      </c>
      <c r="F11" s="194"/>
      <c r="G11" s="195"/>
      <c r="H11" s="545">
        <f>SUM(EOSF!O14:Q14)</f>
        <v>0</v>
      </c>
      <c r="I11" s="546">
        <f>EOSF!X14</f>
        <v>0</v>
      </c>
      <c r="J11" s="194"/>
      <c r="K11" s="195"/>
    </row>
    <row r="12" spans="2:11" ht="21" customHeight="1">
      <c r="B12" s="454" t="s">
        <v>15</v>
      </c>
      <c r="C12" s="68" t="s">
        <v>901</v>
      </c>
      <c r="D12" s="547">
        <f>SUM(EOSF!E19:G19)</f>
        <v>0</v>
      </c>
      <c r="E12" s="548">
        <f>EOSF!N19</f>
        <v>0</v>
      </c>
      <c r="F12" s="196"/>
      <c r="G12" s="197"/>
      <c r="H12" s="547">
        <f>SUM(EOSF!O19:Q19)</f>
        <v>0</v>
      </c>
      <c r="I12" s="548">
        <f>EOSF!X19</f>
        <v>0</v>
      </c>
      <c r="J12" s="196"/>
      <c r="K12" s="197"/>
    </row>
    <row r="13" spans="2:11" ht="34.5" customHeight="1">
      <c r="B13" s="454" t="s">
        <v>21</v>
      </c>
      <c r="C13" s="593" t="s">
        <v>902</v>
      </c>
      <c r="D13" s="547">
        <f>SUM(EOSF!E25:G25)-SUM(EOSF!E27:G27)</f>
        <v>0</v>
      </c>
      <c r="E13" s="548">
        <f>EOSF!N25-EOSF!N27</f>
        <v>0</v>
      </c>
      <c r="F13" s="196"/>
      <c r="G13" s="197"/>
      <c r="H13" s="547">
        <f>SUM(EOSF!O25:Q25)-SUM(EOSF!O27:Q27)</f>
        <v>0</v>
      </c>
      <c r="I13" s="548">
        <f>EOSF!X25-EOSF!X27</f>
        <v>0</v>
      </c>
      <c r="J13" s="196"/>
      <c r="K13" s="197"/>
    </row>
    <row r="14" spans="2:11" ht="24" customHeight="1">
      <c r="B14" s="454" t="s">
        <v>29</v>
      </c>
      <c r="C14" s="68" t="s">
        <v>903</v>
      </c>
      <c r="D14" s="547">
        <f>SUM(EOSF!E27:G27)+SUM(EOSF!E38:G38)</f>
        <v>0</v>
      </c>
      <c r="E14" s="548">
        <f>EOSF!N27+EOSF!N38</f>
        <v>0</v>
      </c>
      <c r="F14" s="196"/>
      <c r="G14" s="197"/>
      <c r="H14" s="547">
        <f>SUM(EOSF!O27:Q27)+SUM(EOSF!O38:Q38)</f>
        <v>0</v>
      </c>
      <c r="I14" s="548">
        <f>EOSF!X27+EOSF!X38</f>
        <v>0</v>
      </c>
      <c r="J14" s="196"/>
      <c r="K14" s="197"/>
    </row>
    <row r="15" spans="2:11" ht="49.5" customHeight="1">
      <c r="B15" s="454" t="s">
        <v>34</v>
      </c>
      <c r="C15" s="594" t="s">
        <v>904</v>
      </c>
      <c r="D15" s="547">
        <f>SUM(EOSF!E34:G34)</f>
        <v>0</v>
      </c>
      <c r="E15" s="548">
        <f>EOSF!N34</f>
        <v>0</v>
      </c>
      <c r="F15" s="196"/>
      <c r="G15" s="197"/>
      <c r="H15" s="547">
        <f>SUM(EOSF!O34:Q34)</f>
        <v>0</v>
      </c>
      <c r="I15" s="548">
        <f>EOSF!X34</f>
        <v>0</v>
      </c>
      <c r="J15" s="196"/>
      <c r="K15" s="197"/>
    </row>
    <row r="16" spans="2:11" ht="33" customHeight="1">
      <c r="B16" s="454" t="s">
        <v>35</v>
      </c>
      <c r="C16" s="593" t="s">
        <v>860</v>
      </c>
      <c r="D16" s="547">
        <f>SUM(EOSF!E35:G35)-SUM(EOSF!E38:G38)</f>
        <v>0</v>
      </c>
      <c r="E16" s="548">
        <f>EOSF!N35-EOSF!N38</f>
        <v>0</v>
      </c>
      <c r="F16" s="196"/>
      <c r="G16" s="197"/>
      <c r="H16" s="547">
        <f>SUM(EOSF!O35:Q35)-SUM(EOSF!O38:Q38)</f>
        <v>0</v>
      </c>
      <c r="I16" s="548">
        <f>EOSF!X35-EOSF!X38</f>
        <v>0</v>
      </c>
      <c r="J16" s="196"/>
      <c r="K16" s="197"/>
    </row>
    <row r="17" spans="2:11" ht="31.5" customHeight="1">
      <c r="B17" s="454" t="s">
        <v>36</v>
      </c>
      <c r="C17" s="593" t="s">
        <v>892</v>
      </c>
      <c r="D17" s="547">
        <f>SUM(EOSF!E41:G41)</f>
        <v>0</v>
      </c>
      <c r="E17" s="548">
        <f>EOSF!N41</f>
        <v>0</v>
      </c>
      <c r="F17" s="196"/>
      <c r="G17" s="197"/>
      <c r="H17" s="547">
        <f>SUM(EOSF!O41:Q41)</f>
        <v>0</v>
      </c>
      <c r="I17" s="548">
        <f>EOSF!X41</f>
        <v>0</v>
      </c>
      <c r="J17" s="196"/>
      <c r="K17" s="197"/>
    </row>
    <row r="18" spans="2:11" ht="22.5" customHeight="1">
      <c r="B18" s="473" t="s">
        <v>40</v>
      </c>
      <c r="C18" s="68" t="s">
        <v>938</v>
      </c>
      <c r="D18" s="547">
        <f>EOSF!E42</f>
        <v>0</v>
      </c>
      <c r="E18" s="548">
        <f>EOSF!N42</f>
        <v>0</v>
      </c>
      <c r="F18" s="196"/>
      <c r="G18" s="197"/>
      <c r="H18" s="547">
        <f>EOSF!O42</f>
        <v>0</v>
      </c>
      <c r="I18" s="548">
        <f>EOSF!X42</f>
        <v>0</v>
      </c>
      <c r="J18" s="196"/>
      <c r="K18" s="197"/>
    </row>
    <row r="19" spans="2:11" ht="20.25" customHeight="1">
      <c r="B19" s="454" t="s">
        <v>137</v>
      </c>
      <c r="C19" s="68" t="s">
        <v>769</v>
      </c>
      <c r="D19" s="549">
        <f>SUM(EOSF!E43:G43)</f>
        <v>0</v>
      </c>
      <c r="E19" s="548">
        <f>EOSF!N43</f>
        <v>0</v>
      </c>
      <c r="F19" s="199"/>
      <c r="G19" s="200"/>
      <c r="H19" s="547">
        <f>SUM(EOSF!O43:Q43)</f>
        <v>0</v>
      </c>
      <c r="I19" s="548">
        <f>EOSF!X43</f>
        <v>0</v>
      </c>
      <c r="J19" s="196"/>
      <c r="K19" s="197"/>
    </row>
    <row r="20" spans="2:11" ht="24.75" customHeight="1" thickBot="1">
      <c r="B20" s="473" t="s">
        <v>144</v>
      </c>
      <c r="C20" s="198" t="s">
        <v>905</v>
      </c>
      <c r="D20" s="549">
        <f>SUM(EOSF!E49:G49)</f>
        <v>0</v>
      </c>
      <c r="E20" s="550">
        <f>EOSF!N49</f>
        <v>0</v>
      </c>
      <c r="F20" s="199"/>
      <c r="G20" s="200"/>
      <c r="H20" s="549">
        <f>SUM(EOSF!O49:Q49)</f>
        <v>0</v>
      </c>
      <c r="I20" s="550">
        <f>EOSF!X49</f>
        <v>0</v>
      </c>
      <c r="J20" s="199"/>
      <c r="K20" s="200"/>
    </row>
    <row r="21" spans="2:11" ht="25.5" customHeight="1" thickBot="1">
      <c r="B21" s="471" t="s">
        <v>154</v>
      </c>
      <c r="C21" s="190" t="s">
        <v>906</v>
      </c>
      <c r="D21" s="560">
        <f>SUM(D22:D31)</f>
        <v>0</v>
      </c>
      <c r="E21" s="191"/>
      <c r="F21" s="561">
        <f>SUM(F22:F31)</f>
        <v>0</v>
      </c>
      <c r="G21" s="192"/>
      <c r="H21" s="551">
        <f>SUM(H22:H31)</f>
        <v>0</v>
      </c>
      <c r="I21" s="191"/>
      <c r="J21" s="552">
        <f>SUM(J22:J31)</f>
        <v>0</v>
      </c>
      <c r="K21" s="192"/>
    </row>
    <row r="22" spans="2:11" ht="26.25" customHeight="1">
      <c r="B22" s="472" t="s">
        <v>155</v>
      </c>
      <c r="C22" s="193" t="s">
        <v>888</v>
      </c>
      <c r="D22" s="553">
        <f>SUM(ЕZSF!D16:G16)</f>
        <v>0</v>
      </c>
      <c r="E22" s="194"/>
      <c r="F22" s="546">
        <f>ЕZSF!P16</f>
        <v>0</v>
      </c>
      <c r="G22" s="195"/>
      <c r="H22" s="553">
        <f>SUM(ЕZSF!Q16:T16)</f>
        <v>0</v>
      </c>
      <c r="I22" s="194"/>
      <c r="J22" s="554">
        <f>ЕZSF!AC16</f>
        <v>0</v>
      </c>
      <c r="K22" s="195"/>
    </row>
    <row r="23" spans="2:11" ht="19.5" customHeight="1">
      <c r="B23" s="454" t="s">
        <v>156</v>
      </c>
      <c r="C23" s="68" t="s">
        <v>887</v>
      </c>
      <c r="D23" s="555">
        <f>ЕZSF!G22</f>
        <v>0</v>
      </c>
      <c r="E23" s="196"/>
      <c r="F23" s="548">
        <f>ЕZSF!P22</f>
        <v>0</v>
      </c>
      <c r="G23" s="197"/>
      <c r="H23" s="555">
        <f>SUM(ЕZSF!T22)</f>
        <v>0</v>
      </c>
      <c r="I23" s="196"/>
      <c r="J23" s="479">
        <f>ЕZSF!AC22</f>
        <v>0</v>
      </c>
      <c r="K23" s="197"/>
    </row>
    <row r="24" spans="2:11" ht="31.5" customHeight="1">
      <c r="B24" s="454" t="s">
        <v>157</v>
      </c>
      <c r="C24" s="68" t="s">
        <v>907</v>
      </c>
      <c r="D24" s="555">
        <f>SUM(ЕZSF!D70:F70)</f>
        <v>0</v>
      </c>
      <c r="E24" s="196"/>
      <c r="F24" s="548">
        <f>ЕZSF!P70</f>
        <v>0</v>
      </c>
      <c r="G24" s="197"/>
      <c r="H24" s="555">
        <f>SUM(ЕZSF!Q70:S70)</f>
        <v>0</v>
      </c>
      <c r="I24" s="196"/>
      <c r="J24" s="479">
        <f>ЕZSF!AC70</f>
        <v>0</v>
      </c>
      <c r="K24" s="197"/>
    </row>
    <row r="25" spans="2:11" ht="22.5" customHeight="1">
      <c r="B25" s="454" t="s">
        <v>158</v>
      </c>
      <c r="C25" s="68" t="s">
        <v>882</v>
      </c>
      <c r="D25" s="547">
        <f>SUM(ЕZSF!D76:F76)</f>
        <v>0</v>
      </c>
      <c r="E25" s="196"/>
      <c r="F25" s="548">
        <f>ЕZSF!P76</f>
        <v>0</v>
      </c>
      <c r="G25" s="197"/>
      <c r="H25" s="547">
        <f>SUM(ЕZSF!Q76:S76)</f>
        <v>0</v>
      </c>
      <c r="I25" s="196"/>
      <c r="J25" s="548">
        <f>ЕZSF!AC76</f>
        <v>0</v>
      </c>
      <c r="K25" s="197"/>
    </row>
    <row r="26" spans="2:11" ht="21.75" customHeight="1">
      <c r="B26" s="454" t="s">
        <v>159</v>
      </c>
      <c r="C26" s="68" t="s">
        <v>908</v>
      </c>
      <c r="D26" s="547">
        <f>SUM(ЕZSF!D99:F99)</f>
        <v>0</v>
      </c>
      <c r="E26" s="196"/>
      <c r="F26" s="548">
        <f>ЕZSF!P99</f>
        <v>0</v>
      </c>
      <c r="G26" s="197"/>
      <c r="H26" s="547">
        <f>SUM(ЕZSF!Q99:S99)</f>
        <v>0</v>
      </c>
      <c r="I26" s="196"/>
      <c r="J26" s="548">
        <f>ЕZSF!AC99</f>
        <v>0</v>
      </c>
      <c r="K26" s="197"/>
    </row>
    <row r="27" spans="2:11" ht="33.75" customHeight="1">
      <c r="B27" s="454" t="s">
        <v>160</v>
      </c>
      <c r="C27" s="87" t="s">
        <v>875</v>
      </c>
      <c r="D27" s="547">
        <f>SUM(ЕZSF!D105:F105)</f>
        <v>0</v>
      </c>
      <c r="E27" s="196"/>
      <c r="F27" s="548">
        <f>ЕZSF!P105</f>
        <v>0</v>
      </c>
      <c r="G27" s="197"/>
      <c r="H27" s="547">
        <f>SUM(ЕZSF!Q105:S105)</f>
        <v>0</v>
      </c>
      <c r="I27" s="196"/>
      <c r="J27" s="548">
        <f>ЕZSF!AC105</f>
        <v>0</v>
      </c>
      <c r="K27" s="197"/>
    </row>
    <row r="28" spans="2:11" ht="21.75" customHeight="1">
      <c r="B28" s="454" t="s">
        <v>161</v>
      </c>
      <c r="C28" s="68" t="s">
        <v>909</v>
      </c>
      <c r="D28" s="547">
        <f>SUM(ЕZSF!D106:G106)</f>
        <v>0</v>
      </c>
      <c r="E28" s="196"/>
      <c r="F28" s="548">
        <f>ЕZSF!P106</f>
        <v>0</v>
      </c>
      <c r="G28" s="197"/>
      <c r="H28" s="547">
        <f>SUM(ЕZSF!Q106:T106)</f>
        <v>0</v>
      </c>
      <c r="I28" s="196"/>
      <c r="J28" s="548">
        <f>ЕZSF!AC106</f>
        <v>0</v>
      </c>
      <c r="K28" s="197"/>
    </row>
    <row r="29" spans="2:11" ht="38.25" customHeight="1">
      <c r="B29" s="454" t="s">
        <v>162</v>
      </c>
      <c r="C29" s="68" t="s">
        <v>910</v>
      </c>
      <c r="D29" s="547">
        <f>SUM(ЕZSF!D110:G110)</f>
        <v>0</v>
      </c>
      <c r="E29" s="196"/>
      <c r="F29" s="548">
        <f>ЕZSF!P110</f>
        <v>0</v>
      </c>
      <c r="G29" s="197"/>
      <c r="H29" s="547">
        <f>SUM(ЕZSF!Q110:T110)</f>
        <v>0</v>
      </c>
      <c r="I29" s="196"/>
      <c r="J29" s="548">
        <f>ЕZSF!AC110</f>
        <v>0</v>
      </c>
      <c r="K29" s="197"/>
    </row>
    <row r="30" spans="2:11" ht="21" customHeight="1">
      <c r="B30" s="454" t="s">
        <v>174</v>
      </c>
      <c r="C30" s="68" t="s">
        <v>885</v>
      </c>
      <c r="D30" s="547">
        <f>SUM(ЕZSF!D111:F111)</f>
        <v>0</v>
      </c>
      <c r="E30" s="196"/>
      <c r="F30" s="548">
        <f>ЕZSF!P111</f>
        <v>0</v>
      </c>
      <c r="G30" s="197"/>
      <c r="H30" s="547">
        <f>SUM(ЕZSF!Q111:S111)</f>
        <v>0</v>
      </c>
      <c r="I30" s="196"/>
      <c r="J30" s="548">
        <f>ЕZSF!AC111</f>
        <v>0</v>
      </c>
      <c r="K30" s="197"/>
    </row>
    <row r="31" spans="2:11" ht="24" customHeight="1" thickBot="1">
      <c r="B31" s="454" t="s">
        <v>175</v>
      </c>
      <c r="C31" s="68" t="s">
        <v>911</v>
      </c>
      <c r="D31" s="547">
        <f>SUM(ЕZSF!D118:F118)</f>
        <v>0</v>
      </c>
      <c r="E31" s="196"/>
      <c r="F31" s="548">
        <f>ЕZSF!P118</f>
        <v>0</v>
      </c>
      <c r="G31" s="197"/>
      <c r="H31" s="556">
        <f>SUM(ЕZSF!Q118:S118)</f>
        <v>0</v>
      </c>
      <c r="I31" s="201"/>
      <c r="J31" s="557">
        <f>ЕZSF!AC118</f>
        <v>0</v>
      </c>
      <c r="K31" s="202"/>
    </row>
    <row r="32" spans="2:11" ht="28.5" customHeight="1" thickBot="1">
      <c r="B32" s="474" t="s">
        <v>163</v>
      </c>
      <c r="C32" s="368" t="s">
        <v>880</v>
      </c>
      <c r="D32" s="203"/>
      <c r="E32" s="204"/>
      <c r="F32" s="204"/>
      <c r="G32" s="558" t="str">
        <f>IF(ISERROR($E$10/$F$21),"",$E$10/$F$21)</f>
        <v/>
      </c>
      <c r="H32" s="203"/>
      <c r="I32" s="204"/>
      <c r="J32" s="204"/>
      <c r="K32" s="558" t="str">
        <f>IF(ISERROR($I$10/$J$21),"",$I$10/$J$21)</f>
        <v/>
      </c>
    </row>
    <row r="33" spans="2:15" ht="36.75" customHeight="1" thickBot="1">
      <c r="B33" s="474" t="s">
        <v>171</v>
      </c>
      <c r="C33" s="368" t="s">
        <v>912</v>
      </c>
      <c r="D33" s="203"/>
      <c r="E33" s="204"/>
      <c r="F33" s="204"/>
      <c r="G33" s="363" t="str">
        <f>IF(ISERROR($E$10/$F$21),"",$E$10/$F$21)</f>
        <v/>
      </c>
      <c r="H33" s="203"/>
      <c r="I33" s="204"/>
      <c r="J33" s="204"/>
      <c r="K33" s="558" t="str">
        <f>+K32</f>
        <v/>
      </c>
    </row>
    <row r="34" spans="2:15" ht="36.75" customHeight="1" thickBot="1">
      <c r="B34" s="474" t="s">
        <v>176</v>
      </c>
      <c r="C34" s="368" t="s">
        <v>913</v>
      </c>
      <c r="D34" s="203"/>
      <c r="E34" s="204"/>
      <c r="F34" s="204"/>
      <c r="G34" s="205"/>
      <c r="H34" s="203"/>
      <c r="I34" s="206"/>
      <c r="J34" s="204"/>
      <c r="K34" s="205"/>
    </row>
    <row r="35" spans="2:15" ht="39" customHeight="1" thickBot="1">
      <c r="B35" s="474" t="s">
        <v>336</v>
      </c>
      <c r="C35" s="368" t="s">
        <v>914</v>
      </c>
      <c r="D35" s="203"/>
      <c r="E35" s="204"/>
      <c r="F35" s="204"/>
      <c r="G35" s="363" t="str">
        <f>IF(ISERROR($E$10/$F$21),"",$E$10/$F$21)</f>
        <v/>
      </c>
      <c r="H35" s="203"/>
      <c r="I35" s="204"/>
      <c r="J35" s="204"/>
      <c r="K35" s="558" t="str">
        <f>IF(ISERROR(($I$10+I34)/$J$21),"",($I$10+I34)/$J$21)</f>
        <v/>
      </c>
    </row>
    <row r="36" spans="2:15" ht="9.75" customHeight="1">
      <c r="B36" s="364"/>
      <c r="C36" s="365"/>
      <c r="D36" s="366"/>
      <c r="E36" s="367"/>
      <c r="F36" s="366"/>
      <c r="G36" s="207"/>
      <c r="H36" s="366"/>
      <c r="I36" s="367"/>
      <c r="J36" s="366"/>
      <c r="K36" s="207"/>
      <c r="L36" s="208"/>
      <c r="M36" s="208"/>
      <c r="N36" s="208"/>
      <c r="O36" s="208"/>
    </row>
    <row r="37" spans="2:15" ht="20.25" customHeight="1">
      <c r="B37" s="2451" t="s">
        <v>805</v>
      </c>
      <c r="C37" s="2452"/>
      <c r="D37" s="2452"/>
      <c r="E37" s="2452"/>
      <c r="F37" s="2452"/>
      <c r="G37" s="2452"/>
      <c r="H37" s="2452"/>
      <c r="I37" s="2452"/>
      <c r="J37" s="2452"/>
      <c r="K37" s="2452"/>
    </row>
    <row r="38" spans="2:15" ht="18" customHeight="1">
      <c r="B38" s="2451" t="s">
        <v>806</v>
      </c>
      <c r="C38" s="2451"/>
      <c r="D38" s="2451"/>
      <c r="E38" s="2451"/>
      <c r="F38" s="2451"/>
      <c r="G38" s="2451"/>
      <c r="H38" s="2451"/>
      <c r="I38" s="2451"/>
      <c r="J38" s="2451"/>
      <c r="K38" s="2451"/>
    </row>
    <row r="39" spans="2:15" ht="33.75" customHeight="1">
      <c r="B39" s="2451" t="s">
        <v>915</v>
      </c>
      <c r="C39" s="2451"/>
      <c r="D39" s="2451"/>
      <c r="E39" s="2451"/>
      <c r="F39" s="2451"/>
      <c r="G39" s="2451"/>
      <c r="H39" s="2451"/>
      <c r="I39" s="2451"/>
      <c r="J39" s="2451"/>
      <c r="K39" s="2451"/>
    </row>
    <row r="40" spans="2:15" ht="17.25" customHeight="1">
      <c r="B40" s="2451" t="s">
        <v>807</v>
      </c>
      <c r="C40" s="2451"/>
      <c r="D40" s="2451"/>
      <c r="E40" s="2451"/>
      <c r="F40" s="2451"/>
      <c r="G40" s="2451"/>
      <c r="H40" s="2451"/>
      <c r="I40" s="2451"/>
      <c r="J40" s="2451"/>
      <c r="K40" s="2451"/>
    </row>
    <row r="41" spans="2:15" ht="5.25" customHeight="1">
      <c r="B41" s="54"/>
      <c r="C41" s="54"/>
      <c r="D41" s="54"/>
      <c r="E41" s="54"/>
      <c r="F41" s="54"/>
      <c r="G41" s="54"/>
      <c r="H41" s="54"/>
      <c r="I41" s="54"/>
      <c r="J41" s="54"/>
      <c r="K41" s="54"/>
    </row>
    <row r="42" spans="2:15">
      <c r="B42" s="181" t="s">
        <v>519</v>
      </c>
      <c r="C42" s="54"/>
      <c r="D42" s="54"/>
      <c r="E42" s="54"/>
      <c r="F42" s="54"/>
      <c r="G42" s="54"/>
      <c r="H42" s="54"/>
      <c r="I42" s="54"/>
      <c r="J42" s="54"/>
      <c r="K42" s="54"/>
    </row>
    <row r="43" spans="2:15" ht="4.5" customHeight="1">
      <c r="B43" s="181"/>
      <c r="C43" s="54"/>
      <c r="D43" s="54"/>
      <c r="E43" s="54"/>
      <c r="F43" s="54"/>
      <c r="G43" s="54"/>
      <c r="H43" s="54"/>
      <c r="I43" s="54"/>
      <c r="J43" s="54"/>
      <c r="K43" s="54"/>
    </row>
    <row r="44" spans="2:15">
      <c r="B44" s="209" t="s">
        <v>520</v>
      </c>
      <c r="C44" s="54"/>
      <c r="D44" s="54"/>
      <c r="E44" s="54"/>
      <c r="F44" s="54"/>
      <c r="G44" s="54"/>
      <c r="H44" s="54"/>
      <c r="I44" s="54"/>
      <c r="J44" s="54"/>
      <c r="K44" s="54"/>
    </row>
    <row r="45" spans="2:15">
      <c r="B45" s="209" t="s">
        <v>63</v>
      </c>
      <c r="C45" s="54"/>
      <c r="D45" s="54"/>
      <c r="E45" s="54"/>
      <c r="F45" s="54"/>
      <c r="G45" s="54"/>
      <c r="H45" s="54"/>
      <c r="I45" s="54"/>
      <c r="J45" s="54"/>
      <c r="K45" s="54"/>
    </row>
    <row r="46" spans="2:15">
      <c r="B46" s="209" t="s">
        <v>521</v>
      </c>
      <c r="C46" s="54"/>
      <c r="D46" s="54"/>
      <c r="E46" s="54"/>
      <c r="F46" s="54"/>
      <c r="G46" s="54"/>
      <c r="H46" s="54"/>
      <c r="I46" s="54"/>
      <c r="J46" s="54"/>
      <c r="K46" s="54"/>
    </row>
    <row r="47" spans="2:15">
      <c r="B47" s="209" t="s">
        <v>63</v>
      </c>
      <c r="C47" s="54"/>
      <c r="D47" s="54"/>
      <c r="E47" s="54"/>
      <c r="F47" s="54"/>
      <c r="G47" s="54"/>
      <c r="H47" s="54"/>
      <c r="I47" s="54"/>
      <c r="J47" s="54"/>
      <c r="K47" s="54"/>
    </row>
    <row r="48" spans="2:15">
      <c r="B48" s="209" t="s">
        <v>522</v>
      </c>
      <c r="C48" s="54"/>
      <c r="D48" s="54"/>
      <c r="E48" s="54"/>
      <c r="F48" s="54"/>
      <c r="G48" s="54"/>
      <c r="H48" s="54"/>
      <c r="I48" s="54"/>
      <c r="J48" s="54"/>
      <c r="K48" s="54"/>
    </row>
    <row r="49" spans="2:11">
      <c r="B49" s="209" t="s">
        <v>63</v>
      </c>
      <c r="C49" s="54"/>
      <c r="D49" s="54"/>
      <c r="E49" s="54"/>
      <c r="F49" s="54"/>
      <c r="G49" s="54"/>
      <c r="H49" s="54"/>
      <c r="I49" s="54"/>
      <c r="J49" s="54"/>
      <c r="K49" s="54"/>
    </row>
    <row r="50" spans="2:11">
      <c r="B50" s="54"/>
      <c r="C50" s="54"/>
      <c r="D50" s="54"/>
      <c r="E50" s="54"/>
      <c r="F50" s="54"/>
      <c r="G50" s="54"/>
      <c r="H50" s="54"/>
      <c r="I50" s="54"/>
      <c r="J50" s="54"/>
      <c r="K50" s="54"/>
    </row>
  </sheetData>
  <mergeCells count="9">
    <mergeCell ref="B37:K37"/>
    <mergeCell ref="B38:K38"/>
    <mergeCell ref="B39:K39"/>
    <mergeCell ref="B40:K40"/>
    <mergeCell ref="B4:K4"/>
    <mergeCell ref="B5:K5"/>
    <mergeCell ref="J6:K6"/>
    <mergeCell ref="D7:G7"/>
    <mergeCell ref="H7:K7"/>
  </mergeCells>
  <pageMargins left="0.7" right="0.7" top="0.75" bottom="0.75" header="0.3" footer="0.3"/>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CD75-3AB2-4378-8FFA-FE57DF2A7C44}">
  <dimension ref="A1:O31"/>
  <sheetViews>
    <sheetView view="pageBreakPreview" zoomScaleNormal="100" zoomScaleSheetLayoutView="100" workbookViewId="0">
      <selection activeCell="A31" sqref="A31:H31"/>
    </sheetView>
  </sheetViews>
  <sheetFormatPr defaultRowHeight="11.25"/>
  <cols>
    <col min="1" max="1" width="4.5703125" style="738" customWidth="1"/>
    <col min="2" max="2" width="7.5703125" style="738" customWidth="1"/>
    <col min="3" max="3" width="11.5703125" style="738" customWidth="1"/>
    <col min="4" max="4" width="7.85546875" style="738" customWidth="1"/>
    <col min="5" max="5" width="11.28515625" style="738" customWidth="1"/>
    <col min="6" max="6" width="9.5703125" style="738" customWidth="1"/>
    <col min="7" max="7" width="8.5703125" style="738" customWidth="1"/>
    <col min="8" max="8" width="9" style="738" customWidth="1"/>
    <col min="9" max="9" width="11.28515625" style="738" customWidth="1"/>
    <col min="10" max="10" width="8.140625" style="738" customWidth="1"/>
    <col min="11" max="11" width="9.28515625" style="738" customWidth="1"/>
    <col min="12" max="12" width="11.28515625" style="738" customWidth="1"/>
    <col min="13" max="13" width="6.5703125" style="738" customWidth="1"/>
    <col min="14" max="14" width="9.85546875" style="738" customWidth="1"/>
    <col min="15" max="15" width="9.7109375" style="738" customWidth="1"/>
    <col min="16" max="16384" width="9.140625" style="738"/>
  </cols>
  <sheetData>
    <row r="1" spans="1:15" ht="12.75" customHeight="1">
      <c r="A1" s="1911" t="s">
        <v>1105</v>
      </c>
      <c r="B1" s="1911"/>
      <c r="C1" s="1911"/>
      <c r="D1" s="1911"/>
      <c r="E1" s="1911"/>
      <c r="F1" s="1911"/>
      <c r="G1" s="1911"/>
      <c r="H1" s="1911"/>
      <c r="I1" s="1911"/>
      <c r="J1" s="1911"/>
      <c r="K1" s="1911"/>
      <c r="L1" s="1911"/>
      <c r="M1" s="1911"/>
      <c r="N1" s="1911"/>
      <c r="O1" s="1911"/>
    </row>
    <row r="2" spans="1:15" s="703" customFormat="1"/>
    <row r="3" spans="1:15" s="703" customFormat="1">
      <c r="A3" s="703" t="s">
        <v>45</v>
      </c>
      <c r="O3" s="759" t="s">
        <v>1104</v>
      </c>
    </row>
    <row r="4" spans="1:15" s="703" customFormat="1">
      <c r="A4" s="758" t="s">
        <v>978</v>
      </c>
    </row>
    <row r="5" spans="1:15" s="703" customFormat="1">
      <c r="A5" s="758"/>
    </row>
    <row r="6" spans="1:15" s="703" customFormat="1" ht="15.75" customHeight="1">
      <c r="A6" s="1931" t="s">
        <v>1103</v>
      </c>
      <c r="B6" s="1931"/>
      <c r="C6" s="1931"/>
      <c r="D6" s="1931"/>
      <c r="E6" s="1931"/>
      <c r="F6" s="1931"/>
      <c r="G6" s="1931"/>
      <c r="H6" s="1931"/>
      <c r="I6" s="1931"/>
      <c r="J6" s="1931"/>
      <c r="K6" s="1931"/>
      <c r="L6" s="1931"/>
      <c r="M6" s="1931"/>
      <c r="N6" s="1931"/>
      <c r="O6" s="1931"/>
    </row>
    <row r="7" spans="1:15" s="703" customFormat="1" ht="12.75" customHeight="1">
      <c r="A7" s="1912" t="s">
        <v>1102</v>
      </c>
      <c r="B7" s="1912"/>
      <c r="C7" s="1912"/>
      <c r="D7" s="1912"/>
      <c r="E7" s="1912"/>
      <c r="F7" s="1912"/>
      <c r="G7" s="1912"/>
      <c r="H7" s="1912"/>
      <c r="I7" s="1912"/>
      <c r="J7" s="1912"/>
      <c r="K7" s="1912"/>
      <c r="L7" s="1912"/>
      <c r="M7" s="1912"/>
      <c r="N7" s="1912"/>
      <c r="O7" s="1912"/>
    </row>
    <row r="8" spans="1:15" s="703" customFormat="1">
      <c r="B8" s="757"/>
      <c r="C8" s="757"/>
      <c r="D8" s="757"/>
      <c r="E8" s="757"/>
      <c r="F8" s="757"/>
      <c r="G8" s="757"/>
      <c r="H8" s="757"/>
      <c r="I8" s="757"/>
      <c r="J8" s="757"/>
      <c r="K8" s="757"/>
      <c r="L8" s="757"/>
      <c r="M8" s="757"/>
      <c r="N8" s="757"/>
      <c r="O8" s="757"/>
    </row>
    <row r="9" spans="1:15" s="703" customFormat="1" ht="12" thickBot="1">
      <c r="O9" s="756" t="s">
        <v>424</v>
      </c>
    </row>
    <row r="10" spans="1:15" s="755" customFormat="1" ht="11.25" customHeight="1">
      <c r="A10" s="1928" t="s">
        <v>426</v>
      </c>
      <c r="B10" s="1920" t="s">
        <v>1101</v>
      </c>
      <c r="C10" s="1920" t="s">
        <v>1100</v>
      </c>
      <c r="D10" s="1920" t="s">
        <v>1099</v>
      </c>
      <c r="E10" s="1920" t="s">
        <v>1098</v>
      </c>
      <c r="F10" s="1920" t="s">
        <v>1097</v>
      </c>
      <c r="G10" s="1914" t="s">
        <v>1096</v>
      </c>
      <c r="H10" s="1914" t="s">
        <v>1095</v>
      </c>
      <c r="I10" s="1925" t="s">
        <v>1094</v>
      </c>
      <c r="J10" s="1914" t="s">
        <v>1093</v>
      </c>
      <c r="K10" s="1916"/>
      <c r="L10" s="1916"/>
      <c r="M10" s="1917"/>
      <c r="N10" s="1920" t="s">
        <v>1092</v>
      </c>
      <c r="O10" s="1918" t="s">
        <v>1091</v>
      </c>
    </row>
    <row r="11" spans="1:15" ht="75.75" customHeight="1">
      <c r="A11" s="1929"/>
      <c r="B11" s="1921"/>
      <c r="C11" s="1921"/>
      <c r="D11" s="1927"/>
      <c r="E11" s="1922"/>
      <c r="F11" s="1922"/>
      <c r="G11" s="1915"/>
      <c r="H11" s="1915"/>
      <c r="I11" s="1926"/>
      <c r="J11" s="754" t="s">
        <v>1090</v>
      </c>
      <c r="K11" s="754" t="s">
        <v>1089</v>
      </c>
      <c r="L11" s="754" t="s">
        <v>1088</v>
      </c>
      <c r="M11" s="754" t="s">
        <v>1087</v>
      </c>
      <c r="N11" s="1922"/>
      <c r="O11" s="1919"/>
    </row>
    <row r="12" spans="1:15" s="749" customFormat="1">
      <c r="A12" s="1930"/>
      <c r="B12" s="1922"/>
      <c r="C12" s="1922"/>
      <c r="D12" s="752">
        <v>1</v>
      </c>
      <c r="E12" s="716">
        <v>2</v>
      </c>
      <c r="F12" s="752">
        <v>3</v>
      </c>
      <c r="G12" s="716">
        <v>4</v>
      </c>
      <c r="H12" s="752">
        <v>5</v>
      </c>
      <c r="I12" s="716">
        <v>6</v>
      </c>
      <c r="J12" s="716">
        <v>7</v>
      </c>
      <c r="K12" s="716">
        <v>8</v>
      </c>
      <c r="L12" s="716">
        <v>9</v>
      </c>
      <c r="M12" s="752">
        <v>10</v>
      </c>
      <c r="N12" s="716">
        <v>11</v>
      </c>
      <c r="O12" s="753">
        <v>12</v>
      </c>
    </row>
    <row r="13" spans="1:15" s="749" customFormat="1" ht="45">
      <c r="A13" s="1932" t="s">
        <v>9</v>
      </c>
      <c r="B13" s="1933"/>
      <c r="C13" s="747" t="s">
        <v>1084</v>
      </c>
      <c r="D13" s="752"/>
      <c r="E13" s="752"/>
      <c r="F13" s="752"/>
      <c r="G13" s="716"/>
      <c r="H13" s="716"/>
      <c r="I13" s="716"/>
      <c r="J13" s="716"/>
      <c r="K13" s="716"/>
      <c r="L13" s="716"/>
      <c r="M13" s="716"/>
      <c r="N13" s="751"/>
      <c r="O13" s="750"/>
    </row>
    <row r="14" spans="1:15" s="749" customFormat="1" ht="33.75">
      <c r="A14" s="1929"/>
      <c r="B14" s="1933"/>
      <c r="C14" s="747" t="s">
        <v>1086</v>
      </c>
      <c r="D14" s="752"/>
      <c r="E14" s="752"/>
      <c r="F14" s="752"/>
      <c r="G14" s="716"/>
      <c r="H14" s="716"/>
      <c r="I14" s="716"/>
      <c r="J14" s="716"/>
      <c r="K14" s="716"/>
      <c r="L14" s="716"/>
      <c r="M14" s="716"/>
      <c r="N14" s="751"/>
      <c r="O14" s="750"/>
    </row>
    <row r="15" spans="1:15" s="749" customFormat="1">
      <c r="A15" s="1929"/>
      <c r="B15" s="1933"/>
      <c r="C15" s="747" t="s">
        <v>1082</v>
      </c>
      <c r="D15" s="752"/>
      <c r="E15" s="752"/>
      <c r="F15" s="752"/>
      <c r="G15" s="716"/>
      <c r="H15" s="716"/>
      <c r="I15" s="716"/>
      <c r="J15" s="716"/>
      <c r="K15" s="716"/>
      <c r="L15" s="716"/>
      <c r="M15" s="716"/>
      <c r="N15" s="751"/>
      <c r="O15" s="750"/>
    </row>
    <row r="16" spans="1:15" s="749" customFormat="1">
      <c r="A16" s="1930"/>
      <c r="B16" s="1933"/>
      <c r="C16" s="746" t="s">
        <v>1085</v>
      </c>
      <c r="D16" s="752"/>
      <c r="E16" s="752"/>
      <c r="F16" s="752"/>
      <c r="G16" s="716"/>
      <c r="H16" s="716"/>
      <c r="I16" s="716"/>
      <c r="J16" s="716"/>
      <c r="K16" s="716"/>
      <c r="L16" s="716"/>
      <c r="M16" s="716"/>
      <c r="N16" s="751"/>
      <c r="O16" s="750"/>
    </row>
    <row r="17" spans="1:15" ht="45">
      <c r="A17" s="1923" t="s">
        <v>154</v>
      </c>
      <c r="B17" s="1913"/>
      <c r="C17" s="747" t="s">
        <v>1084</v>
      </c>
      <c r="D17" s="745"/>
      <c r="E17" s="745"/>
      <c r="F17" s="745"/>
      <c r="G17" s="745"/>
      <c r="H17" s="745"/>
      <c r="I17" s="745"/>
      <c r="J17" s="745"/>
      <c r="K17" s="745"/>
      <c r="L17" s="745"/>
      <c r="M17" s="745"/>
      <c r="N17" s="745"/>
      <c r="O17" s="748"/>
    </row>
    <row r="18" spans="1:15" ht="45">
      <c r="A18" s="1923"/>
      <c r="B18" s="1913"/>
      <c r="C18" s="747" t="s">
        <v>1083</v>
      </c>
      <c r="D18" s="745"/>
      <c r="E18" s="745"/>
      <c r="F18" s="745"/>
      <c r="G18" s="745"/>
      <c r="H18" s="745"/>
      <c r="I18" s="745"/>
      <c r="J18" s="745"/>
      <c r="K18" s="745"/>
      <c r="L18" s="745"/>
      <c r="M18" s="745"/>
      <c r="N18" s="745"/>
      <c r="O18" s="744"/>
    </row>
    <row r="19" spans="1:15">
      <c r="A19" s="1923"/>
      <c r="B19" s="1913"/>
      <c r="C19" s="747" t="s">
        <v>1082</v>
      </c>
      <c r="D19" s="745"/>
      <c r="E19" s="745"/>
      <c r="F19" s="745"/>
      <c r="G19" s="745"/>
      <c r="H19" s="745"/>
      <c r="I19" s="745"/>
      <c r="J19" s="745"/>
      <c r="K19" s="745"/>
      <c r="L19" s="745"/>
      <c r="M19" s="745"/>
      <c r="N19" s="745"/>
      <c r="O19" s="744"/>
    </row>
    <row r="20" spans="1:15">
      <c r="A20" s="1923"/>
      <c r="B20" s="1913"/>
      <c r="C20" s="746" t="s">
        <v>1081</v>
      </c>
      <c r="D20" s="745"/>
      <c r="E20" s="745"/>
      <c r="F20" s="745"/>
      <c r="G20" s="745"/>
      <c r="H20" s="745"/>
      <c r="I20" s="745"/>
      <c r="J20" s="745"/>
      <c r="K20" s="745"/>
      <c r="L20" s="745"/>
      <c r="M20" s="745"/>
      <c r="N20" s="745"/>
      <c r="O20" s="744"/>
    </row>
    <row r="21" spans="1:15" ht="12" thickBot="1">
      <c r="A21" s="743"/>
      <c r="B21" s="742" t="s">
        <v>1081</v>
      </c>
      <c r="C21" s="742"/>
      <c r="D21" s="742"/>
      <c r="E21" s="742"/>
      <c r="F21" s="742"/>
      <c r="G21" s="742"/>
      <c r="H21" s="742"/>
      <c r="I21" s="742"/>
      <c r="J21" s="742"/>
      <c r="K21" s="742"/>
      <c r="L21" s="742"/>
      <c r="M21" s="742"/>
      <c r="N21" s="742"/>
      <c r="O21" s="741"/>
    </row>
    <row r="23" spans="1:15">
      <c r="A23" s="740" t="s">
        <v>988</v>
      </c>
      <c r="D23" s="703"/>
      <c r="E23" s="703"/>
      <c r="F23" s="703"/>
      <c r="G23" s="703"/>
      <c r="H23" s="703"/>
      <c r="I23" s="703"/>
      <c r="J23" s="703"/>
      <c r="K23" s="703"/>
      <c r="L23" s="703"/>
      <c r="M23" s="703"/>
      <c r="N23" s="703"/>
      <c r="O23" s="703"/>
    </row>
    <row r="24" spans="1:15">
      <c r="A24" s="738" t="s">
        <v>1080</v>
      </c>
    </row>
    <row r="25" spans="1:15">
      <c r="A25" s="738" t="s">
        <v>1079</v>
      </c>
    </row>
    <row r="26" spans="1:15">
      <c r="A26" s="738" t="s">
        <v>1078</v>
      </c>
    </row>
    <row r="28" spans="1:15" s="610" customFormat="1">
      <c r="A28" s="1924" t="s">
        <v>1077</v>
      </c>
      <c r="B28" s="1924"/>
      <c r="C28" s="1924"/>
      <c r="D28" s="1924"/>
      <c r="E28" s="1924"/>
      <c r="F28" s="1924"/>
      <c r="G28" s="1924"/>
      <c r="H28" s="1924"/>
    </row>
    <row r="29" spans="1:15" s="610" customFormat="1">
      <c r="A29" s="1924" t="s">
        <v>1076</v>
      </c>
      <c r="B29" s="1924"/>
      <c r="C29" s="1924"/>
      <c r="D29" s="1924"/>
      <c r="E29" s="1924"/>
      <c r="F29" s="1924"/>
      <c r="G29" s="1924"/>
      <c r="H29" s="1924"/>
      <c r="M29" s="703"/>
      <c r="N29" s="621" t="s">
        <v>1075</v>
      </c>
      <c r="O29" s="739"/>
    </row>
    <row r="30" spans="1:15" s="610" customFormat="1">
      <c r="A30" s="1924" t="s">
        <v>1074</v>
      </c>
      <c r="B30" s="1924"/>
      <c r="C30" s="1924"/>
      <c r="D30" s="1924"/>
      <c r="E30" s="1924"/>
      <c r="F30" s="1924"/>
      <c r="G30" s="1924"/>
      <c r="H30" s="1924"/>
      <c r="M30" s="703"/>
      <c r="N30" s="621" t="s">
        <v>1021</v>
      </c>
      <c r="O30" s="739"/>
    </row>
    <row r="31" spans="1:15" s="610" customFormat="1">
      <c r="A31" s="1859" t="s">
        <v>982</v>
      </c>
      <c r="B31" s="1859"/>
      <c r="C31" s="1859"/>
      <c r="D31" s="1859"/>
      <c r="E31" s="1859"/>
      <c r="F31" s="1859"/>
      <c r="G31" s="1859"/>
      <c r="H31" s="1859"/>
      <c r="M31" s="703"/>
      <c r="N31" s="621" t="s">
        <v>1073</v>
      </c>
      <c r="O31" s="739"/>
    </row>
  </sheetData>
  <mergeCells count="23">
    <mergeCell ref="A31:H31"/>
    <mergeCell ref="C10:C12"/>
    <mergeCell ref="A17:A20"/>
    <mergeCell ref="N10:N11"/>
    <mergeCell ref="A28:H28"/>
    <mergeCell ref="A29:H29"/>
    <mergeCell ref="I10:I11"/>
    <mergeCell ref="A30:H30"/>
    <mergeCell ref="D10:D11"/>
    <mergeCell ref="E10:E11"/>
    <mergeCell ref="A10:A12"/>
    <mergeCell ref="B10:B12"/>
    <mergeCell ref="F10:F11"/>
    <mergeCell ref="A13:A16"/>
    <mergeCell ref="B13:B16"/>
    <mergeCell ref="A1:O1"/>
    <mergeCell ref="A7:O7"/>
    <mergeCell ref="B17:B20"/>
    <mergeCell ref="H10:H11"/>
    <mergeCell ref="J10:M10"/>
    <mergeCell ref="O10:O11"/>
    <mergeCell ref="G10:G11"/>
    <mergeCell ref="A6:O6"/>
  </mergeCell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153E4-1681-4CA5-845A-71F04B6A25E2}">
  <dimension ref="A1:AA38"/>
  <sheetViews>
    <sheetView workbookViewId="0">
      <selection activeCell="F31" sqref="F31"/>
    </sheetView>
  </sheetViews>
  <sheetFormatPr defaultRowHeight="12.75"/>
  <cols>
    <col min="1" max="2" width="9.140625" style="654"/>
    <col min="3" max="3" width="20.85546875" style="654" customWidth="1"/>
    <col min="4" max="5" width="9.140625" style="654"/>
    <col min="6" max="6" width="13" style="654" customWidth="1"/>
    <col min="7" max="7" width="10.140625" style="654" customWidth="1"/>
    <col min="8" max="8" width="18.42578125" style="654" customWidth="1"/>
    <col min="9" max="9" width="9.140625" style="654"/>
    <col min="10" max="10" width="12.7109375" style="654" customWidth="1"/>
    <col min="11" max="11" width="11.7109375" style="654" customWidth="1"/>
    <col min="12" max="12" width="9.140625" style="654"/>
    <col min="13" max="13" width="13.7109375" style="654" customWidth="1"/>
    <col min="14" max="15" width="9.140625" style="654"/>
    <col min="16" max="16" width="12.7109375" style="654" customWidth="1"/>
    <col min="17" max="17" width="9.140625" style="654"/>
    <col min="18" max="18" width="12.5703125" style="654" customWidth="1"/>
    <col min="19" max="19" width="18.5703125" style="654" customWidth="1"/>
    <col min="20" max="16384" width="9.140625" style="654"/>
  </cols>
  <sheetData>
    <row r="1" spans="1:27" ht="15.75">
      <c r="A1" s="1960" t="s">
        <v>1160</v>
      </c>
      <c r="B1" s="1960"/>
      <c r="C1" s="1960"/>
      <c r="D1" s="1960"/>
      <c r="E1" s="1960"/>
      <c r="F1" s="1960"/>
      <c r="G1" s="1960"/>
      <c r="H1" s="1960"/>
      <c r="I1" s="1960"/>
      <c r="J1" s="1960"/>
      <c r="K1" s="1960"/>
      <c r="L1" s="1960"/>
      <c r="M1" s="1960"/>
      <c r="N1" s="1960"/>
      <c r="O1" s="1960"/>
      <c r="P1" s="1960"/>
      <c r="Q1" s="1960"/>
      <c r="R1" s="1960"/>
      <c r="S1" s="1960"/>
      <c r="T1" s="1960"/>
      <c r="U1" s="1960"/>
      <c r="V1" s="1960"/>
      <c r="W1" s="1960"/>
      <c r="X1" s="1960"/>
      <c r="Y1" s="1960"/>
      <c r="Z1" s="1960"/>
      <c r="AA1" s="1960"/>
    </row>
    <row r="2" spans="1:27" ht="15">
      <c r="A2" s="613" t="s">
        <v>45</v>
      </c>
      <c r="B2" s="765"/>
      <c r="C2" s="765"/>
      <c r="D2" s="765"/>
      <c r="E2" s="765"/>
      <c r="F2" s="765"/>
      <c r="G2" s="805"/>
      <c r="H2" s="765"/>
      <c r="I2" s="765"/>
      <c r="J2" s="765"/>
      <c r="K2" s="765"/>
      <c r="L2" s="765"/>
      <c r="M2" s="765"/>
      <c r="N2" s="765"/>
      <c r="O2" s="765"/>
      <c r="P2" s="765"/>
      <c r="Q2" s="765"/>
      <c r="R2" s="765"/>
      <c r="S2" s="765"/>
      <c r="T2" s="765"/>
      <c r="U2" s="765"/>
      <c r="V2" s="765"/>
      <c r="W2" s="765"/>
      <c r="X2" s="765"/>
      <c r="Y2" s="765"/>
      <c r="Z2" s="765"/>
      <c r="AA2" s="765"/>
    </row>
    <row r="3" spans="1:27" ht="15">
      <c r="A3" s="763" t="s">
        <v>1159</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809" t="s">
        <v>1158</v>
      </c>
    </row>
    <row r="4" spans="1:27" ht="15">
      <c r="A4" s="765"/>
      <c r="B4" s="765"/>
      <c r="C4" s="765"/>
      <c r="D4" s="765"/>
      <c r="E4" s="765"/>
      <c r="F4" s="808"/>
      <c r="G4" s="808"/>
      <c r="H4" s="765"/>
      <c r="I4" s="765"/>
      <c r="J4" s="765"/>
      <c r="K4" s="765"/>
      <c r="L4" s="765"/>
      <c r="M4" s="765"/>
      <c r="N4" s="765"/>
      <c r="O4" s="765"/>
      <c r="P4" s="765"/>
      <c r="Q4" s="765"/>
      <c r="R4" s="765"/>
      <c r="S4" s="765"/>
      <c r="T4" s="765"/>
      <c r="U4" s="765"/>
      <c r="V4" s="765"/>
      <c r="W4" s="765"/>
      <c r="X4" s="765"/>
      <c r="Y4" s="765"/>
      <c r="Z4" s="765"/>
      <c r="AA4" s="765"/>
    </row>
    <row r="5" spans="1:27" ht="15.75">
      <c r="A5" s="1961" t="s">
        <v>1157</v>
      </c>
      <c r="B5" s="1961"/>
      <c r="C5" s="1961"/>
      <c r="D5" s="1961"/>
      <c r="E5" s="1961"/>
      <c r="F5" s="1961"/>
      <c r="G5" s="1961"/>
      <c r="H5" s="1961"/>
      <c r="I5" s="1961"/>
      <c r="J5" s="1961"/>
      <c r="K5" s="1961"/>
      <c r="L5" s="1961"/>
      <c r="M5" s="1961"/>
      <c r="N5" s="1961"/>
      <c r="O5" s="1961"/>
      <c r="P5" s="1961"/>
      <c r="Q5" s="1961"/>
      <c r="R5" s="1961"/>
      <c r="S5" s="1961"/>
      <c r="T5" s="1961"/>
      <c r="U5" s="1961"/>
      <c r="V5" s="1961"/>
      <c r="W5" s="1961"/>
      <c r="X5" s="1961"/>
      <c r="Y5" s="1961"/>
      <c r="Z5" s="1961"/>
      <c r="AA5" s="1961"/>
    </row>
    <row r="6" spans="1:27">
      <c r="A6" s="1962" t="s">
        <v>1156</v>
      </c>
      <c r="B6" s="1962"/>
      <c r="C6" s="1962"/>
      <c r="D6" s="1962"/>
      <c r="E6" s="1962"/>
      <c r="F6" s="1962"/>
      <c r="G6" s="1962"/>
      <c r="H6" s="1962"/>
      <c r="I6" s="1962"/>
      <c r="J6" s="1962"/>
      <c r="K6" s="1962"/>
      <c r="L6" s="1962"/>
      <c r="M6" s="1962"/>
      <c r="N6" s="1962"/>
      <c r="O6" s="1962"/>
      <c r="P6" s="1962"/>
      <c r="Q6" s="1962"/>
      <c r="R6" s="1962"/>
      <c r="S6" s="1962"/>
      <c r="T6" s="1962"/>
      <c r="U6" s="1962"/>
      <c r="V6" s="1962"/>
      <c r="W6" s="1962"/>
      <c r="X6" s="1962"/>
      <c r="Y6" s="1962"/>
      <c r="Z6" s="1962"/>
      <c r="AA6" s="1962"/>
    </row>
    <row r="7" spans="1:27" ht="15">
      <c r="A7" s="806"/>
      <c r="B7" s="807"/>
      <c r="C7" s="806"/>
      <c r="D7" s="806"/>
      <c r="E7" s="806"/>
      <c r="F7" s="806"/>
      <c r="G7" s="806"/>
      <c r="H7" s="765"/>
      <c r="I7" s="765"/>
      <c r="J7" s="765"/>
      <c r="K7" s="765"/>
      <c r="L7" s="765"/>
      <c r="M7" s="765"/>
      <c r="N7" s="765"/>
      <c r="O7" s="765"/>
      <c r="P7" s="765"/>
      <c r="Q7" s="765"/>
      <c r="R7" s="765"/>
      <c r="S7" s="765"/>
      <c r="T7" s="765"/>
      <c r="U7" s="765"/>
      <c r="V7" s="765"/>
      <c r="W7" s="765"/>
      <c r="X7" s="765"/>
      <c r="Y7" s="765"/>
      <c r="Z7" s="765"/>
      <c r="AA7" s="765"/>
    </row>
    <row r="8" spans="1:27" ht="15.75" thickBot="1">
      <c r="A8" s="765"/>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805" t="s">
        <v>424</v>
      </c>
    </row>
    <row r="9" spans="1:27" ht="24" customHeight="1">
      <c r="A9" s="802"/>
      <c r="B9" s="1963" t="s">
        <v>426</v>
      </c>
      <c r="C9" s="1966" t="s">
        <v>1155</v>
      </c>
      <c r="D9" s="1969" t="s">
        <v>1154</v>
      </c>
      <c r="E9" s="1970"/>
      <c r="F9" s="1970"/>
      <c r="G9" s="1970"/>
      <c r="H9" s="1970"/>
      <c r="I9" s="1970"/>
      <c r="J9" s="1970"/>
      <c r="K9" s="1970"/>
      <c r="L9" s="804"/>
      <c r="M9" s="804"/>
      <c r="N9" s="803"/>
      <c r="O9" s="1971" t="s">
        <v>1153</v>
      </c>
      <c r="P9" s="1972"/>
      <c r="Q9" s="1972"/>
      <c r="R9" s="1972"/>
      <c r="S9" s="1973"/>
      <c r="T9" s="1974" t="s">
        <v>1152</v>
      </c>
      <c r="U9" s="1975"/>
      <c r="V9" s="1975"/>
      <c r="W9" s="1975"/>
      <c r="X9" s="1975"/>
      <c r="Y9" s="1975"/>
      <c r="Z9" s="1975"/>
      <c r="AA9" s="1976"/>
    </row>
    <row r="10" spans="1:27" ht="21.75" customHeight="1">
      <c r="A10" s="802"/>
      <c r="B10" s="1964"/>
      <c r="C10" s="1967"/>
      <c r="D10" s="1980"/>
      <c r="E10" s="1982" t="s">
        <v>1151</v>
      </c>
      <c r="F10" s="1983"/>
      <c r="G10" s="1983"/>
      <c r="H10" s="1984"/>
      <c r="I10" s="1950" t="s">
        <v>1149</v>
      </c>
      <c r="J10" s="1951"/>
      <c r="K10" s="1951"/>
      <c r="L10" s="1951"/>
      <c r="M10" s="1951"/>
      <c r="N10" s="1952"/>
      <c r="O10" s="800"/>
      <c r="P10" s="1953" t="s">
        <v>1150</v>
      </c>
      <c r="Q10" s="1955" t="s">
        <v>1149</v>
      </c>
      <c r="R10" s="1956"/>
      <c r="S10" s="1957"/>
      <c r="T10" s="1977"/>
      <c r="U10" s="1978"/>
      <c r="V10" s="1978"/>
      <c r="W10" s="1978"/>
      <c r="X10" s="1978"/>
      <c r="Y10" s="1978"/>
      <c r="Z10" s="1978"/>
      <c r="AA10" s="1979"/>
    </row>
    <row r="11" spans="1:27" ht="35.25" customHeight="1">
      <c r="A11" s="791"/>
      <c r="B11" s="1964"/>
      <c r="C11" s="1967"/>
      <c r="D11" s="1980"/>
      <c r="E11" s="800"/>
      <c r="F11" s="1942" t="s">
        <v>1146</v>
      </c>
      <c r="G11" s="1942" t="s">
        <v>1148</v>
      </c>
      <c r="H11" s="1958" t="s">
        <v>1147</v>
      </c>
      <c r="I11" s="800"/>
      <c r="J11" s="1942" t="s">
        <v>1146</v>
      </c>
      <c r="K11" s="1942" t="s">
        <v>1141</v>
      </c>
      <c r="L11" s="1942" t="s">
        <v>1145</v>
      </c>
      <c r="M11" s="1942" t="s">
        <v>1144</v>
      </c>
      <c r="N11" s="1940" t="s">
        <v>1143</v>
      </c>
      <c r="O11" s="801"/>
      <c r="P11" s="1954"/>
      <c r="Q11" s="800"/>
      <c r="R11" s="1942" t="s">
        <v>1142</v>
      </c>
      <c r="S11" s="1942" t="s">
        <v>1141</v>
      </c>
      <c r="T11" s="1944" t="s">
        <v>1140</v>
      </c>
      <c r="U11" s="1945"/>
      <c r="V11" s="1945"/>
      <c r="W11" s="1946"/>
      <c r="X11" s="1947" t="s">
        <v>1139</v>
      </c>
      <c r="Y11" s="1948"/>
      <c r="Z11" s="1948"/>
      <c r="AA11" s="1949"/>
    </row>
    <row r="12" spans="1:27" ht="67.5">
      <c r="A12" s="791"/>
      <c r="B12" s="1965"/>
      <c r="C12" s="1968"/>
      <c r="D12" s="1981"/>
      <c r="E12" s="798"/>
      <c r="F12" s="1943"/>
      <c r="G12" s="1943"/>
      <c r="H12" s="1959"/>
      <c r="I12" s="798"/>
      <c r="J12" s="1943"/>
      <c r="K12" s="1943"/>
      <c r="L12" s="1943"/>
      <c r="M12" s="1943"/>
      <c r="N12" s="1941"/>
      <c r="O12" s="799"/>
      <c r="P12" s="1943"/>
      <c r="Q12" s="798"/>
      <c r="R12" s="1943"/>
      <c r="S12" s="1943"/>
      <c r="T12" s="797"/>
      <c r="U12" s="796" t="s">
        <v>1138</v>
      </c>
      <c r="V12" s="796" t="s">
        <v>1137</v>
      </c>
      <c r="W12" s="622" t="s">
        <v>1136</v>
      </c>
      <c r="X12" s="797"/>
      <c r="Y12" s="796" t="s">
        <v>1138</v>
      </c>
      <c r="Z12" s="796" t="s">
        <v>1137</v>
      </c>
      <c r="AA12" s="795" t="s">
        <v>1136</v>
      </c>
    </row>
    <row r="13" spans="1:27" ht="22.5">
      <c r="A13" s="791"/>
      <c r="B13" s="1934" t="s">
        <v>454</v>
      </c>
      <c r="C13" s="1935"/>
      <c r="D13" s="794" t="s">
        <v>1135</v>
      </c>
      <c r="E13" s="794" t="s">
        <v>1134</v>
      </c>
      <c r="F13" s="794">
        <v>3</v>
      </c>
      <c r="G13" s="794">
        <v>4</v>
      </c>
      <c r="H13" s="794">
        <v>5</v>
      </c>
      <c r="I13" s="794" t="s">
        <v>1133</v>
      </c>
      <c r="J13" s="794">
        <v>7</v>
      </c>
      <c r="K13" s="794">
        <v>8</v>
      </c>
      <c r="L13" s="794">
        <v>9</v>
      </c>
      <c r="M13" s="794">
        <v>10</v>
      </c>
      <c r="N13" s="794">
        <v>11</v>
      </c>
      <c r="O13" s="794" t="s">
        <v>1132</v>
      </c>
      <c r="P13" s="794">
        <v>13</v>
      </c>
      <c r="Q13" s="794" t="s">
        <v>1131</v>
      </c>
      <c r="R13" s="794">
        <v>15</v>
      </c>
      <c r="S13" s="794">
        <v>16</v>
      </c>
      <c r="T13" s="793" t="s">
        <v>1130</v>
      </c>
      <c r="U13" s="793">
        <v>18</v>
      </c>
      <c r="V13" s="793">
        <v>19</v>
      </c>
      <c r="W13" s="793">
        <v>20</v>
      </c>
      <c r="X13" s="793" t="s">
        <v>1129</v>
      </c>
      <c r="Y13" s="793">
        <v>22</v>
      </c>
      <c r="Z13" s="793">
        <v>23</v>
      </c>
      <c r="AA13" s="792">
        <v>24</v>
      </c>
    </row>
    <row r="14" spans="1:27">
      <c r="A14" s="791"/>
      <c r="B14" s="1934" t="s">
        <v>1128</v>
      </c>
      <c r="C14" s="1935"/>
      <c r="D14" s="790"/>
      <c r="E14" s="788"/>
      <c r="F14" s="789"/>
      <c r="G14" s="789"/>
      <c r="H14" s="789"/>
      <c r="I14" s="788"/>
      <c r="J14" s="789"/>
      <c r="K14" s="789"/>
      <c r="L14" s="790"/>
      <c r="M14" s="788"/>
      <c r="N14" s="789"/>
      <c r="O14" s="789"/>
      <c r="P14" s="789"/>
      <c r="Q14" s="789"/>
      <c r="R14" s="789"/>
      <c r="S14" s="789"/>
      <c r="T14" s="789"/>
      <c r="U14" s="788"/>
      <c r="V14" s="788"/>
      <c r="W14" s="788"/>
      <c r="X14" s="788"/>
      <c r="Y14" s="788"/>
      <c r="Z14" s="775"/>
      <c r="AA14" s="787"/>
    </row>
    <row r="15" spans="1:27" ht="22.5">
      <c r="A15" s="791"/>
      <c r="B15" s="779" t="s">
        <v>9</v>
      </c>
      <c r="C15" s="778" t="s">
        <v>1127</v>
      </c>
      <c r="D15" s="790"/>
      <c r="E15" s="788"/>
      <c r="F15" s="789"/>
      <c r="G15" s="789"/>
      <c r="H15" s="789"/>
      <c r="I15" s="788"/>
      <c r="J15" s="789"/>
      <c r="K15" s="789"/>
      <c r="L15" s="790"/>
      <c r="M15" s="788"/>
      <c r="N15" s="789"/>
      <c r="O15" s="789"/>
      <c r="P15" s="789"/>
      <c r="Q15" s="789"/>
      <c r="R15" s="789"/>
      <c r="S15" s="789"/>
      <c r="T15" s="789"/>
      <c r="U15" s="788"/>
      <c r="V15" s="788"/>
      <c r="W15" s="788"/>
      <c r="X15" s="788"/>
      <c r="Y15" s="788"/>
      <c r="Z15" s="775"/>
      <c r="AA15" s="787"/>
    </row>
    <row r="16" spans="1:27" ht="22.5">
      <c r="A16" s="773"/>
      <c r="B16" s="783" t="s">
        <v>10</v>
      </c>
      <c r="C16" s="782" t="s">
        <v>1126</v>
      </c>
      <c r="D16" s="784"/>
      <c r="E16" s="784"/>
      <c r="F16" s="784"/>
      <c r="G16" s="785"/>
      <c r="H16" s="785"/>
      <c r="I16" s="784"/>
      <c r="J16" s="784"/>
      <c r="K16" s="784"/>
      <c r="L16" s="785"/>
      <c r="M16" s="785"/>
      <c r="N16" s="785"/>
      <c r="O16" s="784"/>
      <c r="P16" s="784"/>
      <c r="Q16" s="784"/>
      <c r="R16" s="784"/>
      <c r="S16" s="784"/>
      <c r="T16" s="784"/>
      <c r="U16" s="784"/>
      <c r="V16" s="784"/>
      <c r="W16" s="784"/>
      <c r="X16" s="784"/>
      <c r="Y16" s="784"/>
      <c r="Z16" s="775"/>
      <c r="AA16" s="774"/>
    </row>
    <row r="17" spans="1:27" ht="22.5">
      <c r="A17" s="773"/>
      <c r="B17" s="783" t="s">
        <v>15</v>
      </c>
      <c r="C17" s="782" t="s">
        <v>1125</v>
      </c>
      <c r="D17" s="776"/>
      <c r="E17" s="776"/>
      <c r="F17" s="776"/>
      <c r="G17" s="777"/>
      <c r="H17" s="777"/>
      <c r="I17" s="776"/>
      <c r="J17" s="776"/>
      <c r="K17" s="776"/>
      <c r="L17" s="777"/>
      <c r="M17" s="777"/>
      <c r="N17" s="777"/>
      <c r="O17" s="776"/>
      <c r="P17" s="776"/>
      <c r="Q17" s="776"/>
      <c r="R17" s="776"/>
      <c r="S17" s="776"/>
      <c r="T17" s="776"/>
      <c r="U17" s="776"/>
      <c r="V17" s="776"/>
      <c r="W17" s="776"/>
      <c r="X17" s="776"/>
      <c r="Y17" s="776"/>
      <c r="Z17" s="775"/>
      <c r="AA17" s="774"/>
    </row>
    <row r="18" spans="1:27">
      <c r="A18" s="773"/>
      <c r="B18" s="781" t="s">
        <v>21</v>
      </c>
      <c r="C18" s="780" t="s">
        <v>1124</v>
      </c>
      <c r="D18" s="776"/>
      <c r="E18" s="776"/>
      <c r="F18" s="776"/>
      <c r="G18" s="777"/>
      <c r="H18" s="777"/>
      <c r="I18" s="776"/>
      <c r="J18" s="776"/>
      <c r="K18" s="776"/>
      <c r="L18" s="777"/>
      <c r="M18" s="777"/>
      <c r="N18" s="777"/>
      <c r="O18" s="776"/>
      <c r="P18" s="776"/>
      <c r="Q18" s="776"/>
      <c r="R18" s="776"/>
      <c r="S18" s="776"/>
      <c r="T18" s="776"/>
      <c r="U18" s="776"/>
      <c r="V18" s="776"/>
      <c r="W18" s="776"/>
      <c r="X18" s="776"/>
      <c r="Y18" s="776"/>
      <c r="Z18" s="775"/>
      <c r="AA18" s="774"/>
    </row>
    <row r="19" spans="1:27" ht="22.5">
      <c r="A19" s="773"/>
      <c r="B19" s="781" t="s">
        <v>29</v>
      </c>
      <c r="C19" s="786" t="s">
        <v>1123</v>
      </c>
      <c r="D19" s="776"/>
      <c r="E19" s="776"/>
      <c r="F19" s="776"/>
      <c r="G19" s="777"/>
      <c r="H19" s="777"/>
      <c r="I19" s="776"/>
      <c r="J19" s="776"/>
      <c r="K19" s="776"/>
      <c r="L19" s="777"/>
      <c r="M19" s="777"/>
      <c r="N19" s="777"/>
      <c r="O19" s="776"/>
      <c r="P19" s="776"/>
      <c r="Q19" s="776"/>
      <c r="R19" s="776"/>
      <c r="S19" s="776"/>
      <c r="T19" s="776"/>
      <c r="U19" s="776"/>
      <c r="V19" s="776"/>
      <c r="W19" s="776"/>
      <c r="X19" s="776"/>
      <c r="Y19" s="776"/>
      <c r="Z19" s="775"/>
      <c r="AA19" s="774"/>
    </row>
    <row r="20" spans="1:27">
      <c r="A20" s="773"/>
      <c r="B20" s="783" t="s">
        <v>34</v>
      </c>
      <c r="C20" s="782" t="s">
        <v>1122</v>
      </c>
      <c r="D20" s="776"/>
      <c r="E20" s="776"/>
      <c r="F20" s="776"/>
      <c r="G20" s="777"/>
      <c r="H20" s="777"/>
      <c r="I20" s="776"/>
      <c r="J20" s="776"/>
      <c r="K20" s="776"/>
      <c r="L20" s="777"/>
      <c r="M20" s="777"/>
      <c r="N20" s="777"/>
      <c r="O20" s="776"/>
      <c r="P20" s="776"/>
      <c r="Q20" s="776"/>
      <c r="R20" s="776"/>
      <c r="S20" s="776"/>
      <c r="T20" s="776"/>
      <c r="U20" s="776"/>
      <c r="V20" s="776"/>
      <c r="W20" s="776"/>
      <c r="X20" s="776"/>
      <c r="Y20" s="776"/>
      <c r="Z20" s="775"/>
      <c r="AA20" s="774"/>
    </row>
    <row r="21" spans="1:27">
      <c r="A21" s="773"/>
      <c r="B21" s="783" t="s">
        <v>35</v>
      </c>
      <c r="C21" s="782" t="s">
        <v>1121</v>
      </c>
      <c r="D21" s="776"/>
      <c r="E21" s="776"/>
      <c r="F21" s="776"/>
      <c r="G21" s="777"/>
      <c r="H21" s="777"/>
      <c r="I21" s="776"/>
      <c r="J21" s="776"/>
      <c r="K21" s="776"/>
      <c r="L21" s="777"/>
      <c r="M21" s="777"/>
      <c r="N21" s="777"/>
      <c r="O21" s="776"/>
      <c r="P21" s="776"/>
      <c r="Q21" s="776"/>
      <c r="R21" s="776"/>
      <c r="S21" s="776"/>
      <c r="T21" s="776"/>
      <c r="U21" s="776"/>
      <c r="V21" s="776"/>
      <c r="W21" s="776"/>
      <c r="X21" s="776"/>
      <c r="Y21" s="776"/>
      <c r="Z21" s="775"/>
      <c r="AA21" s="774"/>
    </row>
    <row r="22" spans="1:27" ht="22.5">
      <c r="A22" s="773"/>
      <c r="B22" s="781" t="s">
        <v>36</v>
      </c>
      <c r="C22" s="780" t="s">
        <v>1120</v>
      </c>
      <c r="D22" s="784"/>
      <c r="E22" s="784"/>
      <c r="F22" s="784"/>
      <c r="G22" s="785"/>
      <c r="H22" s="785"/>
      <c r="I22" s="784"/>
      <c r="J22" s="784"/>
      <c r="K22" s="784"/>
      <c r="L22" s="785"/>
      <c r="M22" s="785"/>
      <c r="N22" s="785"/>
      <c r="O22" s="784"/>
      <c r="P22" s="784"/>
      <c r="Q22" s="784"/>
      <c r="R22" s="784"/>
      <c r="S22" s="784"/>
      <c r="T22" s="784"/>
      <c r="U22" s="784"/>
      <c r="V22" s="784"/>
      <c r="W22" s="784"/>
      <c r="X22" s="784"/>
      <c r="Y22" s="784"/>
      <c r="Z22" s="775"/>
      <c r="AA22" s="774"/>
    </row>
    <row r="23" spans="1:27" ht="22.5">
      <c r="A23" s="773"/>
      <c r="B23" s="783" t="s">
        <v>40</v>
      </c>
      <c r="C23" s="782" t="s">
        <v>1119</v>
      </c>
      <c r="D23" s="776"/>
      <c r="E23" s="776"/>
      <c r="F23" s="776"/>
      <c r="G23" s="777"/>
      <c r="H23" s="777"/>
      <c r="I23" s="776"/>
      <c r="J23" s="776"/>
      <c r="K23" s="776"/>
      <c r="L23" s="777"/>
      <c r="M23" s="777"/>
      <c r="N23" s="777"/>
      <c r="O23" s="776"/>
      <c r="P23" s="776"/>
      <c r="Q23" s="776"/>
      <c r="R23" s="776"/>
      <c r="S23" s="776"/>
      <c r="T23" s="776"/>
      <c r="U23" s="776"/>
      <c r="V23" s="776"/>
      <c r="W23" s="776"/>
      <c r="X23" s="776"/>
      <c r="Y23" s="776"/>
      <c r="Z23" s="775"/>
      <c r="AA23" s="774"/>
    </row>
    <row r="24" spans="1:27" ht="33.75">
      <c r="A24" s="773"/>
      <c r="B24" s="783" t="s">
        <v>137</v>
      </c>
      <c r="C24" s="782" t="s">
        <v>1118</v>
      </c>
      <c r="D24" s="776"/>
      <c r="E24" s="776"/>
      <c r="F24" s="776"/>
      <c r="G24" s="777"/>
      <c r="H24" s="777"/>
      <c r="I24" s="776"/>
      <c r="J24" s="776"/>
      <c r="K24" s="776"/>
      <c r="L24" s="777"/>
      <c r="M24" s="777"/>
      <c r="N24" s="777"/>
      <c r="O24" s="776"/>
      <c r="P24" s="776"/>
      <c r="Q24" s="776"/>
      <c r="R24" s="776"/>
      <c r="S24" s="776"/>
      <c r="T24" s="776"/>
      <c r="U24" s="776"/>
      <c r="V24" s="776"/>
      <c r="W24" s="776"/>
      <c r="X24" s="776"/>
      <c r="Y24" s="776"/>
      <c r="Z24" s="775"/>
      <c r="AA24" s="774"/>
    </row>
    <row r="25" spans="1:27" ht="33.75">
      <c r="A25" s="773"/>
      <c r="B25" s="781" t="s">
        <v>144</v>
      </c>
      <c r="C25" s="780" t="s">
        <v>1117</v>
      </c>
      <c r="D25" s="776"/>
      <c r="E25" s="776"/>
      <c r="F25" s="776"/>
      <c r="G25" s="777"/>
      <c r="H25" s="777"/>
      <c r="I25" s="776"/>
      <c r="J25" s="776"/>
      <c r="K25" s="776"/>
      <c r="L25" s="777"/>
      <c r="M25" s="777"/>
      <c r="N25" s="777"/>
      <c r="O25" s="776"/>
      <c r="P25" s="776"/>
      <c r="Q25" s="776"/>
      <c r="R25" s="776"/>
      <c r="S25" s="776"/>
      <c r="T25" s="776"/>
      <c r="U25" s="776"/>
      <c r="V25" s="776"/>
      <c r="W25" s="776"/>
      <c r="X25" s="776"/>
      <c r="Y25" s="776"/>
      <c r="Z25" s="775"/>
      <c r="AA25" s="774"/>
    </row>
    <row r="26" spans="1:27" ht="22.5">
      <c r="A26" s="773"/>
      <c r="B26" s="779" t="s">
        <v>154</v>
      </c>
      <c r="C26" s="778" t="s">
        <v>1116</v>
      </c>
      <c r="D26" s="776"/>
      <c r="E26" s="776"/>
      <c r="F26" s="776"/>
      <c r="G26" s="777"/>
      <c r="H26" s="777"/>
      <c r="I26" s="776"/>
      <c r="J26" s="776"/>
      <c r="K26" s="776"/>
      <c r="L26" s="777"/>
      <c r="M26" s="777"/>
      <c r="N26" s="777"/>
      <c r="O26" s="776"/>
      <c r="P26" s="776"/>
      <c r="Q26" s="776"/>
      <c r="R26" s="776"/>
      <c r="S26" s="776"/>
      <c r="T26" s="776"/>
      <c r="U26" s="776"/>
      <c r="V26" s="776"/>
      <c r="W26" s="776"/>
      <c r="X26" s="776"/>
      <c r="Y26" s="776"/>
      <c r="Z26" s="775"/>
      <c r="AA26" s="774"/>
    </row>
    <row r="27" spans="1:27" ht="13.5" thickBot="1">
      <c r="A27" s="773"/>
      <c r="B27" s="772" t="s">
        <v>155</v>
      </c>
      <c r="C27" s="771" t="s">
        <v>1115</v>
      </c>
      <c r="D27" s="769"/>
      <c r="E27" s="769"/>
      <c r="F27" s="769"/>
      <c r="G27" s="770"/>
      <c r="H27" s="770"/>
      <c r="I27" s="769"/>
      <c r="J27" s="769"/>
      <c r="K27" s="769"/>
      <c r="L27" s="770"/>
      <c r="M27" s="770"/>
      <c r="N27" s="770"/>
      <c r="O27" s="769"/>
      <c r="P27" s="769"/>
      <c r="Q27" s="769"/>
      <c r="R27" s="769"/>
      <c r="S27" s="769"/>
      <c r="T27" s="769"/>
      <c r="U27" s="769"/>
      <c r="V27" s="769"/>
      <c r="W27" s="769"/>
      <c r="X27" s="769"/>
      <c r="Y27" s="769"/>
      <c r="Z27" s="768"/>
      <c r="AA27" s="767"/>
    </row>
    <row r="28" spans="1:27">
      <c r="A28" s="761"/>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row>
    <row r="29" spans="1:27">
      <c r="A29" s="761"/>
      <c r="B29" s="761"/>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row>
    <row r="30" spans="1:27">
      <c r="A30" s="761"/>
      <c r="B30" s="761"/>
      <c r="C30" s="761"/>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row>
    <row r="31" spans="1:27" ht="15">
      <c r="A31" s="761"/>
      <c r="B31" s="766" t="s">
        <v>988</v>
      </c>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row>
    <row r="32" spans="1:27">
      <c r="A32" s="761"/>
      <c r="B32" s="1936" t="s">
        <v>1114</v>
      </c>
      <c r="C32" s="1936"/>
      <c r="D32" s="1936"/>
      <c r="E32" s="1936"/>
      <c r="F32" s="1936"/>
      <c r="G32" s="1936"/>
      <c r="H32" s="1936"/>
      <c r="I32" s="1936"/>
      <c r="J32" s="1936"/>
      <c r="K32" s="1936"/>
      <c r="L32" s="1936"/>
      <c r="M32" s="1936"/>
      <c r="N32" s="1936"/>
      <c r="O32" s="1936"/>
      <c r="P32" s="1936"/>
      <c r="Q32" s="1936"/>
      <c r="R32" s="1936"/>
      <c r="S32" s="1936"/>
      <c r="T32" s="1936"/>
      <c r="U32" s="1936"/>
      <c r="V32" s="1936"/>
      <c r="W32" s="1936"/>
      <c r="X32" s="1936"/>
      <c r="Y32" s="1936"/>
      <c r="Z32" s="1936"/>
      <c r="AA32" s="1936"/>
    </row>
    <row r="33" spans="1:27">
      <c r="A33" s="761"/>
      <c r="B33" s="1936" t="s">
        <v>1113</v>
      </c>
      <c r="C33" s="1936"/>
      <c r="D33" s="1936"/>
      <c r="E33" s="1936"/>
      <c r="F33" s="1936"/>
      <c r="G33" s="1936"/>
      <c r="H33" s="1936"/>
      <c r="I33" s="1936"/>
      <c r="J33" s="1936"/>
      <c r="K33" s="1936"/>
      <c r="L33" s="1936"/>
      <c r="M33" s="1936"/>
      <c r="N33" s="1936"/>
      <c r="O33" s="1936"/>
      <c r="P33" s="1936"/>
      <c r="Q33" s="1936"/>
      <c r="R33" s="1936"/>
      <c r="S33" s="1936"/>
      <c r="T33" s="1936"/>
      <c r="U33" s="1936"/>
      <c r="V33" s="1936"/>
      <c r="W33" s="1936"/>
      <c r="X33" s="1936"/>
      <c r="Y33" s="1936"/>
      <c r="Z33" s="1936"/>
      <c r="AA33" s="1936"/>
    </row>
    <row r="34" spans="1:27" ht="36" customHeight="1">
      <c r="A34" s="761"/>
      <c r="B34" s="1937" t="s">
        <v>1112</v>
      </c>
      <c r="C34" s="1937"/>
      <c r="D34" s="1937"/>
      <c r="E34" s="1937"/>
      <c r="F34" s="1937"/>
      <c r="G34" s="1937"/>
      <c r="H34" s="1937"/>
      <c r="I34" s="1937"/>
      <c r="J34" s="1937"/>
      <c r="K34" s="1937"/>
      <c r="L34" s="1937"/>
      <c r="M34" s="1937"/>
      <c r="N34" s="1937"/>
      <c r="O34" s="1937"/>
      <c r="P34" s="1937"/>
      <c r="Q34" s="1937"/>
      <c r="R34" s="1937"/>
      <c r="S34" s="1937"/>
      <c r="T34" s="1937"/>
      <c r="U34" s="1937"/>
      <c r="V34" s="1937"/>
      <c r="W34" s="1937"/>
      <c r="X34" s="1937"/>
      <c r="Y34" s="1937"/>
      <c r="Z34" s="1937"/>
      <c r="AA34" s="1937"/>
    </row>
    <row r="35" spans="1:27" ht="42.75" customHeight="1">
      <c r="A35" s="761"/>
      <c r="B35" s="1938" t="s">
        <v>1111</v>
      </c>
      <c r="C35" s="1938"/>
      <c r="D35" s="1938"/>
      <c r="E35" s="1938"/>
      <c r="F35" s="1938"/>
      <c r="G35" s="1938"/>
      <c r="H35" s="1938"/>
      <c r="I35" s="1938"/>
      <c r="J35" s="1938"/>
      <c r="K35" s="1938"/>
      <c r="L35" s="1938"/>
      <c r="M35" s="1938"/>
      <c r="N35" s="1938"/>
      <c r="O35" s="1938"/>
      <c r="P35" s="1938"/>
      <c r="Q35" s="1938"/>
      <c r="R35" s="1938"/>
      <c r="S35" s="1938"/>
      <c r="T35" s="1938"/>
      <c r="U35" s="1938"/>
      <c r="V35" s="1938"/>
      <c r="W35" s="1938"/>
      <c r="X35" s="1938"/>
      <c r="Y35" s="1938"/>
      <c r="Z35" s="1938"/>
      <c r="AA35" s="1938"/>
    </row>
    <row r="36" spans="1:27">
      <c r="A36" s="761"/>
      <c r="B36" s="764" t="s">
        <v>1110</v>
      </c>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761"/>
      <c r="AA36" s="760" t="s">
        <v>1109</v>
      </c>
    </row>
    <row r="37" spans="1:27">
      <c r="A37" s="761"/>
      <c r="B37" s="763" t="s">
        <v>1108</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761"/>
      <c r="AA37" s="613" t="s">
        <v>1107</v>
      </c>
    </row>
    <row r="38" spans="1:27">
      <c r="A38" s="761"/>
      <c r="B38" s="1939" t="s">
        <v>982</v>
      </c>
      <c r="C38" s="1939"/>
      <c r="D38" s="1939"/>
      <c r="E38" s="1939"/>
      <c r="F38" s="1939"/>
      <c r="G38" s="1939"/>
      <c r="H38" s="1939"/>
      <c r="I38" s="1939"/>
      <c r="J38" s="1939"/>
      <c r="K38" s="762"/>
      <c r="L38" s="762"/>
      <c r="M38" s="762"/>
      <c r="N38" s="762"/>
      <c r="O38" s="762"/>
      <c r="P38" s="762"/>
      <c r="Q38" s="762"/>
      <c r="R38" s="762"/>
      <c r="S38" s="762"/>
      <c r="T38" s="762"/>
      <c r="U38" s="762"/>
      <c r="V38" s="762"/>
      <c r="W38" s="762"/>
      <c r="X38" s="762"/>
      <c r="Y38" s="762"/>
      <c r="Z38" s="761"/>
      <c r="AA38" s="760" t="s">
        <v>1106</v>
      </c>
    </row>
  </sheetData>
  <mergeCells count="32">
    <mergeCell ref="A1:AA1"/>
    <mergeCell ref="A5:AA5"/>
    <mergeCell ref="A6:AA6"/>
    <mergeCell ref="B9:B12"/>
    <mergeCell ref="C9:C12"/>
    <mergeCell ref="D9:K9"/>
    <mergeCell ref="O9:S9"/>
    <mergeCell ref="T9:AA10"/>
    <mergeCell ref="D10:D12"/>
    <mergeCell ref="E10:H10"/>
    <mergeCell ref="X11:AA11"/>
    <mergeCell ref="B13:C13"/>
    <mergeCell ref="I10:N10"/>
    <mergeCell ref="P10:P12"/>
    <mergeCell ref="Q10:S10"/>
    <mergeCell ref="F11:F12"/>
    <mergeCell ref="G11:G12"/>
    <mergeCell ref="H11:H12"/>
    <mergeCell ref="J11:J12"/>
    <mergeCell ref="K11:K12"/>
    <mergeCell ref="L11:L12"/>
    <mergeCell ref="M11:M12"/>
    <mergeCell ref="B38:J38"/>
    <mergeCell ref="N11:N12"/>
    <mergeCell ref="R11:R12"/>
    <mergeCell ref="S11:S12"/>
    <mergeCell ref="T11:W11"/>
    <mergeCell ref="B14:C14"/>
    <mergeCell ref="B32:AA32"/>
    <mergeCell ref="B33:AA33"/>
    <mergeCell ref="B34:AA34"/>
    <mergeCell ref="B35:AA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D96F4-3C89-4591-B4A8-31799BAF6312}">
  <dimension ref="A1:AG84"/>
  <sheetViews>
    <sheetView workbookViewId="0">
      <selection activeCell="F31" sqref="F31"/>
    </sheetView>
  </sheetViews>
  <sheetFormatPr defaultRowHeight="12.75"/>
  <cols>
    <col min="1" max="1" width="9.140625" style="654"/>
    <col min="2" max="2" width="49.85546875" style="654" customWidth="1"/>
    <col min="3" max="4" width="9.140625" style="654"/>
    <col min="5" max="5" width="11.140625" style="654" customWidth="1"/>
    <col min="6" max="6" width="9.140625" style="654"/>
    <col min="7" max="7" width="10.7109375" style="654" customWidth="1"/>
    <col min="8" max="9" width="9.140625" style="654"/>
    <col min="10" max="10" width="10.42578125" style="654" customWidth="1"/>
    <col min="11" max="11" width="9.140625" style="654"/>
    <col min="12" max="12" width="10.28515625" style="654" customWidth="1"/>
    <col min="13" max="14" width="9.140625" style="654"/>
    <col min="15" max="15" width="10.28515625" style="654" customWidth="1"/>
    <col min="16" max="16" width="9.140625" style="654"/>
    <col min="17" max="17" width="10" style="654" customWidth="1"/>
    <col min="18" max="19" width="9.140625" style="654"/>
    <col min="20" max="20" width="10.85546875" style="654" customWidth="1"/>
    <col min="21" max="21" width="9.140625" style="654"/>
    <col min="22" max="22" width="10.5703125" style="654" customWidth="1"/>
    <col min="23" max="24" width="9.140625" style="654"/>
    <col min="25" max="25" width="10.42578125" style="654" customWidth="1"/>
    <col min="26" max="26" width="9.140625" style="654"/>
    <col min="27" max="27" width="10.85546875" style="654" customWidth="1"/>
    <col min="28" max="29" width="9.140625" style="654"/>
    <col min="30" max="30" width="10.140625" style="654" customWidth="1"/>
    <col min="31" max="31" width="9.140625" style="654"/>
    <col min="32" max="32" width="10.5703125" style="654" customWidth="1"/>
    <col min="33" max="16384" width="9.140625" style="654"/>
  </cols>
  <sheetData>
    <row r="1" spans="1:33" ht="15.75">
      <c r="A1" s="1992" t="s">
        <v>1212</v>
      </c>
      <c r="B1" s="1992"/>
      <c r="C1" s="1992"/>
      <c r="D1" s="1992"/>
      <c r="E1" s="1992"/>
      <c r="F1" s="1992"/>
      <c r="G1" s="1992"/>
      <c r="H1" s="1992"/>
      <c r="I1" s="1992"/>
      <c r="J1" s="1992"/>
      <c r="K1" s="1992"/>
      <c r="L1" s="1992"/>
      <c r="M1" s="1992"/>
      <c r="N1" s="1992"/>
      <c r="O1" s="1992"/>
      <c r="P1" s="1992"/>
      <c r="Q1" s="1992"/>
      <c r="R1" s="1992"/>
      <c r="S1" s="1992"/>
      <c r="T1" s="1992"/>
      <c r="U1" s="1992"/>
      <c r="V1" s="1992"/>
      <c r="W1" s="1992"/>
      <c r="X1" s="1992"/>
      <c r="Y1" s="1992"/>
      <c r="Z1" s="1992"/>
      <c r="AA1" s="1992"/>
      <c r="AB1" s="1992"/>
      <c r="AC1" s="1992"/>
      <c r="AD1" s="1992"/>
      <c r="AE1" s="1992"/>
      <c r="AF1" s="1992"/>
      <c r="AG1" s="865"/>
    </row>
    <row r="2" spans="1:33">
      <c r="A2" s="810"/>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row>
    <row r="3" spans="1:33">
      <c r="A3" s="810" t="s">
        <v>45</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63" t="s">
        <v>1239</v>
      </c>
      <c r="AG3" s="863"/>
    </row>
    <row r="4" spans="1:33">
      <c r="A4" s="810" t="s">
        <v>978</v>
      </c>
      <c r="B4" s="862"/>
      <c r="C4" s="862"/>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row>
    <row r="5" spans="1:33">
      <c r="A5" s="810"/>
      <c r="B5" s="862"/>
      <c r="C5" s="862"/>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row>
    <row r="6" spans="1:33" ht="15.75">
      <c r="A6" s="1993" t="s">
        <v>1238</v>
      </c>
      <c r="B6" s="1993"/>
      <c r="C6" s="1993"/>
      <c r="D6" s="1993"/>
      <c r="E6" s="1993"/>
      <c r="F6" s="1993"/>
      <c r="G6" s="1993"/>
      <c r="H6" s="1993"/>
      <c r="I6" s="1993"/>
      <c r="J6" s="1993"/>
      <c r="K6" s="1993"/>
      <c r="L6" s="1993"/>
      <c r="M6" s="1993"/>
      <c r="N6" s="1993"/>
      <c r="O6" s="1993"/>
      <c r="P6" s="1993"/>
      <c r="Q6" s="1993"/>
      <c r="R6" s="1993"/>
      <c r="S6" s="1993"/>
      <c r="T6" s="1993"/>
      <c r="U6" s="1993"/>
      <c r="V6" s="1993"/>
      <c r="W6" s="1993"/>
      <c r="X6" s="1993"/>
      <c r="Y6" s="1993"/>
      <c r="Z6" s="1993"/>
      <c r="AA6" s="1993"/>
      <c r="AB6" s="1993"/>
      <c r="AC6" s="1993"/>
      <c r="AD6" s="1993"/>
      <c r="AE6" s="1993"/>
      <c r="AF6" s="1993"/>
      <c r="AG6" s="1993"/>
    </row>
    <row r="7" spans="1:33">
      <c r="A7" s="1994" t="s">
        <v>1156</v>
      </c>
      <c r="B7" s="1994"/>
      <c r="C7" s="1994"/>
      <c r="D7" s="1994"/>
      <c r="E7" s="1994"/>
      <c r="F7" s="1994"/>
      <c r="G7" s="1994"/>
      <c r="H7" s="1994"/>
      <c r="I7" s="1994"/>
      <c r="J7" s="1994"/>
      <c r="K7" s="1994"/>
      <c r="L7" s="1994"/>
      <c r="M7" s="1994"/>
      <c r="N7" s="1994"/>
      <c r="O7" s="1994"/>
      <c r="P7" s="1994"/>
      <c r="Q7" s="1994"/>
      <c r="R7" s="1994"/>
      <c r="S7" s="1994"/>
      <c r="T7" s="1994"/>
      <c r="U7" s="1994"/>
      <c r="V7" s="1994"/>
      <c r="W7" s="1994"/>
      <c r="X7" s="1994"/>
      <c r="Y7" s="1994"/>
      <c r="Z7" s="1994"/>
      <c r="AA7" s="1994"/>
      <c r="AB7" s="1994"/>
      <c r="AC7" s="1994"/>
      <c r="AD7" s="1994"/>
      <c r="AE7" s="1994"/>
      <c r="AF7" s="1994"/>
      <c r="AG7" s="1994"/>
    </row>
    <row r="8" spans="1:33">
      <c r="A8" s="861"/>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row>
    <row r="9" spans="1:33" ht="13.5" thickBot="1">
      <c r="A9" s="860"/>
      <c r="B9" s="810"/>
      <c r="C9" s="810"/>
      <c r="D9" s="810"/>
      <c r="E9" s="810"/>
      <c r="F9" s="810"/>
      <c r="G9" s="810"/>
      <c r="H9" s="810"/>
      <c r="I9" s="810"/>
      <c r="J9" s="810"/>
      <c r="K9" s="810"/>
      <c r="L9" s="810"/>
      <c r="M9" s="810"/>
      <c r="N9" s="810"/>
      <c r="O9" s="810"/>
      <c r="P9" s="810"/>
      <c r="Q9" s="810"/>
      <c r="R9" s="810"/>
      <c r="S9" s="810"/>
      <c r="T9" s="810"/>
      <c r="U9" s="810"/>
      <c r="V9" s="810"/>
      <c r="W9" s="810"/>
      <c r="X9" s="810"/>
      <c r="Y9" s="810"/>
      <c r="Z9" s="810"/>
      <c r="AA9" s="810"/>
      <c r="AB9" s="810"/>
      <c r="AC9" s="810"/>
      <c r="AD9" s="810"/>
      <c r="AE9" s="810"/>
      <c r="AF9" s="859" t="s">
        <v>424</v>
      </c>
      <c r="AG9" s="859"/>
    </row>
    <row r="10" spans="1:33">
      <c r="A10" s="1995" t="s">
        <v>426</v>
      </c>
      <c r="B10" s="1998" t="s">
        <v>1208</v>
      </c>
      <c r="C10" s="2001" t="s">
        <v>1098</v>
      </c>
      <c r="D10" s="2002"/>
      <c r="E10" s="2002"/>
      <c r="F10" s="2002"/>
      <c r="G10" s="2002"/>
      <c r="H10" s="2002"/>
      <c r="I10" s="2002"/>
      <c r="J10" s="2002"/>
      <c r="K10" s="2002"/>
      <c r="L10" s="2002"/>
      <c r="M10" s="2002"/>
      <c r="N10" s="2002"/>
      <c r="O10" s="2002"/>
      <c r="P10" s="2002"/>
      <c r="Q10" s="2002"/>
      <c r="R10" s="2002"/>
      <c r="S10" s="2002"/>
      <c r="T10" s="2002"/>
      <c r="U10" s="2002"/>
      <c r="V10" s="2002"/>
      <c r="W10" s="2002"/>
      <c r="X10" s="2002"/>
      <c r="Y10" s="2002"/>
      <c r="Z10" s="2002"/>
      <c r="AA10" s="2003"/>
      <c r="AB10" s="2004" t="s">
        <v>1081</v>
      </c>
      <c r="AC10" s="2005"/>
      <c r="AD10" s="2005"/>
      <c r="AE10" s="2005"/>
      <c r="AF10" s="2006"/>
      <c r="AG10" s="853"/>
    </row>
    <row r="11" spans="1:33">
      <c r="A11" s="1996"/>
      <c r="B11" s="1999"/>
      <c r="C11" s="1989" t="s">
        <v>1207</v>
      </c>
      <c r="D11" s="1990"/>
      <c r="E11" s="1990"/>
      <c r="F11" s="1990"/>
      <c r="G11" s="1991"/>
      <c r="H11" s="1989" t="s">
        <v>1206</v>
      </c>
      <c r="I11" s="1990"/>
      <c r="J11" s="1990"/>
      <c r="K11" s="1990"/>
      <c r="L11" s="1991"/>
      <c r="M11" s="1989" t="s">
        <v>1205</v>
      </c>
      <c r="N11" s="1990"/>
      <c r="O11" s="1990"/>
      <c r="P11" s="1990"/>
      <c r="Q11" s="1991"/>
      <c r="R11" s="1989" t="s">
        <v>1204</v>
      </c>
      <c r="S11" s="1990"/>
      <c r="T11" s="1990"/>
      <c r="U11" s="1990"/>
      <c r="V11" s="1991"/>
      <c r="W11" s="1989" t="s">
        <v>1203</v>
      </c>
      <c r="X11" s="1990"/>
      <c r="Y11" s="1990"/>
      <c r="Z11" s="1990"/>
      <c r="AA11" s="1991"/>
      <c r="AB11" s="2007"/>
      <c r="AC11" s="2008"/>
      <c r="AD11" s="2008"/>
      <c r="AE11" s="2008"/>
      <c r="AF11" s="2009"/>
      <c r="AG11" s="853"/>
    </row>
    <row r="12" spans="1:33" ht="39.75" customHeight="1">
      <c r="A12" s="1996"/>
      <c r="B12" s="1999"/>
      <c r="C12" s="858"/>
      <c r="D12" s="1986" t="s">
        <v>1202</v>
      </c>
      <c r="E12" s="1987"/>
      <c r="F12" s="1986" t="s">
        <v>1201</v>
      </c>
      <c r="G12" s="1988"/>
      <c r="H12" s="880"/>
      <c r="I12" s="1986" t="s">
        <v>1237</v>
      </c>
      <c r="J12" s="1987"/>
      <c r="K12" s="1986" t="s">
        <v>1201</v>
      </c>
      <c r="L12" s="1988"/>
      <c r="M12" s="880"/>
      <c r="N12" s="1986" t="s">
        <v>1237</v>
      </c>
      <c r="O12" s="1987"/>
      <c r="P12" s="1986" t="s">
        <v>1201</v>
      </c>
      <c r="Q12" s="1988"/>
      <c r="R12" s="880"/>
      <c r="S12" s="1986" t="s">
        <v>1237</v>
      </c>
      <c r="T12" s="1987"/>
      <c r="U12" s="1986" t="s">
        <v>1201</v>
      </c>
      <c r="V12" s="1988"/>
      <c r="W12" s="879"/>
      <c r="X12" s="1986" t="s">
        <v>1237</v>
      </c>
      <c r="Y12" s="1987"/>
      <c r="Z12" s="1986" t="s">
        <v>1201</v>
      </c>
      <c r="AA12" s="1988"/>
      <c r="AB12" s="878"/>
      <c r="AC12" s="1986" t="s">
        <v>1237</v>
      </c>
      <c r="AD12" s="1987"/>
      <c r="AE12" s="1986" t="s">
        <v>1201</v>
      </c>
      <c r="AF12" s="1988"/>
      <c r="AG12" s="853"/>
    </row>
    <row r="13" spans="1:33" ht="78.75">
      <c r="A13" s="1996"/>
      <c r="B13" s="1999"/>
      <c r="C13" s="858"/>
      <c r="D13" s="856"/>
      <c r="E13" s="854" t="s">
        <v>1200</v>
      </c>
      <c r="F13" s="855"/>
      <c r="G13" s="854" t="s">
        <v>1199</v>
      </c>
      <c r="H13" s="877"/>
      <c r="I13" s="856"/>
      <c r="J13" s="854" t="s">
        <v>1200</v>
      </c>
      <c r="K13" s="855"/>
      <c r="L13" s="854" t="s">
        <v>1199</v>
      </c>
      <c r="M13" s="877"/>
      <c r="N13" s="856"/>
      <c r="O13" s="854" t="s">
        <v>1200</v>
      </c>
      <c r="P13" s="855"/>
      <c r="Q13" s="854" t="s">
        <v>1199</v>
      </c>
      <c r="R13" s="877"/>
      <c r="S13" s="856"/>
      <c r="T13" s="854" t="s">
        <v>1200</v>
      </c>
      <c r="U13" s="855"/>
      <c r="V13" s="854" t="s">
        <v>1199</v>
      </c>
      <c r="W13" s="876"/>
      <c r="X13" s="856"/>
      <c r="Y13" s="854" t="s">
        <v>1200</v>
      </c>
      <c r="Z13" s="855"/>
      <c r="AA13" s="854" t="s">
        <v>1236</v>
      </c>
      <c r="AB13" s="875"/>
      <c r="AC13" s="856"/>
      <c r="AD13" s="854" t="s">
        <v>1200</v>
      </c>
      <c r="AE13" s="855"/>
      <c r="AF13" s="854" t="s">
        <v>1199</v>
      </c>
      <c r="AG13" s="853"/>
    </row>
    <row r="14" spans="1:33">
      <c r="A14" s="2010"/>
      <c r="B14" s="2011"/>
      <c r="C14" s="852">
        <v>1</v>
      </c>
      <c r="D14" s="852">
        <v>2</v>
      </c>
      <c r="E14" s="852">
        <v>3</v>
      </c>
      <c r="F14" s="852">
        <v>4</v>
      </c>
      <c r="G14" s="852">
        <v>5</v>
      </c>
      <c r="H14" s="852">
        <v>6</v>
      </c>
      <c r="I14" s="852">
        <v>7</v>
      </c>
      <c r="J14" s="852">
        <v>8</v>
      </c>
      <c r="K14" s="852">
        <v>9</v>
      </c>
      <c r="L14" s="852">
        <v>10</v>
      </c>
      <c r="M14" s="852">
        <v>11</v>
      </c>
      <c r="N14" s="852">
        <v>12</v>
      </c>
      <c r="O14" s="852">
        <v>13</v>
      </c>
      <c r="P14" s="852">
        <v>14</v>
      </c>
      <c r="Q14" s="852">
        <v>15</v>
      </c>
      <c r="R14" s="852">
        <v>16</v>
      </c>
      <c r="S14" s="852">
        <v>17</v>
      </c>
      <c r="T14" s="852">
        <v>18</v>
      </c>
      <c r="U14" s="852">
        <v>19</v>
      </c>
      <c r="V14" s="852">
        <v>20</v>
      </c>
      <c r="W14" s="852">
        <v>21</v>
      </c>
      <c r="X14" s="852">
        <v>22</v>
      </c>
      <c r="Y14" s="852">
        <v>23</v>
      </c>
      <c r="Z14" s="852">
        <v>24</v>
      </c>
      <c r="AA14" s="852">
        <v>25</v>
      </c>
      <c r="AB14" s="852">
        <v>26</v>
      </c>
      <c r="AC14" s="852">
        <v>27</v>
      </c>
      <c r="AD14" s="852">
        <v>28</v>
      </c>
      <c r="AE14" s="852">
        <v>29</v>
      </c>
      <c r="AF14" s="850">
        <v>30</v>
      </c>
      <c r="AG14" s="849"/>
    </row>
    <row r="15" spans="1:33">
      <c r="A15" s="848" t="s">
        <v>9</v>
      </c>
      <c r="B15" s="874" t="s">
        <v>1235</v>
      </c>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70"/>
      <c r="AG15" s="867"/>
    </row>
    <row r="16" spans="1:33">
      <c r="A16" s="848" t="s">
        <v>154</v>
      </c>
      <c r="B16" s="874" t="s">
        <v>1234</v>
      </c>
      <c r="C16" s="847"/>
      <c r="D16" s="847"/>
      <c r="E16" s="847"/>
      <c r="F16" s="847"/>
      <c r="G16" s="847"/>
      <c r="H16" s="847"/>
      <c r="I16" s="847"/>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70"/>
      <c r="AG16" s="867"/>
    </row>
    <row r="17" spans="1:33">
      <c r="A17" s="848" t="s">
        <v>163</v>
      </c>
      <c r="B17" s="874" t="s">
        <v>1233</v>
      </c>
      <c r="C17" s="847"/>
      <c r="D17" s="847"/>
      <c r="E17" s="847"/>
      <c r="F17" s="847"/>
      <c r="G17" s="847"/>
      <c r="H17" s="847"/>
      <c r="I17" s="847"/>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70"/>
      <c r="AG17" s="867"/>
    </row>
    <row r="18" spans="1:33">
      <c r="A18" s="848" t="s">
        <v>171</v>
      </c>
      <c r="B18" s="874" t="s">
        <v>1232</v>
      </c>
      <c r="C18" s="847"/>
      <c r="D18" s="847"/>
      <c r="E18" s="847"/>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70"/>
      <c r="AG18" s="867"/>
    </row>
    <row r="19" spans="1:33">
      <c r="A19" s="848" t="s">
        <v>176</v>
      </c>
      <c r="B19" s="874" t="s">
        <v>1231</v>
      </c>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70"/>
      <c r="AG19" s="867"/>
    </row>
    <row r="20" spans="1:33" ht="22.5">
      <c r="A20" s="848" t="s">
        <v>336</v>
      </c>
      <c r="B20" s="874" t="s">
        <v>1230</v>
      </c>
      <c r="C20" s="847"/>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7"/>
      <c r="AC20" s="847"/>
      <c r="AD20" s="847"/>
      <c r="AE20" s="847"/>
      <c r="AF20" s="870"/>
      <c r="AG20" s="867"/>
    </row>
    <row r="21" spans="1:33" ht="22.5">
      <c r="A21" s="848" t="s">
        <v>266</v>
      </c>
      <c r="B21" s="874" t="s">
        <v>1229</v>
      </c>
      <c r="C21" s="847"/>
      <c r="D21" s="847"/>
      <c r="E21" s="847"/>
      <c r="F21" s="847"/>
      <c r="G21" s="847"/>
      <c r="H21" s="847"/>
      <c r="I21" s="847"/>
      <c r="J21" s="847"/>
      <c r="K21" s="847"/>
      <c r="L21" s="847"/>
      <c r="M21" s="847"/>
      <c r="N21" s="847"/>
      <c r="O21" s="847"/>
      <c r="P21" s="847"/>
      <c r="Q21" s="847"/>
      <c r="R21" s="847"/>
      <c r="S21" s="847"/>
      <c r="T21" s="847"/>
      <c r="U21" s="847"/>
      <c r="V21" s="847"/>
      <c r="W21" s="847"/>
      <c r="X21" s="847"/>
      <c r="Y21" s="847"/>
      <c r="Z21" s="847"/>
      <c r="AA21" s="847"/>
      <c r="AB21" s="847"/>
      <c r="AC21" s="847"/>
      <c r="AD21" s="847"/>
      <c r="AE21" s="847"/>
      <c r="AF21" s="870"/>
      <c r="AG21" s="867"/>
    </row>
    <row r="22" spans="1:33" ht="33.75">
      <c r="A22" s="848" t="s">
        <v>271</v>
      </c>
      <c r="B22" s="847" t="s">
        <v>1228</v>
      </c>
      <c r="C22" s="847"/>
      <c r="D22" s="872"/>
      <c r="E22" s="872"/>
      <c r="F22" s="872"/>
      <c r="G22" s="872"/>
      <c r="H22" s="874"/>
      <c r="I22" s="872"/>
      <c r="J22" s="872"/>
      <c r="K22" s="872"/>
      <c r="L22" s="872"/>
      <c r="M22" s="874"/>
      <c r="N22" s="872"/>
      <c r="O22" s="872"/>
      <c r="P22" s="872"/>
      <c r="Q22" s="872"/>
      <c r="R22" s="874"/>
      <c r="S22" s="872"/>
      <c r="T22" s="872"/>
      <c r="U22" s="872"/>
      <c r="V22" s="872"/>
      <c r="W22" s="874"/>
      <c r="X22" s="872"/>
      <c r="Y22" s="872"/>
      <c r="Z22" s="872"/>
      <c r="AA22" s="872"/>
      <c r="AB22" s="847"/>
      <c r="AC22" s="872"/>
      <c r="AD22" s="872"/>
      <c r="AE22" s="872"/>
      <c r="AF22" s="871"/>
      <c r="AG22" s="867"/>
    </row>
    <row r="23" spans="1:33">
      <c r="A23" s="873" t="s">
        <v>272</v>
      </c>
      <c r="B23" s="847" t="s">
        <v>1227</v>
      </c>
      <c r="C23" s="847"/>
      <c r="D23" s="872"/>
      <c r="E23" s="872"/>
      <c r="F23" s="872"/>
      <c r="G23" s="872"/>
      <c r="H23" s="847"/>
      <c r="I23" s="872"/>
      <c r="J23" s="872"/>
      <c r="K23" s="872"/>
      <c r="L23" s="872"/>
      <c r="M23" s="847"/>
      <c r="N23" s="872"/>
      <c r="O23" s="872"/>
      <c r="P23" s="872"/>
      <c r="Q23" s="872"/>
      <c r="R23" s="847"/>
      <c r="S23" s="872"/>
      <c r="T23" s="872"/>
      <c r="U23" s="872"/>
      <c r="V23" s="872"/>
      <c r="W23" s="847"/>
      <c r="X23" s="872"/>
      <c r="Y23" s="872"/>
      <c r="Z23" s="872"/>
      <c r="AA23" s="872"/>
      <c r="AB23" s="847"/>
      <c r="AC23" s="872"/>
      <c r="AD23" s="872"/>
      <c r="AE23" s="872"/>
      <c r="AF23" s="871"/>
      <c r="AG23" s="867"/>
    </row>
    <row r="24" spans="1:33">
      <c r="A24" s="848" t="s">
        <v>274</v>
      </c>
      <c r="B24" s="847" t="s">
        <v>1226</v>
      </c>
      <c r="C24" s="847"/>
      <c r="D24" s="872"/>
      <c r="E24" s="872"/>
      <c r="F24" s="872"/>
      <c r="G24" s="872"/>
      <c r="H24" s="847"/>
      <c r="I24" s="872"/>
      <c r="J24" s="872"/>
      <c r="K24" s="872"/>
      <c r="L24" s="872"/>
      <c r="M24" s="847"/>
      <c r="N24" s="872"/>
      <c r="O24" s="872"/>
      <c r="P24" s="872"/>
      <c r="Q24" s="872"/>
      <c r="R24" s="847"/>
      <c r="S24" s="872"/>
      <c r="T24" s="872"/>
      <c r="U24" s="872"/>
      <c r="V24" s="872"/>
      <c r="W24" s="847"/>
      <c r="X24" s="872"/>
      <c r="Y24" s="872"/>
      <c r="Z24" s="872"/>
      <c r="AA24" s="872"/>
      <c r="AB24" s="847"/>
      <c r="AC24" s="872"/>
      <c r="AD24" s="872"/>
      <c r="AE24" s="872"/>
      <c r="AF24" s="871"/>
      <c r="AG24" s="867"/>
    </row>
    <row r="25" spans="1:33" ht="33.75">
      <c r="A25" s="873" t="s">
        <v>962</v>
      </c>
      <c r="B25" s="847" t="s">
        <v>1225</v>
      </c>
      <c r="C25" s="847"/>
      <c r="D25" s="872"/>
      <c r="E25" s="872"/>
      <c r="F25" s="872"/>
      <c r="G25" s="872"/>
      <c r="H25" s="847"/>
      <c r="I25" s="872"/>
      <c r="J25" s="872"/>
      <c r="K25" s="872"/>
      <c r="L25" s="872"/>
      <c r="M25" s="847"/>
      <c r="N25" s="872"/>
      <c r="O25" s="872"/>
      <c r="P25" s="872"/>
      <c r="Q25" s="872"/>
      <c r="R25" s="847"/>
      <c r="S25" s="872"/>
      <c r="T25" s="872"/>
      <c r="U25" s="872"/>
      <c r="V25" s="872"/>
      <c r="W25" s="847"/>
      <c r="X25" s="872"/>
      <c r="Y25" s="872"/>
      <c r="Z25" s="872"/>
      <c r="AA25" s="872"/>
      <c r="AB25" s="847"/>
      <c r="AC25" s="872"/>
      <c r="AD25" s="872"/>
      <c r="AE25" s="872"/>
      <c r="AF25" s="871"/>
      <c r="AG25" s="867"/>
    </row>
    <row r="26" spans="1:33">
      <c r="A26" s="848" t="s">
        <v>961</v>
      </c>
      <c r="B26" s="847" t="s">
        <v>1224</v>
      </c>
      <c r="C26" s="847"/>
      <c r="D26" s="847"/>
      <c r="E26" s="847"/>
      <c r="F26" s="847"/>
      <c r="G26" s="847"/>
      <c r="H26" s="847"/>
      <c r="I26" s="847"/>
      <c r="J26" s="847"/>
      <c r="K26" s="847"/>
      <c r="L26" s="847"/>
      <c r="M26" s="847"/>
      <c r="N26" s="847"/>
      <c r="O26" s="847"/>
      <c r="P26" s="847"/>
      <c r="Q26" s="847"/>
      <c r="R26" s="847"/>
      <c r="S26" s="847"/>
      <c r="T26" s="847"/>
      <c r="U26" s="847"/>
      <c r="V26" s="847"/>
      <c r="W26" s="847"/>
      <c r="X26" s="847"/>
      <c r="Y26" s="869"/>
      <c r="Z26" s="869"/>
      <c r="AA26" s="869"/>
      <c r="AB26" s="847"/>
      <c r="AC26" s="847"/>
      <c r="AD26" s="847"/>
      <c r="AE26" s="847"/>
      <c r="AF26" s="870"/>
      <c r="AG26" s="867"/>
    </row>
    <row r="27" spans="1:33" ht="33.75">
      <c r="A27" s="835" t="s">
        <v>1191</v>
      </c>
      <c r="B27" s="827" t="s">
        <v>1223</v>
      </c>
      <c r="C27" s="827"/>
      <c r="D27" s="847"/>
      <c r="E27" s="847"/>
      <c r="F27" s="847"/>
      <c r="G27" s="847"/>
      <c r="H27" s="847"/>
      <c r="I27" s="847"/>
      <c r="J27" s="847"/>
      <c r="K27" s="847"/>
      <c r="L27" s="847"/>
      <c r="M27" s="847"/>
      <c r="N27" s="847"/>
      <c r="O27" s="847"/>
      <c r="P27" s="847"/>
      <c r="Q27" s="847"/>
      <c r="R27" s="847"/>
      <c r="S27" s="847"/>
      <c r="T27" s="847"/>
      <c r="U27" s="847"/>
      <c r="V27" s="847"/>
      <c r="W27" s="847"/>
      <c r="X27" s="847"/>
      <c r="Y27" s="869"/>
      <c r="Z27" s="869"/>
      <c r="AA27" s="869"/>
      <c r="AB27" s="827"/>
      <c r="AC27" s="827"/>
      <c r="AD27" s="827"/>
      <c r="AE27" s="827"/>
      <c r="AF27" s="868"/>
      <c r="AG27" s="867"/>
    </row>
    <row r="28" spans="1:33">
      <c r="A28" s="841"/>
      <c r="B28" s="840" t="s">
        <v>1179</v>
      </c>
      <c r="C28" s="839">
        <v>0</v>
      </c>
      <c r="D28" s="839">
        <v>0</v>
      </c>
      <c r="E28" s="839">
        <v>0</v>
      </c>
      <c r="F28" s="839">
        <v>0</v>
      </c>
      <c r="G28" s="839">
        <v>0</v>
      </c>
      <c r="H28" s="839">
        <v>0.02</v>
      </c>
      <c r="I28" s="839">
        <v>0.02</v>
      </c>
      <c r="J28" s="839">
        <v>0.02</v>
      </c>
      <c r="K28" s="839">
        <v>0.02</v>
      </c>
      <c r="L28" s="839">
        <v>0.02</v>
      </c>
      <c r="M28" s="839">
        <v>0.15</v>
      </c>
      <c r="N28" s="839">
        <v>0.15</v>
      </c>
      <c r="O28" s="839">
        <v>0.15</v>
      </c>
      <c r="P28" s="839">
        <v>0.15</v>
      </c>
      <c r="Q28" s="839">
        <v>0.15</v>
      </c>
      <c r="R28" s="839">
        <v>0.3</v>
      </c>
      <c r="S28" s="839">
        <v>0.3</v>
      </c>
      <c r="T28" s="839">
        <v>0.3</v>
      </c>
      <c r="U28" s="839">
        <v>0.3</v>
      </c>
      <c r="V28" s="839">
        <v>0.3</v>
      </c>
      <c r="W28" s="839">
        <v>1</v>
      </c>
      <c r="X28" s="839">
        <v>1</v>
      </c>
      <c r="Y28" s="839">
        <v>1</v>
      </c>
      <c r="Z28" s="839">
        <v>1</v>
      </c>
      <c r="AA28" s="839">
        <v>1</v>
      </c>
      <c r="AB28" s="831"/>
      <c r="AC28" s="831"/>
      <c r="AD28" s="831"/>
      <c r="AE28" s="831"/>
      <c r="AF28" s="829"/>
      <c r="AG28" s="836"/>
    </row>
    <row r="29" spans="1:33">
      <c r="A29" s="835" t="s">
        <v>1181</v>
      </c>
      <c r="B29" s="827" t="s">
        <v>1222</v>
      </c>
      <c r="C29" s="827"/>
      <c r="D29" s="833"/>
      <c r="E29" s="833"/>
      <c r="F29" s="833"/>
      <c r="G29" s="833"/>
      <c r="H29" s="833"/>
      <c r="I29" s="833"/>
      <c r="J29" s="833"/>
      <c r="K29" s="833"/>
      <c r="L29" s="833"/>
      <c r="M29" s="833"/>
      <c r="N29" s="833"/>
      <c r="O29" s="833"/>
      <c r="P29" s="833"/>
      <c r="Q29" s="833"/>
      <c r="R29" s="833"/>
      <c r="S29" s="833"/>
      <c r="T29" s="833"/>
      <c r="U29" s="833"/>
      <c r="V29" s="833"/>
      <c r="W29" s="833"/>
      <c r="X29" s="833"/>
      <c r="Y29" s="834"/>
      <c r="Z29" s="834"/>
      <c r="AA29" s="834"/>
      <c r="AB29" s="833"/>
      <c r="AC29" s="833"/>
      <c r="AD29" s="833"/>
      <c r="AE29" s="833"/>
      <c r="AF29" s="832"/>
      <c r="AG29" s="810"/>
    </row>
    <row r="30" spans="1:33">
      <c r="A30" s="835" t="s">
        <v>1178</v>
      </c>
      <c r="B30" s="827" t="s">
        <v>1221</v>
      </c>
      <c r="C30" s="827"/>
      <c r="D30" s="833"/>
      <c r="E30" s="833"/>
      <c r="F30" s="833"/>
      <c r="G30" s="833"/>
      <c r="H30" s="833"/>
      <c r="I30" s="833"/>
      <c r="J30" s="833"/>
      <c r="K30" s="833"/>
      <c r="L30" s="833"/>
      <c r="M30" s="833"/>
      <c r="N30" s="833"/>
      <c r="O30" s="833"/>
      <c r="P30" s="833"/>
      <c r="Q30" s="833"/>
      <c r="R30" s="833"/>
      <c r="S30" s="824"/>
      <c r="T30" s="824"/>
      <c r="U30" s="824"/>
      <c r="V30" s="824"/>
      <c r="W30" s="824"/>
      <c r="X30" s="833"/>
      <c r="Y30" s="834"/>
      <c r="Z30" s="834"/>
      <c r="AA30" s="834"/>
      <c r="AB30" s="833"/>
      <c r="AC30" s="833"/>
      <c r="AD30" s="833"/>
      <c r="AE30" s="833"/>
      <c r="AF30" s="832"/>
      <c r="AG30" s="810"/>
    </row>
    <row r="31" spans="1:33">
      <c r="A31" s="835" t="s">
        <v>1176</v>
      </c>
      <c r="B31" s="827" t="s">
        <v>1173</v>
      </c>
      <c r="C31" s="827"/>
      <c r="D31" s="833"/>
      <c r="E31" s="833"/>
      <c r="F31" s="833"/>
      <c r="G31" s="833"/>
      <c r="H31" s="833"/>
      <c r="I31" s="833"/>
      <c r="J31" s="833"/>
      <c r="K31" s="833"/>
      <c r="L31" s="833"/>
      <c r="M31" s="833"/>
      <c r="N31" s="833"/>
      <c r="O31" s="833"/>
      <c r="P31" s="833"/>
      <c r="Q31" s="833"/>
      <c r="R31" s="833"/>
      <c r="S31" s="824"/>
      <c r="T31" s="824"/>
      <c r="U31" s="824"/>
      <c r="V31" s="824"/>
      <c r="W31" s="824"/>
      <c r="X31" s="833"/>
      <c r="Y31" s="833"/>
      <c r="Z31" s="834"/>
      <c r="AA31" s="834"/>
      <c r="AB31" s="833"/>
      <c r="AC31" s="833"/>
      <c r="AD31" s="833"/>
      <c r="AE31" s="833"/>
      <c r="AF31" s="832"/>
      <c r="AG31" s="810"/>
    </row>
    <row r="32" spans="1:33" ht="33.75">
      <c r="A32" s="828" t="s">
        <v>1174</v>
      </c>
      <c r="B32" s="827" t="s">
        <v>1220</v>
      </c>
      <c r="C32" s="831"/>
      <c r="D32" s="831"/>
      <c r="E32" s="831"/>
      <c r="F32" s="831"/>
      <c r="G32" s="831"/>
      <c r="H32" s="831"/>
      <c r="I32" s="831"/>
      <c r="J32" s="831"/>
      <c r="K32" s="831"/>
      <c r="L32" s="831"/>
      <c r="M32" s="831"/>
      <c r="N32" s="831"/>
      <c r="O32" s="831"/>
      <c r="P32" s="831"/>
      <c r="Q32" s="831"/>
      <c r="R32" s="831"/>
      <c r="S32" s="831"/>
      <c r="T32" s="831"/>
      <c r="U32" s="831"/>
      <c r="V32" s="831"/>
      <c r="W32" s="831"/>
      <c r="X32" s="831"/>
      <c r="Y32" s="830"/>
      <c r="Z32" s="830"/>
      <c r="AA32" s="830"/>
      <c r="AB32" s="824"/>
      <c r="AC32" s="830"/>
      <c r="AD32" s="830"/>
      <c r="AE32" s="830"/>
      <c r="AF32" s="829"/>
      <c r="AG32" s="810"/>
    </row>
    <row r="33" spans="1:33" ht="34.5" thickBot="1">
      <c r="A33" s="822" t="s">
        <v>1172</v>
      </c>
      <c r="B33" s="827" t="s">
        <v>1219</v>
      </c>
      <c r="C33" s="826"/>
      <c r="D33" s="826"/>
      <c r="E33" s="826"/>
      <c r="F33" s="826"/>
      <c r="G33" s="826"/>
      <c r="H33" s="826"/>
      <c r="I33" s="826"/>
      <c r="J33" s="826"/>
      <c r="K33" s="826"/>
      <c r="L33" s="826"/>
      <c r="M33" s="826"/>
      <c r="N33" s="826"/>
      <c r="O33" s="826"/>
      <c r="P33" s="826"/>
      <c r="Q33" s="826"/>
      <c r="R33" s="826"/>
      <c r="S33" s="826"/>
      <c r="T33" s="826"/>
      <c r="U33" s="826"/>
      <c r="V33" s="826"/>
      <c r="W33" s="826"/>
      <c r="X33" s="826"/>
      <c r="Y33" s="825"/>
      <c r="Z33" s="825"/>
      <c r="AA33" s="825"/>
      <c r="AB33" s="824"/>
      <c r="AC33" s="824"/>
      <c r="AD33" s="824"/>
      <c r="AE33" s="824"/>
      <c r="AF33" s="823"/>
      <c r="AG33" s="810"/>
    </row>
    <row r="34" spans="1:33" ht="13.5" thickBot="1">
      <c r="A34" s="822" t="s">
        <v>1170</v>
      </c>
      <c r="B34" s="821" t="s">
        <v>1218</v>
      </c>
      <c r="C34" s="821"/>
      <c r="D34" s="820"/>
      <c r="E34" s="820"/>
      <c r="F34" s="820"/>
      <c r="G34" s="820"/>
      <c r="H34" s="820"/>
      <c r="I34" s="820"/>
      <c r="J34" s="820"/>
      <c r="K34" s="820"/>
      <c r="L34" s="820"/>
      <c r="M34" s="820"/>
      <c r="N34" s="820"/>
      <c r="O34" s="820"/>
      <c r="P34" s="820"/>
      <c r="Q34" s="820"/>
      <c r="R34" s="820"/>
      <c r="S34" s="820"/>
      <c r="T34" s="820"/>
      <c r="U34" s="820"/>
      <c r="V34" s="820"/>
      <c r="W34" s="820"/>
      <c r="X34" s="820"/>
      <c r="Y34" s="819"/>
      <c r="Z34" s="819"/>
      <c r="AA34" s="819"/>
      <c r="AB34" s="818"/>
      <c r="AC34" s="818"/>
      <c r="AD34" s="818"/>
      <c r="AE34" s="818"/>
      <c r="AF34" s="817"/>
      <c r="AG34" s="810"/>
    </row>
    <row r="35" spans="1:33">
      <c r="A35" s="861"/>
      <c r="B35" s="866"/>
      <c r="C35" s="866"/>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0"/>
    </row>
    <row r="36" spans="1:33">
      <c r="A36" s="861"/>
      <c r="B36" s="866" t="s">
        <v>1217</v>
      </c>
      <c r="C36" s="866"/>
      <c r="D36" s="812"/>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0"/>
    </row>
    <row r="37" spans="1:33">
      <c r="A37" s="810"/>
      <c r="B37" s="866" t="s">
        <v>1216</v>
      </c>
      <c r="C37" s="866"/>
      <c r="D37" s="810"/>
      <c r="E37" s="810"/>
      <c r="F37" s="810"/>
      <c r="G37" s="810"/>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row>
    <row r="38" spans="1:33">
      <c r="A38" s="1985" t="s">
        <v>1215</v>
      </c>
      <c r="B38" s="1985"/>
      <c r="C38" s="1985"/>
      <c r="D38" s="1985"/>
      <c r="E38" s="1985"/>
      <c r="F38" s="1985"/>
      <c r="G38" s="1985"/>
      <c r="H38" s="1985"/>
      <c r="I38" s="1985"/>
      <c r="J38" s="1985"/>
      <c r="K38" s="1985"/>
      <c r="L38" s="1985"/>
      <c r="M38" s="1985"/>
      <c r="N38" s="1985"/>
      <c r="O38" s="1985"/>
      <c r="P38" s="1985"/>
      <c r="Q38" s="1985"/>
      <c r="R38" s="1985"/>
      <c r="S38" s="1985"/>
      <c r="T38" s="1985"/>
      <c r="U38" s="1985"/>
      <c r="V38" s="1985"/>
      <c r="W38" s="1985"/>
      <c r="X38" s="1985"/>
      <c r="Y38" s="1985"/>
      <c r="Z38" s="1985"/>
      <c r="AA38" s="1985"/>
      <c r="AB38" s="1985"/>
      <c r="AC38" s="1985"/>
      <c r="AD38" s="1985"/>
      <c r="AE38" s="1985"/>
      <c r="AF38" s="1985"/>
      <c r="AG38" s="1985"/>
    </row>
    <row r="39" spans="1:33">
      <c r="A39" s="1985" t="s">
        <v>1214</v>
      </c>
      <c r="B39" s="1985"/>
      <c r="C39" s="1985"/>
      <c r="D39" s="1985"/>
      <c r="E39" s="1985"/>
      <c r="F39" s="1985"/>
      <c r="G39" s="1985"/>
      <c r="H39" s="1985"/>
      <c r="I39" s="1985"/>
      <c r="J39" s="1985"/>
      <c r="K39" s="1985"/>
      <c r="L39" s="1985"/>
      <c r="M39" s="1985"/>
      <c r="N39" s="1985"/>
      <c r="O39" s="1985"/>
      <c r="P39" s="1985"/>
      <c r="Q39" s="1985"/>
      <c r="R39" s="1985"/>
      <c r="S39" s="1985"/>
      <c r="T39" s="1985"/>
      <c r="U39" s="1985"/>
      <c r="V39" s="1985"/>
      <c r="W39" s="1985"/>
      <c r="X39" s="1985"/>
      <c r="Y39" s="1985"/>
      <c r="Z39" s="1985"/>
      <c r="AA39" s="1985"/>
      <c r="AB39" s="1985"/>
      <c r="AC39" s="1985"/>
      <c r="AD39" s="1985"/>
      <c r="AE39" s="1985"/>
      <c r="AF39" s="1985"/>
      <c r="AG39" s="1985"/>
    </row>
    <row r="40" spans="1:33">
      <c r="A40" s="1985" t="s">
        <v>1213</v>
      </c>
      <c r="B40" s="1985"/>
      <c r="C40" s="1985"/>
      <c r="D40" s="1985"/>
      <c r="E40" s="1985"/>
      <c r="F40" s="1985"/>
      <c r="G40" s="1985"/>
      <c r="H40" s="1985"/>
      <c r="I40" s="1985"/>
      <c r="J40" s="1985"/>
      <c r="K40" s="1985"/>
      <c r="L40" s="1985"/>
      <c r="M40" s="1985"/>
      <c r="N40" s="1985"/>
      <c r="O40" s="1985"/>
      <c r="P40" s="1985"/>
      <c r="Q40" s="1985"/>
      <c r="R40" s="1985"/>
      <c r="S40" s="1985"/>
      <c r="T40" s="1985"/>
      <c r="U40" s="1985"/>
      <c r="V40" s="1985"/>
      <c r="W40" s="1985"/>
      <c r="X40" s="1985"/>
      <c r="Y40" s="1985"/>
      <c r="Z40" s="1985"/>
      <c r="AA40" s="1985"/>
      <c r="AB40" s="1985"/>
      <c r="AC40" s="1985"/>
      <c r="AD40" s="1985"/>
      <c r="AE40" s="1985"/>
      <c r="AF40" s="1985"/>
      <c r="AG40" s="1985"/>
    </row>
    <row r="41" spans="1:33">
      <c r="A41" s="1985" t="s">
        <v>982</v>
      </c>
      <c r="B41" s="1985"/>
      <c r="C41" s="1985"/>
      <c r="D41" s="1985"/>
      <c r="E41" s="1985"/>
      <c r="F41" s="1985"/>
      <c r="G41" s="1985"/>
      <c r="H41" s="1985"/>
      <c r="I41" s="1985"/>
      <c r="J41" s="1985"/>
      <c r="K41" s="1985"/>
      <c r="L41" s="1985"/>
      <c r="M41" s="1985"/>
      <c r="N41" s="1985"/>
      <c r="O41" s="1985"/>
      <c r="P41" s="1985"/>
      <c r="Q41" s="1985"/>
      <c r="R41" s="1985"/>
      <c r="S41" s="1985"/>
      <c r="T41" s="1985"/>
      <c r="U41" s="1985"/>
      <c r="V41" s="1985"/>
      <c r="W41" s="1985"/>
      <c r="X41" s="1985"/>
      <c r="Y41" s="1985"/>
      <c r="Z41" s="1985"/>
      <c r="AA41" s="1985"/>
      <c r="AB41" s="1985"/>
      <c r="AC41" s="1985"/>
      <c r="AD41" s="1985"/>
      <c r="AE41" s="1985"/>
      <c r="AF41" s="1985"/>
      <c r="AG41" s="1985"/>
    </row>
    <row r="42" spans="1:33" ht="15.75">
      <c r="A42" s="1992" t="s">
        <v>1212</v>
      </c>
      <c r="B42" s="1992"/>
      <c r="C42" s="1992"/>
      <c r="D42" s="1992"/>
      <c r="E42" s="1992"/>
      <c r="F42" s="1992"/>
      <c r="G42" s="1992"/>
      <c r="H42" s="1992"/>
      <c r="I42" s="1992"/>
      <c r="J42" s="1992"/>
      <c r="K42" s="1992"/>
      <c r="L42" s="1992"/>
      <c r="M42" s="1992"/>
      <c r="N42" s="1992"/>
      <c r="O42" s="1992"/>
      <c r="P42" s="1992"/>
      <c r="Q42" s="1992"/>
      <c r="R42" s="1992"/>
      <c r="S42" s="1992"/>
      <c r="T42" s="1992"/>
      <c r="U42" s="1992"/>
      <c r="V42" s="1992"/>
      <c r="W42" s="1992"/>
      <c r="X42" s="1992"/>
      <c r="Y42" s="1992"/>
      <c r="Z42" s="1992"/>
      <c r="AA42" s="1992"/>
      <c r="AB42" s="1992"/>
      <c r="AC42" s="1992"/>
      <c r="AD42" s="1992"/>
      <c r="AE42" s="1992"/>
      <c r="AF42" s="1992"/>
      <c r="AG42" s="865"/>
    </row>
    <row r="43" spans="1:33" ht="15.75">
      <c r="A43" s="864"/>
      <c r="B43" s="864"/>
      <c r="C43" s="864"/>
      <c r="D43" s="864"/>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row>
    <row r="44" spans="1:33">
      <c r="A44" s="810" t="s">
        <v>45</v>
      </c>
      <c r="B44" s="810"/>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63" t="s">
        <v>1211</v>
      </c>
      <c r="AG44" s="863"/>
    </row>
    <row r="45" spans="1:33">
      <c r="A45" s="810" t="s">
        <v>978</v>
      </c>
      <c r="B45" s="862"/>
      <c r="C45" s="862"/>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row>
    <row r="46" spans="1:33">
      <c r="A46" s="810"/>
      <c r="B46" s="862"/>
      <c r="C46" s="862"/>
      <c r="D46" s="810"/>
      <c r="E46" s="810"/>
      <c r="F46" s="810"/>
      <c r="G46" s="810"/>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0"/>
    </row>
    <row r="47" spans="1:33" ht="15.75">
      <c r="A47" s="1993" t="s">
        <v>1210</v>
      </c>
      <c r="B47" s="1993"/>
      <c r="C47" s="1993"/>
      <c r="D47" s="1993"/>
      <c r="E47" s="1993"/>
      <c r="F47" s="1993"/>
      <c r="G47" s="1993"/>
      <c r="H47" s="1993"/>
      <c r="I47" s="1993"/>
      <c r="J47" s="1993"/>
      <c r="K47" s="1993"/>
      <c r="L47" s="1993"/>
      <c r="M47" s="1993"/>
      <c r="N47" s="1993"/>
      <c r="O47" s="1993"/>
      <c r="P47" s="1993"/>
      <c r="Q47" s="1993"/>
      <c r="R47" s="1993"/>
      <c r="S47" s="1993"/>
      <c r="T47" s="1993"/>
      <c r="U47" s="1993"/>
      <c r="V47" s="1993"/>
      <c r="W47" s="1993"/>
      <c r="X47" s="1993"/>
      <c r="Y47" s="1993"/>
      <c r="Z47" s="1993"/>
      <c r="AA47" s="1993"/>
      <c r="AB47" s="1993"/>
      <c r="AC47" s="1993"/>
      <c r="AD47" s="1993"/>
      <c r="AE47" s="1993"/>
      <c r="AF47" s="1993"/>
      <c r="AG47" s="1993"/>
    </row>
    <row r="48" spans="1:33">
      <c r="A48" s="1994" t="s">
        <v>1209</v>
      </c>
      <c r="B48" s="1994"/>
      <c r="C48" s="1994"/>
      <c r="D48" s="1994"/>
      <c r="E48" s="1994"/>
      <c r="F48" s="1994"/>
      <c r="G48" s="1994"/>
      <c r="H48" s="1994"/>
      <c r="I48" s="1994"/>
      <c r="J48" s="1994"/>
      <c r="K48" s="1994"/>
      <c r="L48" s="1994"/>
      <c r="M48" s="1994"/>
      <c r="N48" s="1994"/>
      <c r="O48" s="1994"/>
      <c r="P48" s="1994"/>
      <c r="Q48" s="1994"/>
      <c r="R48" s="1994"/>
      <c r="S48" s="1994"/>
      <c r="T48" s="1994"/>
      <c r="U48" s="1994"/>
      <c r="V48" s="1994"/>
      <c r="W48" s="1994"/>
      <c r="X48" s="1994"/>
      <c r="Y48" s="1994"/>
      <c r="Z48" s="1994"/>
      <c r="AA48" s="1994"/>
      <c r="AB48" s="1994"/>
      <c r="AC48" s="1994"/>
      <c r="AD48" s="1994"/>
      <c r="AE48" s="1994"/>
      <c r="AF48" s="1994"/>
      <c r="AG48" s="1994"/>
    </row>
    <row r="49" spans="1:33">
      <c r="A49" s="861"/>
      <c r="B49" s="861"/>
      <c r="C49" s="861"/>
      <c r="D49" s="861"/>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row>
    <row r="50" spans="1:33" ht="13.5" thickBot="1">
      <c r="A50" s="860"/>
      <c r="B50" s="810"/>
      <c r="C50" s="810"/>
      <c r="D50" s="810"/>
      <c r="E50" s="810"/>
      <c r="F50" s="810"/>
      <c r="G50" s="810"/>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59" t="s">
        <v>424</v>
      </c>
      <c r="AG50" s="859"/>
    </row>
    <row r="51" spans="1:33">
      <c r="A51" s="1995" t="s">
        <v>426</v>
      </c>
      <c r="B51" s="1998" t="s">
        <v>1208</v>
      </c>
      <c r="C51" s="2001" t="s">
        <v>1098</v>
      </c>
      <c r="D51" s="2002"/>
      <c r="E51" s="2002"/>
      <c r="F51" s="2002"/>
      <c r="G51" s="2002"/>
      <c r="H51" s="2002"/>
      <c r="I51" s="2002"/>
      <c r="J51" s="2002"/>
      <c r="K51" s="2002"/>
      <c r="L51" s="2002"/>
      <c r="M51" s="2002"/>
      <c r="N51" s="2002"/>
      <c r="O51" s="2002"/>
      <c r="P51" s="2002"/>
      <c r="Q51" s="2002"/>
      <c r="R51" s="2002"/>
      <c r="S51" s="2002"/>
      <c r="T51" s="2002"/>
      <c r="U51" s="2002"/>
      <c r="V51" s="2002"/>
      <c r="W51" s="2002"/>
      <c r="X51" s="2002"/>
      <c r="Y51" s="2002"/>
      <c r="Z51" s="2002"/>
      <c r="AA51" s="2003"/>
      <c r="AB51" s="2004" t="s">
        <v>1081</v>
      </c>
      <c r="AC51" s="2005"/>
      <c r="AD51" s="2005"/>
      <c r="AE51" s="2005"/>
      <c r="AF51" s="2006"/>
      <c r="AG51" s="853"/>
    </row>
    <row r="52" spans="1:33">
      <c r="A52" s="1996"/>
      <c r="B52" s="1999"/>
      <c r="C52" s="1989" t="s">
        <v>1207</v>
      </c>
      <c r="D52" s="1990"/>
      <c r="E52" s="1990"/>
      <c r="F52" s="1990"/>
      <c r="G52" s="1991"/>
      <c r="H52" s="1989" t="s">
        <v>1206</v>
      </c>
      <c r="I52" s="1990"/>
      <c r="J52" s="1990"/>
      <c r="K52" s="1990"/>
      <c r="L52" s="1991"/>
      <c r="M52" s="1989" t="s">
        <v>1205</v>
      </c>
      <c r="N52" s="1990"/>
      <c r="O52" s="1990"/>
      <c r="P52" s="1990"/>
      <c r="Q52" s="1991"/>
      <c r="R52" s="1989" t="s">
        <v>1204</v>
      </c>
      <c r="S52" s="1990"/>
      <c r="T52" s="1990"/>
      <c r="U52" s="1990"/>
      <c r="V52" s="1991"/>
      <c r="W52" s="1989" t="s">
        <v>1203</v>
      </c>
      <c r="X52" s="1990"/>
      <c r="Y52" s="1990"/>
      <c r="Z52" s="1990"/>
      <c r="AA52" s="1991"/>
      <c r="AB52" s="2007"/>
      <c r="AC52" s="2008"/>
      <c r="AD52" s="2008"/>
      <c r="AE52" s="2008"/>
      <c r="AF52" s="2009"/>
      <c r="AG52" s="853"/>
    </row>
    <row r="53" spans="1:33" ht="27" customHeight="1">
      <c r="A53" s="1996"/>
      <c r="B53" s="1999"/>
      <c r="C53" s="858"/>
      <c r="D53" s="1986" t="s">
        <v>1202</v>
      </c>
      <c r="E53" s="1987"/>
      <c r="F53" s="1986" t="s">
        <v>1201</v>
      </c>
      <c r="G53" s="1988"/>
      <c r="H53" s="858"/>
      <c r="I53" s="1986" t="s">
        <v>1202</v>
      </c>
      <c r="J53" s="1987"/>
      <c r="K53" s="1986" t="s">
        <v>1201</v>
      </c>
      <c r="L53" s="1988"/>
      <c r="M53" s="858"/>
      <c r="N53" s="1986" t="s">
        <v>1202</v>
      </c>
      <c r="O53" s="1987"/>
      <c r="P53" s="1986" t="s">
        <v>1201</v>
      </c>
      <c r="Q53" s="1988"/>
      <c r="R53" s="858"/>
      <c r="S53" s="1986" t="s">
        <v>1202</v>
      </c>
      <c r="T53" s="1987"/>
      <c r="U53" s="1986" t="s">
        <v>1201</v>
      </c>
      <c r="V53" s="1988"/>
      <c r="W53" s="858"/>
      <c r="X53" s="1986" t="s">
        <v>1202</v>
      </c>
      <c r="Y53" s="1987"/>
      <c r="Z53" s="1986" t="s">
        <v>1201</v>
      </c>
      <c r="AA53" s="1988"/>
      <c r="AB53" s="857"/>
      <c r="AC53" s="1986" t="s">
        <v>1202</v>
      </c>
      <c r="AD53" s="1987"/>
      <c r="AE53" s="1986" t="s">
        <v>1201</v>
      </c>
      <c r="AF53" s="1988"/>
      <c r="AG53" s="853"/>
    </row>
    <row r="54" spans="1:33" ht="78.75">
      <c r="A54" s="1996"/>
      <c r="B54" s="1999"/>
      <c r="C54" s="858"/>
      <c r="D54" s="856"/>
      <c r="E54" s="854" t="s">
        <v>1200</v>
      </c>
      <c r="F54" s="855"/>
      <c r="G54" s="854" t="s">
        <v>1199</v>
      </c>
      <c r="H54" s="858"/>
      <c r="I54" s="856"/>
      <c r="J54" s="854" t="s">
        <v>1200</v>
      </c>
      <c r="K54" s="855"/>
      <c r="L54" s="854" t="s">
        <v>1199</v>
      </c>
      <c r="M54" s="858"/>
      <c r="N54" s="856"/>
      <c r="O54" s="854" t="s">
        <v>1200</v>
      </c>
      <c r="P54" s="855"/>
      <c r="Q54" s="854" t="s">
        <v>1199</v>
      </c>
      <c r="R54" s="858"/>
      <c r="S54" s="856"/>
      <c r="T54" s="854" t="s">
        <v>1200</v>
      </c>
      <c r="U54" s="855"/>
      <c r="V54" s="854" t="s">
        <v>1199</v>
      </c>
      <c r="W54" s="858"/>
      <c r="X54" s="856"/>
      <c r="Y54" s="854" t="s">
        <v>1200</v>
      </c>
      <c r="Z54" s="855"/>
      <c r="AA54" s="854" t="s">
        <v>1199</v>
      </c>
      <c r="AB54" s="857"/>
      <c r="AC54" s="856"/>
      <c r="AD54" s="854" t="s">
        <v>1200</v>
      </c>
      <c r="AE54" s="855"/>
      <c r="AF54" s="854" t="s">
        <v>1199</v>
      </c>
      <c r="AG54" s="853"/>
    </row>
    <row r="55" spans="1:33">
      <c r="A55" s="1997"/>
      <c r="B55" s="2000"/>
      <c r="C55" s="851">
        <v>1</v>
      </c>
      <c r="D55" s="852">
        <v>2</v>
      </c>
      <c r="E55" s="852">
        <v>3</v>
      </c>
      <c r="F55" s="851">
        <v>4</v>
      </c>
      <c r="G55" s="851">
        <v>5</v>
      </c>
      <c r="H55" s="852">
        <v>6</v>
      </c>
      <c r="I55" s="852">
        <v>7</v>
      </c>
      <c r="J55" s="851">
        <v>8</v>
      </c>
      <c r="K55" s="851">
        <v>9</v>
      </c>
      <c r="L55" s="852">
        <v>10</v>
      </c>
      <c r="M55" s="852">
        <v>11</v>
      </c>
      <c r="N55" s="851">
        <v>12</v>
      </c>
      <c r="O55" s="851">
        <v>13</v>
      </c>
      <c r="P55" s="852">
        <v>14</v>
      </c>
      <c r="Q55" s="852">
        <v>15</v>
      </c>
      <c r="R55" s="851">
        <v>16</v>
      </c>
      <c r="S55" s="851">
        <v>17</v>
      </c>
      <c r="T55" s="852">
        <v>18</v>
      </c>
      <c r="U55" s="852">
        <v>19</v>
      </c>
      <c r="V55" s="851">
        <v>20</v>
      </c>
      <c r="W55" s="851">
        <v>21</v>
      </c>
      <c r="X55" s="852">
        <v>22</v>
      </c>
      <c r="Y55" s="852">
        <v>23</v>
      </c>
      <c r="Z55" s="851">
        <v>24</v>
      </c>
      <c r="AA55" s="851">
        <v>25</v>
      </c>
      <c r="AB55" s="852">
        <v>26</v>
      </c>
      <c r="AC55" s="852">
        <v>27</v>
      </c>
      <c r="AD55" s="851">
        <v>28</v>
      </c>
      <c r="AE55" s="851">
        <v>29</v>
      </c>
      <c r="AF55" s="850">
        <v>30</v>
      </c>
      <c r="AG55" s="849"/>
    </row>
    <row r="56" spans="1:33">
      <c r="A56" s="848" t="s">
        <v>9</v>
      </c>
      <c r="B56" s="847" t="s">
        <v>1198</v>
      </c>
      <c r="C56" s="847"/>
      <c r="D56" s="843"/>
      <c r="E56" s="846"/>
      <c r="F56" s="843"/>
      <c r="G56" s="846"/>
      <c r="H56" s="843"/>
      <c r="I56" s="843"/>
      <c r="J56" s="846"/>
      <c r="K56" s="843"/>
      <c r="L56" s="846"/>
      <c r="M56" s="843"/>
      <c r="N56" s="843"/>
      <c r="O56" s="846"/>
      <c r="P56" s="843"/>
      <c r="Q56" s="846"/>
      <c r="R56" s="843"/>
      <c r="S56" s="843"/>
      <c r="T56" s="846"/>
      <c r="U56" s="843"/>
      <c r="V56" s="846"/>
      <c r="W56" s="843"/>
      <c r="X56" s="843"/>
      <c r="Y56" s="846"/>
      <c r="Z56" s="844"/>
      <c r="AA56" s="846"/>
      <c r="AB56" s="843"/>
      <c r="AC56" s="843"/>
      <c r="AD56" s="846"/>
      <c r="AE56" s="843"/>
      <c r="AF56" s="845"/>
      <c r="AG56" s="810"/>
    </row>
    <row r="57" spans="1:33">
      <c r="A57" s="848" t="s">
        <v>154</v>
      </c>
      <c r="B57" s="847" t="s">
        <v>1197</v>
      </c>
      <c r="C57" s="847"/>
      <c r="D57" s="843"/>
      <c r="E57" s="846"/>
      <c r="F57" s="843"/>
      <c r="G57" s="846"/>
      <c r="H57" s="843"/>
      <c r="I57" s="843"/>
      <c r="J57" s="846"/>
      <c r="K57" s="843"/>
      <c r="L57" s="846"/>
      <c r="M57" s="843"/>
      <c r="N57" s="843"/>
      <c r="O57" s="846"/>
      <c r="P57" s="843"/>
      <c r="Q57" s="846"/>
      <c r="R57" s="843"/>
      <c r="S57" s="843"/>
      <c r="T57" s="846"/>
      <c r="U57" s="843"/>
      <c r="V57" s="846"/>
      <c r="W57" s="843"/>
      <c r="X57" s="843"/>
      <c r="Y57" s="846"/>
      <c r="Z57" s="844"/>
      <c r="AA57" s="846"/>
      <c r="AB57" s="843"/>
      <c r="AC57" s="843"/>
      <c r="AD57" s="846"/>
      <c r="AE57" s="843"/>
      <c r="AF57" s="845"/>
      <c r="AG57" s="810"/>
    </row>
    <row r="58" spans="1:33">
      <c r="A58" s="848" t="s">
        <v>163</v>
      </c>
      <c r="B58" s="847" t="s">
        <v>1196</v>
      </c>
      <c r="C58" s="847"/>
      <c r="D58" s="843"/>
      <c r="E58" s="846"/>
      <c r="F58" s="843"/>
      <c r="G58" s="846"/>
      <c r="H58" s="843"/>
      <c r="I58" s="843"/>
      <c r="J58" s="846"/>
      <c r="K58" s="843"/>
      <c r="L58" s="846"/>
      <c r="M58" s="843"/>
      <c r="N58" s="843"/>
      <c r="O58" s="846"/>
      <c r="P58" s="843"/>
      <c r="Q58" s="846"/>
      <c r="R58" s="843"/>
      <c r="S58" s="843"/>
      <c r="T58" s="846"/>
      <c r="U58" s="843"/>
      <c r="V58" s="846"/>
      <c r="W58" s="843"/>
      <c r="X58" s="843"/>
      <c r="Y58" s="846"/>
      <c r="Z58" s="844"/>
      <c r="AA58" s="846"/>
      <c r="AB58" s="843"/>
      <c r="AC58" s="843"/>
      <c r="AD58" s="846"/>
      <c r="AE58" s="843"/>
      <c r="AF58" s="845"/>
      <c r="AG58" s="810"/>
    </row>
    <row r="59" spans="1:33">
      <c r="A59" s="848" t="s">
        <v>171</v>
      </c>
      <c r="B59" s="847" t="s">
        <v>1195</v>
      </c>
      <c r="C59" s="847"/>
      <c r="D59" s="843"/>
      <c r="E59" s="846"/>
      <c r="F59" s="843"/>
      <c r="G59" s="846"/>
      <c r="H59" s="843"/>
      <c r="I59" s="843"/>
      <c r="J59" s="846"/>
      <c r="K59" s="843"/>
      <c r="L59" s="846"/>
      <c r="M59" s="843"/>
      <c r="N59" s="843"/>
      <c r="O59" s="846"/>
      <c r="P59" s="843"/>
      <c r="Q59" s="846"/>
      <c r="R59" s="843"/>
      <c r="S59" s="843"/>
      <c r="T59" s="846"/>
      <c r="U59" s="843"/>
      <c r="V59" s="846"/>
      <c r="W59" s="843"/>
      <c r="X59" s="843"/>
      <c r="Y59" s="846"/>
      <c r="Z59" s="844"/>
      <c r="AA59" s="846"/>
      <c r="AB59" s="843"/>
      <c r="AC59" s="843"/>
      <c r="AD59" s="846"/>
      <c r="AE59" s="843"/>
      <c r="AF59" s="845"/>
      <c r="AG59" s="810"/>
    </row>
    <row r="60" spans="1:33">
      <c r="A60" s="848" t="s">
        <v>176</v>
      </c>
      <c r="B60" s="847" t="s">
        <v>1194</v>
      </c>
      <c r="C60" s="847"/>
      <c r="D60" s="843"/>
      <c r="E60" s="846"/>
      <c r="F60" s="843"/>
      <c r="G60" s="846"/>
      <c r="H60" s="843"/>
      <c r="I60" s="843"/>
      <c r="J60" s="846"/>
      <c r="K60" s="843"/>
      <c r="L60" s="846"/>
      <c r="M60" s="843"/>
      <c r="N60" s="843"/>
      <c r="O60" s="846"/>
      <c r="P60" s="843"/>
      <c r="Q60" s="846"/>
      <c r="R60" s="843"/>
      <c r="S60" s="843"/>
      <c r="T60" s="846"/>
      <c r="U60" s="843"/>
      <c r="V60" s="846"/>
      <c r="W60" s="843"/>
      <c r="X60" s="843"/>
      <c r="Y60" s="846"/>
      <c r="Z60" s="844"/>
      <c r="AA60" s="846"/>
      <c r="AB60" s="843"/>
      <c r="AC60" s="843"/>
      <c r="AD60" s="846"/>
      <c r="AE60" s="843"/>
      <c r="AF60" s="845"/>
      <c r="AG60" s="810"/>
    </row>
    <row r="61" spans="1:33">
      <c r="A61" s="848" t="s">
        <v>336</v>
      </c>
      <c r="B61" s="847" t="s">
        <v>1193</v>
      </c>
      <c r="C61" s="847"/>
      <c r="D61" s="843"/>
      <c r="E61" s="843"/>
      <c r="F61" s="843"/>
      <c r="G61" s="843"/>
      <c r="H61" s="843"/>
      <c r="I61" s="843"/>
      <c r="J61" s="843"/>
      <c r="K61" s="843"/>
      <c r="L61" s="843"/>
      <c r="M61" s="843"/>
      <c r="N61" s="843"/>
      <c r="O61" s="843"/>
      <c r="P61" s="843"/>
      <c r="Q61" s="843"/>
      <c r="R61" s="843"/>
      <c r="S61" s="843"/>
      <c r="T61" s="843"/>
      <c r="U61" s="843"/>
      <c r="V61" s="843"/>
      <c r="W61" s="843"/>
      <c r="X61" s="843"/>
      <c r="Y61" s="843"/>
      <c r="Z61" s="844"/>
      <c r="AA61" s="843"/>
      <c r="AB61" s="843"/>
      <c r="AC61" s="843"/>
      <c r="AD61" s="843"/>
      <c r="AE61" s="843"/>
      <c r="AF61" s="842"/>
      <c r="AG61" s="810"/>
    </row>
    <row r="62" spans="1:33">
      <c r="A62" s="848" t="s">
        <v>266</v>
      </c>
      <c r="B62" s="847" t="s">
        <v>1192</v>
      </c>
      <c r="C62" s="847"/>
      <c r="D62" s="843"/>
      <c r="E62" s="846"/>
      <c r="F62" s="843"/>
      <c r="G62" s="846"/>
      <c r="H62" s="843"/>
      <c r="I62" s="843"/>
      <c r="J62" s="846"/>
      <c r="K62" s="843"/>
      <c r="L62" s="846"/>
      <c r="M62" s="843"/>
      <c r="N62" s="843"/>
      <c r="O62" s="846"/>
      <c r="P62" s="843"/>
      <c r="Q62" s="846"/>
      <c r="R62" s="843"/>
      <c r="S62" s="843"/>
      <c r="T62" s="846"/>
      <c r="U62" s="843"/>
      <c r="V62" s="846"/>
      <c r="W62" s="843"/>
      <c r="X62" s="843"/>
      <c r="Y62" s="846"/>
      <c r="Z62" s="844"/>
      <c r="AA62" s="846"/>
      <c r="AB62" s="843"/>
      <c r="AC62" s="843"/>
      <c r="AD62" s="846"/>
      <c r="AE62" s="843"/>
      <c r="AF62" s="845"/>
      <c r="AG62" s="810"/>
    </row>
    <row r="63" spans="1:33" ht="22.5">
      <c r="A63" s="835" t="s">
        <v>1191</v>
      </c>
      <c r="B63" s="827" t="s">
        <v>1190</v>
      </c>
      <c r="C63" s="827"/>
      <c r="D63" s="843"/>
      <c r="E63" s="843"/>
      <c r="F63" s="843"/>
      <c r="G63" s="843"/>
      <c r="H63" s="843"/>
      <c r="I63" s="843"/>
      <c r="J63" s="843"/>
      <c r="K63" s="843"/>
      <c r="L63" s="843"/>
      <c r="M63" s="843"/>
      <c r="N63" s="843"/>
      <c r="O63" s="843"/>
      <c r="P63" s="843"/>
      <c r="Q63" s="843"/>
      <c r="R63" s="843"/>
      <c r="S63" s="843"/>
      <c r="T63" s="843"/>
      <c r="U63" s="843"/>
      <c r="V63" s="843"/>
      <c r="W63" s="843"/>
      <c r="X63" s="843"/>
      <c r="Y63" s="843"/>
      <c r="Z63" s="844"/>
      <c r="AA63" s="843"/>
      <c r="AB63" s="843"/>
      <c r="AC63" s="843"/>
      <c r="AD63" s="843"/>
      <c r="AE63" s="843"/>
      <c r="AF63" s="842"/>
      <c r="AG63" s="810"/>
    </row>
    <row r="64" spans="1:33" ht="56.25">
      <c r="A64" s="848" t="s">
        <v>1189</v>
      </c>
      <c r="B64" s="847" t="s">
        <v>1188</v>
      </c>
      <c r="C64" s="847"/>
      <c r="D64" s="843"/>
      <c r="E64" s="843"/>
      <c r="F64" s="843"/>
      <c r="G64" s="843"/>
      <c r="H64" s="843"/>
      <c r="I64" s="843"/>
      <c r="J64" s="843"/>
      <c r="K64" s="843"/>
      <c r="L64" s="843"/>
      <c r="M64" s="843"/>
      <c r="N64" s="843"/>
      <c r="O64" s="843"/>
      <c r="P64" s="843"/>
      <c r="Q64" s="843"/>
      <c r="R64" s="843"/>
      <c r="S64" s="843"/>
      <c r="T64" s="843"/>
      <c r="U64" s="843"/>
      <c r="V64" s="843"/>
      <c r="W64" s="843"/>
      <c r="X64" s="843"/>
      <c r="Y64" s="843"/>
      <c r="Z64" s="844"/>
      <c r="AA64" s="843"/>
      <c r="AB64" s="843"/>
      <c r="AC64" s="843"/>
      <c r="AD64" s="843"/>
      <c r="AE64" s="843"/>
      <c r="AF64" s="842"/>
      <c r="AG64" s="810"/>
    </row>
    <row r="65" spans="1:33" ht="22.5">
      <c r="A65" s="848" t="s">
        <v>1187</v>
      </c>
      <c r="B65" s="847" t="s">
        <v>1186</v>
      </c>
      <c r="C65" s="847"/>
      <c r="D65" s="843"/>
      <c r="E65" s="843"/>
      <c r="F65" s="843"/>
      <c r="G65" s="843"/>
      <c r="H65" s="843"/>
      <c r="I65" s="843"/>
      <c r="J65" s="843"/>
      <c r="K65" s="843"/>
      <c r="L65" s="843"/>
      <c r="M65" s="843"/>
      <c r="N65" s="843"/>
      <c r="O65" s="843"/>
      <c r="P65" s="843"/>
      <c r="Q65" s="843"/>
      <c r="R65" s="843"/>
      <c r="S65" s="843"/>
      <c r="T65" s="843"/>
      <c r="U65" s="843"/>
      <c r="V65" s="843"/>
      <c r="W65" s="843"/>
      <c r="X65" s="843"/>
      <c r="Y65" s="843"/>
      <c r="Z65" s="844"/>
      <c r="AA65" s="843"/>
      <c r="AB65" s="843"/>
      <c r="AC65" s="843"/>
      <c r="AD65" s="843"/>
      <c r="AE65" s="843"/>
      <c r="AF65" s="842"/>
      <c r="AG65" s="810"/>
    </row>
    <row r="66" spans="1:33" ht="22.5">
      <c r="A66" s="848" t="s">
        <v>1185</v>
      </c>
      <c r="B66" s="847" t="s">
        <v>1184</v>
      </c>
      <c r="C66" s="847"/>
      <c r="D66" s="843"/>
      <c r="E66" s="843"/>
      <c r="F66" s="843"/>
      <c r="G66" s="843"/>
      <c r="H66" s="843"/>
      <c r="I66" s="843"/>
      <c r="J66" s="843"/>
      <c r="K66" s="843"/>
      <c r="L66" s="843"/>
      <c r="M66" s="843"/>
      <c r="N66" s="843"/>
      <c r="O66" s="843"/>
      <c r="P66" s="843"/>
      <c r="Q66" s="843"/>
      <c r="R66" s="843"/>
      <c r="S66" s="843"/>
      <c r="T66" s="843"/>
      <c r="U66" s="843"/>
      <c r="V66" s="843"/>
      <c r="W66" s="843"/>
      <c r="X66" s="843"/>
      <c r="Y66" s="843"/>
      <c r="Z66" s="844"/>
      <c r="AA66" s="843"/>
      <c r="AB66" s="843"/>
      <c r="AC66" s="843"/>
      <c r="AD66" s="843"/>
      <c r="AE66" s="843"/>
      <c r="AF66" s="842"/>
      <c r="AG66" s="810"/>
    </row>
    <row r="67" spans="1:33" ht="22.5">
      <c r="A67" s="848" t="s">
        <v>1183</v>
      </c>
      <c r="B67" s="847" t="s">
        <v>1182</v>
      </c>
      <c r="C67" s="847"/>
      <c r="D67" s="843"/>
      <c r="E67" s="846"/>
      <c r="F67" s="843"/>
      <c r="G67" s="846"/>
      <c r="H67" s="843"/>
      <c r="I67" s="843"/>
      <c r="J67" s="846"/>
      <c r="K67" s="843"/>
      <c r="L67" s="846"/>
      <c r="M67" s="843"/>
      <c r="N67" s="843"/>
      <c r="O67" s="846"/>
      <c r="P67" s="843"/>
      <c r="Q67" s="846"/>
      <c r="R67" s="843"/>
      <c r="S67" s="843"/>
      <c r="T67" s="846"/>
      <c r="U67" s="843"/>
      <c r="V67" s="846"/>
      <c r="W67" s="843"/>
      <c r="X67" s="843"/>
      <c r="Y67" s="846"/>
      <c r="Z67" s="844"/>
      <c r="AA67" s="846"/>
      <c r="AB67" s="843"/>
      <c r="AC67" s="843"/>
      <c r="AD67" s="846"/>
      <c r="AE67" s="843"/>
      <c r="AF67" s="845"/>
      <c r="AG67" s="810"/>
    </row>
    <row r="68" spans="1:33" ht="22.5">
      <c r="A68" s="835" t="s">
        <v>1181</v>
      </c>
      <c r="B68" s="827" t="s">
        <v>1180</v>
      </c>
      <c r="C68" s="827"/>
      <c r="D68" s="843"/>
      <c r="E68" s="843"/>
      <c r="F68" s="843"/>
      <c r="G68" s="843"/>
      <c r="H68" s="843"/>
      <c r="I68" s="843"/>
      <c r="J68" s="843"/>
      <c r="K68" s="843"/>
      <c r="L68" s="843"/>
      <c r="M68" s="843"/>
      <c r="N68" s="843"/>
      <c r="O68" s="843"/>
      <c r="P68" s="843"/>
      <c r="Q68" s="843"/>
      <c r="R68" s="843"/>
      <c r="S68" s="843"/>
      <c r="T68" s="843"/>
      <c r="U68" s="843"/>
      <c r="V68" s="843"/>
      <c r="W68" s="843"/>
      <c r="X68" s="843"/>
      <c r="Y68" s="844"/>
      <c r="Z68" s="844"/>
      <c r="AA68" s="844"/>
      <c r="AB68" s="843"/>
      <c r="AC68" s="843"/>
      <c r="AD68" s="843"/>
      <c r="AE68" s="843"/>
      <c r="AF68" s="842"/>
      <c r="AG68" s="810"/>
    </row>
    <row r="69" spans="1:33">
      <c r="A69" s="841"/>
      <c r="B69" s="840" t="s">
        <v>1179</v>
      </c>
      <c r="C69" s="839">
        <v>0</v>
      </c>
      <c r="D69" s="839">
        <v>0</v>
      </c>
      <c r="E69" s="839">
        <v>0</v>
      </c>
      <c r="F69" s="839">
        <v>0</v>
      </c>
      <c r="G69" s="839">
        <v>0</v>
      </c>
      <c r="H69" s="839">
        <v>0.02</v>
      </c>
      <c r="I69" s="839">
        <v>0.02</v>
      </c>
      <c r="J69" s="839">
        <v>0.02</v>
      </c>
      <c r="K69" s="839">
        <v>0.02</v>
      </c>
      <c r="L69" s="839">
        <v>0.02</v>
      </c>
      <c r="M69" s="839">
        <v>0.15</v>
      </c>
      <c r="N69" s="839">
        <v>0.15</v>
      </c>
      <c r="O69" s="839">
        <v>0.15</v>
      </c>
      <c r="P69" s="839">
        <v>0.15</v>
      </c>
      <c r="Q69" s="839">
        <v>0.15</v>
      </c>
      <c r="R69" s="839">
        <v>0.3</v>
      </c>
      <c r="S69" s="839">
        <v>0.3</v>
      </c>
      <c r="T69" s="839">
        <v>0.3</v>
      </c>
      <c r="U69" s="839">
        <v>0.3</v>
      </c>
      <c r="V69" s="839">
        <v>0.3</v>
      </c>
      <c r="W69" s="839">
        <v>1</v>
      </c>
      <c r="X69" s="839">
        <v>1</v>
      </c>
      <c r="Y69" s="839">
        <v>1</v>
      </c>
      <c r="Z69" s="839">
        <v>1</v>
      </c>
      <c r="AA69" s="839">
        <v>1</v>
      </c>
      <c r="AB69" s="838"/>
      <c r="AC69" s="838"/>
      <c r="AD69" s="838"/>
      <c r="AE69" s="838"/>
      <c r="AF69" s="837"/>
      <c r="AG69" s="836"/>
    </row>
    <row r="70" spans="1:33">
      <c r="A70" s="835" t="s">
        <v>1178</v>
      </c>
      <c r="B70" s="827" t="s">
        <v>1177</v>
      </c>
      <c r="C70" s="827"/>
      <c r="D70" s="833"/>
      <c r="E70" s="833"/>
      <c r="F70" s="833"/>
      <c r="G70" s="833"/>
      <c r="H70" s="833"/>
      <c r="I70" s="833"/>
      <c r="J70" s="833"/>
      <c r="K70" s="833"/>
      <c r="L70" s="833"/>
      <c r="M70" s="833"/>
      <c r="N70" s="833"/>
      <c r="O70" s="833"/>
      <c r="P70" s="833"/>
      <c r="Q70" s="833"/>
      <c r="R70" s="833"/>
      <c r="S70" s="833"/>
      <c r="T70" s="833"/>
      <c r="U70" s="833"/>
      <c r="V70" s="833"/>
      <c r="W70" s="833"/>
      <c r="X70" s="833"/>
      <c r="Y70" s="834"/>
      <c r="Z70" s="834"/>
      <c r="AA70" s="834"/>
      <c r="AB70" s="833"/>
      <c r="AC70" s="833"/>
      <c r="AD70" s="833"/>
      <c r="AE70" s="833"/>
      <c r="AF70" s="832"/>
      <c r="AG70" s="810"/>
    </row>
    <row r="71" spans="1:33">
      <c r="A71" s="835" t="s">
        <v>1176</v>
      </c>
      <c r="B71" s="827" t="s">
        <v>1175</v>
      </c>
      <c r="C71" s="827"/>
      <c r="D71" s="833"/>
      <c r="E71" s="833"/>
      <c r="F71" s="833"/>
      <c r="G71" s="833"/>
      <c r="H71" s="833"/>
      <c r="I71" s="833"/>
      <c r="J71" s="833"/>
      <c r="K71" s="833"/>
      <c r="L71" s="833"/>
      <c r="M71" s="833"/>
      <c r="N71" s="833"/>
      <c r="O71" s="833"/>
      <c r="P71" s="833"/>
      <c r="Q71" s="833"/>
      <c r="R71" s="833"/>
      <c r="S71" s="833"/>
      <c r="T71" s="833"/>
      <c r="U71" s="833"/>
      <c r="V71" s="833"/>
      <c r="W71" s="833"/>
      <c r="X71" s="833"/>
      <c r="Y71" s="834"/>
      <c r="Z71" s="834"/>
      <c r="AA71" s="834"/>
      <c r="AB71" s="833"/>
      <c r="AC71" s="833"/>
      <c r="AD71" s="833"/>
      <c r="AE71" s="833"/>
      <c r="AF71" s="832"/>
      <c r="AG71" s="810"/>
    </row>
    <row r="72" spans="1:33">
      <c r="A72" s="835" t="s">
        <v>1174</v>
      </c>
      <c r="B72" s="827" t="s">
        <v>1173</v>
      </c>
      <c r="C72" s="827"/>
      <c r="D72" s="833"/>
      <c r="E72" s="833"/>
      <c r="F72" s="833"/>
      <c r="G72" s="833"/>
      <c r="H72" s="833"/>
      <c r="I72" s="833"/>
      <c r="J72" s="833"/>
      <c r="K72" s="833"/>
      <c r="L72" s="833"/>
      <c r="M72" s="833"/>
      <c r="N72" s="833"/>
      <c r="O72" s="833"/>
      <c r="P72" s="833"/>
      <c r="Q72" s="833"/>
      <c r="R72" s="833"/>
      <c r="S72" s="833"/>
      <c r="T72" s="833"/>
      <c r="U72" s="833"/>
      <c r="V72" s="833"/>
      <c r="W72" s="833"/>
      <c r="X72" s="833"/>
      <c r="Y72" s="834"/>
      <c r="Z72" s="834"/>
      <c r="AA72" s="834"/>
      <c r="AB72" s="833"/>
      <c r="AC72" s="833"/>
      <c r="AD72" s="833"/>
      <c r="AE72" s="833"/>
      <c r="AF72" s="832"/>
      <c r="AG72" s="810"/>
    </row>
    <row r="73" spans="1:33" ht="45">
      <c r="A73" s="828" t="s">
        <v>1172</v>
      </c>
      <c r="B73" s="827" t="s">
        <v>1171</v>
      </c>
      <c r="C73" s="831"/>
      <c r="D73" s="831"/>
      <c r="E73" s="831"/>
      <c r="F73" s="831"/>
      <c r="G73" s="831"/>
      <c r="H73" s="831"/>
      <c r="I73" s="831"/>
      <c r="J73" s="831"/>
      <c r="K73" s="831"/>
      <c r="L73" s="831"/>
      <c r="M73" s="831"/>
      <c r="N73" s="831"/>
      <c r="O73" s="831"/>
      <c r="P73" s="831"/>
      <c r="Q73" s="831"/>
      <c r="R73" s="831"/>
      <c r="S73" s="831"/>
      <c r="T73" s="831"/>
      <c r="U73" s="831"/>
      <c r="V73" s="831"/>
      <c r="W73" s="831"/>
      <c r="X73" s="831"/>
      <c r="Y73" s="830"/>
      <c r="Z73" s="830"/>
      <c r="AA73" s="830"/>
      <c r="AB73" s="824"/>
      <c r="AC73" s="830"/>
      <c r="AD73" s="830"/>
      <c r="AE73" s="830"/>
      <c r="AF73" s="829"/>
      <c r="AG73" s="810"/>
    </row>
    <row r="74" spans="1:33" ht="45">
      <c r="A74" s="828" t="s">
        <v>1170</v>
      </c>
      <c r="B74" s="827" t="s">
        <v>1169</v>
      </c>
      <c r="C74" s="826"/>
      <c r="D74" s="826"/>
      <c r="E74" s="826"/>
      <c r="F74" s="826"/>
      <c r="G74" s="826"/>
      <c r="H74" s="826"/>
      <c r="I74" s="826"/>
      <c r="J74" s="826"/>
      <c r="K74" s="826"/>
      <c r="L74" s="826"/>
      <c r="M74" s="826"/>
      <c r="N74" s="826"/>
      <c r="O74" s="826"/>
      <c r="P74" s="826"/>
      <c r="Q74" s="826"/>
      <c r="R74" s="826"/>
      <c r="S74" s="826"/>
      <c r="T74" s="826"/>
      <c r="U74" s="826"/>
      <c r="V74" s="826"/>
      <c r="W74" s="826"/>
      <c r="X74" s="826"/>
      <c r="Y74" s="825"/>
      <c r="Z74" s="825"/>
      <c r="AA74" s="825"/>
      <c r="AB74" s="824"/>
      <c r="AC74" s="824"/>
      <c r="AD74" s="824"/>
      <c r="AE74" s="824"/>
      <c r="AF74" s="823"/>
      <c r="AG74" s="810"/>
    </row>
    <row r="75" spans="1:33" ht="13.5" thickBot="1">
      <c r="A75" s="822" t="s">
        <v>1168</v>
      </c>
      <c r="B75" s="821" t="s">
        <v>1167</v>
      </c>
      <c r="C75" s="821"/>
      <c r="D75" s="820"/>
      <c r="E75" s="820"/>
      <c r="F75" s="820"/>
      <c r="G75" s="820"/>
      <c r="H75" s="820"/>
      <c r="I75" s="820"/>
      <c r="J75" s="820"/>
      <c r="K75" s="820"/>
      <c r="L75" s="820"/>
      <c r="M75" s="820"/>
      <c r="N75" s="820"/>
      <c r="O75" s="820"/>
      <c r="P75" s="820"/>
      <c r="Q75" s="820"/>
      <c r="R75" s="820"/>
      <c r="S75" s="820"/>
      <c r="T75" s="820"/>
      <c r="U75" s="820"/>
      <c r="V75" s="820"/>
      <c r="W75" s="820"/>
      <c r="X75" s="820"/>
      <c r="Y75" s="819"/>
      <c r="Z75" s="819"/>
      <c r="AA75" s="819"/>
      <c r="AB75" s="818"/>
      <c r="AC75" s="818"/>
      <c r="AD75" s="818"/>
      <c r="AE75" s="818"/>
      <c r="AF75" s="817"/>
      <c r="AG75" s="810"/>
    </row>
    <row r="76" spans="1:33" ht="13.5" thickBot="1">
      <c r="A76" s="812"/>
      <c r="B76" s="811"/>
      <c r="C76" s="811"/>
      <c r="D76" s="810"/>
      <c r="E76" s="810"/>
      <c r="F76" s="810"/>
      <c r="G76" s="810"/>
      <c r="H76" s="810"/>
      <c r="I76" s="810"/>
      <c r="J76" s="810"/>
      <c r="K76" s="810"/>
      <c r="L76" s="810"/>
      <c r="M76" s="810"/>
      <c r="N76" s="810"/>
      <c r="O76" s="810"/>
      <c r="P76" s="810"/>
      <c r="Q76" s="810"/>
      <c r="R76" s="810"/>
      <c r="S76" s="810"/>
      <c r="T76" s="810"/>
      <c r="U76" s="810"/>
      <c r="V76" s="810"/>
      <c r="W76" s="810"/>
      <c r="X76" s="810"/>
      <c r="Y76" s="810"/>
      <c r="Z76" s="810"/>
      <c r="AA76" s="810"/>
      <c r="AB76" s="810"/>
      <c r="AC76" s="810"/>
      <c r="AD76" s="810"/>
      <c r="AE76" s="810"/>
      <c r="AF76" s="810"/>
      <c r="AG76" s="810"/>
    </row>
    <row r="77" spans="1:33" ht="13.5" thickBot="1">
      <c r="A77" s="812"/>
      <c r="B77" s="816" t="s">
        <v>1166</v>
      </c>
      <c r="C77" s="813"/>
      <c r="D77" s="810"/>
      <c r="E77" s="810"/>
      <c r="F77" s="810"/>
      <c r="G77" s="810"/>
      <c r="H77" s="810"/>
      <c r="I77" s="810"/>
      <c r="J77" s="810"/>
      <c r="K77" s="810"/>
      <c r="L77" s="810"/>
      <c r="M77" s="810"/>
      <c r="N77" s="810"/>
      <c r="O77" s="810"/>
      <c r="P77" s="810"/>
      <c r="Q77" s="810"/>
      <c r="R77" s="810"/>
      <c r="S77" s="810"/>
      <c r="T77" s="810"/>
      <c r="U77" s="810"/>
      <c r="V77" s="810"/>
      <c r="W77" s="810"/>
      <c r="X77" s="810"/>
      <c r="Y77" s="810"/>
      <c r="Z77" s="810"/>
      <c r="AA77" s="810"/>
      <c r="AB77" s="810"/>
      <c r="AC77" s="810"/>
      <c r="AD77" s="810"/>
      <c r="AE77" s="810"/>
      <c r="AF77" s="810"/>
      <c r="AG77" s="815"/>
    </row>
    <row r="78" spans="1:33">
      <c r="A78" s="812"/>
      <c r="B78" s="813"/>
      <c r="C78" s="813"/>
      <c r="D78" s="810"/>
      <c r="E78" s="810"/>
      <c r="F78" s="810"/>
      <c r="G78" s="810"/>
      <c r="H78" s="810"/>
      <c r="I78" s="810"/>
      <c r="J78" s="810"/>
      <c r="K78" s="810"/>
      <c r="L78" s="810"/>
      <c r="M78" s="810"/>
      <c r="N78" s="810"/>
      <c r="O78" s="810"/>
      <c r="P78" s="810"/>
      <c r="Q78" s="810"/>
      <c r="R78" s="810"/>
      <c r="S78" s="810"/>
      <c r="T78" s="810"/>
      <c r="U78" s="810"/>
      <c r="V78" s="810"/>
      <c r="W78" s="810"/>
      <c r="X78" s="810"/>
      <c r="Y78" s="810"/>
      <c r="Z78" s="810"/>
      <c r="AA78" s="810"/>
      <c r="AB78" s="810"/>
      <c r="AC78" s="810"/>
      <c r="AD78" s="810"/>
      <c r="AE78" s="810"/>
      <c r="AF78" s="810"/>
      <c r="AG78" s="810"/>
    </row>
    <row r="79" spans="1:33">
      <c r="A79" s="814" t="s">
        <v>1165</v>
      </c>
      <c r="B79" s="813"/>
      <c r="C79" s="813"/>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row>
    <row r="80" spans="1:33">
      <c r="A80" s="812"/>
      <c r="B80" s="811"/>
      <c r="C80" s="811"/>
      <c r="D80" s="810"/>
      <c r="E80" s="810"/>
      <c r="F80" s="810"/>
      <c r="G80" s="810"/>
      <c r="H80" s="810"/>
      <c r="I80" s="810"/>
      <c r="J80" s="810"/>
      <c r="K80" s="810"/>
      <c r="L80" s="810"/>
      <c r="M80" s="810"/>
      <c r="N80" s="810"/>
      <c r="O80" s="810"/>
      <c r="P80" s="810"/>
      <c r="Q80" s="810"/>
      <c r="R80" s="810"/>
      <c r="S80" s="810"/>
      <c r="T80" s="810"/>
      <c r="U80" s="810"/>
      <c r="V80" s="810"/>
      <c r="W80" s="810"/>
      <c r="X80" s="810"/>
      <c r="Y80" s="810"/>
      <c r="Z80" s="810"/>
      <c r="AA80" s="810"/>
      <c r="AB80" s="810"/>
      <c r="AC80" s="810"/>
      <c r="AD80" s="810"/>
      <c r="AE80" s="810"/>
      <c r="AF80" s="810"/>
      <c r="AG80" s="810"/>
    </row>
    <row r="81" spans="1:33">
      <c r="A81" s="1985" t="s">
        <v>1164</v>
      </c>
      <c r="B81" s="1985"/>
      <c r="C81" s="1985"/>
      <c r="D81" s="1985"/>
      <c r="E81" s="1985"/>
      <c r="F81" s="1985"/>
      <c r="G81" s="1985"/>
      <c r="H81" s="1985"/>
      <c r="I81" s="1985"/>
      <c r="J81" s="1985"/>
      <c r="K81" s="1985"/>
      <c r="L81" s="1985"/>
      <c r="M81" s="1985"/>
      <c r="N81" s="1985"/>
      <c r="O81" s="1985"/>
      <c r="P81" s="1985"/>
      <c r="Q81" s="1985"/>
      <c r="R81" s="1985"/>
      <c r="S81" s="1985"/>
      <c r="T81" s="1985"/>
      <c r="U81" s="1985"/>
      <c r="V81" s="1985"/>
      <c r="W81" s="1985"/>
      <c r="X81" s="1985"/>
      <c r="Y81" s="1985"/>
      <c r="Z81" s="1985"/>
      <c r="AA81" s="1985"/>
      <c r="AB81" s="1985"/>
      <c r="AC81" s="1985"/>
      <c r="AD81" s="1985"/>
      <c r="AE81" s="1985"/>
      <c r="AF81" s="1985"/>
      <c r="AG81" s="1985"/>
    </row>
    <row r="82" spans="1:33">
      <c r="A82" s="1985" t="s">
        <v>1163</v>
      </c>
      <c r="B82" s="1985"/>
      <c r="C82" s="1985"/>
      <c r="D82" s="1985"/>
      <c r="E82" s="1985"/>
      <c r="F82" s="1985"/>
      <c r="G82" s="1985"/>
      <c r="H82" s="1985"/>
      <c r="I82" s="1985"/>
      <c r="J82" s="1985"/>
      <c r="K82" s="1985"/>
      <c r="L82" s="1985"/>
      <c r="M82" s="1985"/>
      <c r="N82" s="1985"/>
      <c r="O82" s="1985"/>
      <c r="P82" s="1985"/>
      <c r="Q82" s="1985"/>
      <c r="R82" s="1985"/>
      <c r="S82" s="1985"/>
      <c r="T82" s="1985"/>
      <c r="U82" s="1985"/>
      <c r="V82" s="1985"/>
      <c r="W82" s="1985"/>
      <c r="X82" s="1985"/>
      <c r="Y82" s="1985"/>
      <c r="Z82" s="1985"/>
      <c r="AA82" s="1985"/>
      <c r="AB82" s="1985"/>
      <c r="AC82" s="1985"/>
      <c r="AD82" s="1985"/>
      <c r="AE82" s="1985"/>
      <c r="AF82" s="1985"/>
      <c r="AG82" s="1985"/>
    </row>
    <row r="83" spans="1:33">
      <c r="A83" s="1985" t="s">
        <v>1162</v>
      </c>
      <c r="B83" s="1985"/>
      <c r="C83" s="1985"/>
      <c r="D83" s="1985"/>
      <c r="E83" s="1985"/>
      <c r="F83" s="1985"/>
      <c r="G83" s="1985"/>
      <c r="H83" s="1985"/>
      <c r="I83" s="1985"/>
      <c r="J83" s="1985"/>
      <c r="K83" s="1985"/>
      <c r="L83" s="1985"/>
      <c r="M83" s="1985"/>
      <c r="N83" s="1985"/>
      <c r="O83" s="1985"/>
      <c r="P83" s="1985"/>
      <c r="Q83" s="1985"/>
      <c r="R83" s="1985"/>
      <c r="S83" s="1985"/>
      <c r="T83" s="1985"/>
      <c r="U83" s="1985"/>
      <c r="V83" s="1985"/>
      <c r="W83" s="1985"/>
      <c r="X83" s="1985"/>
      <c r="Y83" s="1985"/>
      <c r="Z83" s="1985"/>
      <c r="AA83" s="1985"/>
      <c r="AB83" s="1985"/>
      <c r="AC83" s="1985"/>
      <c r="AD83" s="1985"/>
      <c r="AE83" s="1985"/>
      <c r="AF83" s="1985"/>
      <c r="AG83" s="1985"/>
    </row>
    <row r="84" spans="1:33">
      <c r="A84" s="1985" t="s">
        <v>1161</v>
      </c>
      <c r="B84" s="1985"/>
      <c r="C84" s="1985"/>
      <c r="D84" s="1985"/>
      <c r="E84" s="1985"/>
      <c r="F84" s="1985"/>
      <c r="G84" s="1985"/>
      <c r="H84" s="1985"/>
      <c r="I84" s="1985"/>
      <c r="J84" s="1985"/>
      <c r="K84" s="1985"/>
      <c r="L84" s="1985"/>
      <c r="M84" s="1985"/>
      <c r="N84" s="1985"/>
      <c r="O84" s="1985"/>
      <c r="P84" s="1985"/>
      <c r="Q84" s="1985"/>
      <c r="R84" s="1985"/>
      <c r="S84" s="1985"/>
      <c r="T84" s="1985"/>
      <c r="U84" s="1985"/>
      <c r="V84" s="1985"/>
      <c r="W84" s="1985"/>
      <c r="X84" s="1985"/>
      <c r="Y84" s="1985"/>
      <c r="Z84" s="1985"/>
      <c r="AA84" s="1985"/>
      <c r="AB84" s="1985"/>
      <c r="AC84" s="1985"/>
      <c r="AD84" s="1985"/>
      <c r="AE84" s="1985"/>
      <c r="AF84" s="1985"/>
      <c r="AG84" s="1985"/>
    </row>
  </sheetData>
  <mergeCells count="56">
    <mergeCell ref="A1:AF1"/>
    <mergeCell ref="A6:AG6"/>
    <mergeCell ref="A7:AG7"/>
    <mergeCell ref="A10:A14"/>
    <mergeCell ref="B10:B14"/>
    <mergeCell ref="C10:AA10"/>
    <mergeCell ref="AB10:AF11"/>
    <mergeCell ref="C11:G11"/>
    <mergeCell ref="H11:L11"/>
    <mergeCell ref="M11:Q11"/>
    <mergeCell ref="A39:AG39"/>
    <mergeCell ref="R11:V11"/>
    <mergeCell ref="W11:AA11"/>
    <mergeCell ref="D12:E12"/>
    <mergeCell ref="F12:G12"/>
    <mergeCell ref="I12:J12"/>
    <mergeCell ref="K12:L12"/>
    <mergeCell ref="N12:O12"/>
    <mergeCell ref="P12:Q12"/>
    <mergeCell ref="S12:T12"/>
    <mergeCell ref="U12:V12"/>
    <mergeCell ref="X12:Y12"/>
    <mergeCell ref="Z12:AA12"/>
    <mergeCell ref="AC12:AD12"/>
    <mergeCell ref="AE12:AF12"/>
    <mergeCell ref="A38:AG38"/>
    <mergeCell ref="A40:AG40"/>
    <mergeCell ref="A41:AG41"/>
    <mergeCell ref="A42:AF42"/>
    <mergeCell ref="A47:AG47"/>
    <mergeCell ref="A48:AG48"/>
    <mergeCell ref="H52:L52"/>
    <mergeCell ref="M52:Q52"/>
    <mergeCell ref="R52:V52"/>
    <mergeCell ref="W52:AA52"/>
    <mergeCell ref="D53:E53"/>
    <mergeCell ref="F53:G53"/>
    <mergeCell ref="I53:J53"/>
    <mergeCell ref="K53:L53"/>
    <mergeCell ref="N53:O53"/>
    <mergeCell ref="P53:Q53"/>
    <mergeCell ref="C52:G52"/>
    <mergeCell ref="A81:AG81"/>
    <mergeCell ref="A82:AG82"/>
    <mergeCell ref="A83:AG83"/>
    <mergeCell ref="A84:AG84"/>
    <mergeCell ref="S53:T53"/>
    <mergeCell ref="U53:V53"/>
    <mergeCell ref="X53:Y53"/>
    <mergeCell ref="Z53:AA53"/>
    <mergeCell ref="AC53:AD53"/>
    <mergeCell ref="AE53:AF53"/>
    <mergeCell ref="A51:A55"/>
    <mergeCell ref="B51:B55"/>
    <mergeCell ref="C51:AA51"/>
    <mergeCell ref="AB51:AF5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6DE05-7E69-4FEF-8768-CE90A331DB56}">
  <dimension ref="A1:BE113"/>
  <sheetViews>
    <sheetView topLeftCell="A88" workbookViewId="0">
      <selection activeCell="F31" sqref="F31"/>
    </sheetView>
  </sheetViews>
  <sheetFormatPr defaultRowHeight="12.75"/>
  <cols>
    <col min="1" max="1" width="5" style="654" customWidth="1"/>
    <col min="2" max="2" width="20" style="654" customWidth="1"/>
    <col min="3" max="16384" width="9.140625" style="654"/>
  </cols>
  <sheetData>
    <row r="1" spans="1:57" ht="15.75">
      <c r="A1" s="2048" t="s">
        <v>1212</v>
      </c>
      <c r="B1" s="2048"/>
      <c r="C1" s="2048"/>
      <c r="D1" s="2048"/>
      <c r="E1" s="2048"/>
      <c r="F1" s="2048"/>
      <c r="G1" s="2048"/>
      <c r="H1" s="2048"/>
      <c r="I1" s="2048"/>
      <c r="J1" s="2048"/>
      <c r="K1" s="2048"/>
      <c r="L1" s="2048"/>
      <c r="M1" s="2048"/>
      <c r="N1" s="2048"/>
      <c r="O1" s="2048"/>
      <c r="P1" s="2048"/>
      <c r="Q1" s="2048"/>
      <c r="R1" s="2048"/>
      <c r="S1" s="2048"/>
      <c r="T1" s="2048"/>
      <c r="U1" s="2048"/>
      <c r="V1" s="2048"/>
      <c r="W1" s="2048"/>
      <c r="X1" s="2048"/>
      <c r="Y1" s="2048"/>
      <c r="Z1" s="2048"/>
      <c r="AA1" s="2048"/>
      <c r="AB1" s="2048"/>
      <c r="AC1" s="2048"/>
      <c r="AD1" s="2048"/>
      <c r="AE1" s="2048"/>
      <c r="AF1" s="2048"/>
      <c r="AG1" s="2048"/>
      <c r="AH1" s="2048"/>
      <c r="AI1" s="2048"/>
      <c r="AJ1" s="2048"/>
      <c r="AK1" s="2048"/>
      <c r="AL1" s="2048"/>
      <c r="AM1" s="2048"/>
      <c r="AN1" s="2048"/>
      <c r="AO1" s="2048"/>
      <c r="AP1" s="2048"/>
      <c r="AQ1" s="2048"/>
      <c r="AR1" s="2048"/>
      <c r="AS1" s="2048"/>
      <c r="AT1" s="2048"/>
      <c r="AU1" s="2048"/>
      <c r="AV1" s="2048"/>
      <c r="AW1" s="2048"/>
      <c r="AX1" s="2048"/>
      <c r="AY1" s="2048"/>
      <c r="AZ1" s="2048"/>
      <c r="BA1" s="2048"/>
      <c r="BB1" s="2048"/>
      <c r="BC1" s="2048"/>
      <c r="BD1" s="2048"/>
      <c r="BE1" s="2048"/>
    </row>
    <row r="2" spans="1:57">
      <c r="A2" s="881"/>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881"/>
      <c r="AR2" s="881"/>
      <c r="AS2" s="881"/>
      <c r="AT2" s="881"/>
      <c r="AU2" s="881"/>
      <c r="AV2" s="881"/>
      <c r="AW2" s="881"/>
      <c r="AX2" s="881"/>
      <c r="AY2" s="881"/>
      <c r="AZ2" s="881"/>
      <c r="BA2" s="881"/>
      <c r="BB2" s="881"/>
      <c r="BC2" s="881"/>
      <c r="BD2" s="881"/>
      <c r="BE2" s="881"/>
    </row>
    <row r="3" spans="1:57">
      <c r="A3" s="932" t="s">
        <v>45</v>
      </c>
      <c r="B3" s="896"/>
      <c r="C3" s="896"/>
      <c r="D3" s="896"/>
      <c r="E3" s="896"/>
      <c r="F3" s="896"/>
      <c r="G3" s="896"/>
      <c r="H3" s="896"/>
      <c r="I3" s="896"/>
      <c r="J3" s="896"/>
      <c r="K3" s="896"/>
      <c r="L3" s="896"/>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931"/>
      <c r="AN3" s="931"/>
      <c r="AO3" s="931"/>
      <c r="AP3" s="931"/>
      <c r="AQ3" s="931"/>
      <c r="AR3" s="931"/>
      <c r="AS3" s="931"/>
      <c r="AT3" s="931"/>
      <c r="AU3" s="931"/>
      <c r="AV3" s="931"/>
      <c r="AW3" s="931"/>
      <c r="AX3" s="931"/>
      <c r="AY3" s="931"/>
      <c r="AZ3" s="931"/>
      <c r="BA3" s="931"/>
      <c r="BB3" s="931"/>
      <c r="BC3" s="931"/>
      <c r="BD3" s="931"/>
      <c r="BE3" s="931" t="s">
        <v>1302</v>
      </c>
    </row>
    <row r="4" spans="1:57">
      <c r="A4" s="932" t="s">
        <v>1301</v>
      </c>
      <c r="B4" s="896"/>
      <c r="C4" s="896"/>
      <c r="D4" s="896"/>
      <c r="E4" s="896"/>
      <c r="F4" s="896"/>
      <c r="G4" s="896"/>
      <c r="H4" s="896"/>
      <c r="I4" s="896"/>
      <c r="J4" s="896"/>
      <c r="K4" s="896"/>
      <c r="L4" s="896"/>
      <c r="M4" s="896"/>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1"/>
      <c r="BD4" s="881"/>
      <c r="BE4" s="881"/>
    </row>
    <row r="5" spans="1:57">
      <c r="A5" s="931"/>
      <c r="B5" s="896"/>
      <c r="C5" s="896"/>
      <c r="D5" s="896"/>
      <c r="E5" s="896"/>
      <c r="F5" s="896"/>
      <c r="G5" s="896"/>
      <c r="H5" s="896"/>
      <c r="I5" s="896"/>
      <c r="J5" s="896"/>
      <c r="K5" s="896"/>
      <c r="L5" s="896"/>
      <c r="M5" s="896"/>
      <c r="N5" s="881"/>
      <c r="O5" s="881"/>
      <c r="P5" s="881"/>
      <c r="Q5" s="881"/>
      <c r="R5" s="881"/>
      <c r="S5" s="881"/>
      <c r="T5" s="881"/>
      <c r="U5" s="881"/>
      <c r="V5" s="881"/>
      <c r="W5" s="881"/>
      <c r="X5" s="881"/>
      <c r="Y5" s="881"/>
      <c r="Z5" s="881"/>
      <c r="AA5" s="881"/>
      <c r="AB5" s="881"/>
      <c r="AC5" s="881"/>
      <c r="AD5" s="881"/>
      <c r="AE5" s="881"/>
      <c r="AF5" s="881"/>
      <c r="AG5" s="881"/>
      <c r="AH5" s="881"/>
      <c r="AI5" s="881"/>
      <c r="AJ5" s="881"/>
      <c r="AK5" s="881"/>
      <c r="AL5" s="881"/>
      <c r="AM5" s="881"/>
      <c r="AN5" s="881"/>
      <c r="AO5" s="881"/>
      <c r="AP5" s="881"/>
      <c r="AQ5" s="881"/>
      <c r="AR5" s="881"/>
      <c r="AS5" s="881"/>
      <c r="AT5" s="881"/>
      <c r="AU5" s="881"/>
      <c r="AV5" s="881"/>
      <c r="AW5" s="881"/>
      <c r="AX5" s="881"/>
      <c r="AY5" s="881"/>
      <c r="AZ5" s="881"/>
      <c r="BA5" s="881"/>
      <c r="BB5" s="881"/>
      <c r="BC5" s="881"/>
      <c r="BD5" s="881"/>
      <c r="BE5" s="881"/>
    </row>
    <row r="6" spans="1:57" ht="15.75">
      <c r="A6" s="2049" t="s">
        <v>1300</v>
      </c>
      <c r="B6" s="2049"/>
      <c r="C6" s="2049"/>
      <c r="D6" s="2049"/>
      <c r="E6" s="2049"/>
      <c r="F6" s="2049"/>
      <c r="G6" s="2049"/>
      <c r="H6" s="2049"/>
      <c r="I6" s="2049"/>
      <c r="J6" s="2049"/>
      <c r="K6" s="2049"/>
      <c r="L6" s="2049"/>
      <c r="M6" s="2049"/>
      <c r="N6" s="2049"/>
      <c r="O6" s="2049"/>
      <c r="P6" s="2049"/>
      <c r="Q6" s="2049"/>
      <c r="R6" s="2049"/>
      <c r="S6" s="2049"/>
      <c r="T6" s="2049"/>
      <c r="U6" s="2049"/>
      <c r="V6" s="2049"/>
      <c r="W6" s="2049"/>
      <c r="X6" s="2049"/>
      <c r="Y6" s="2049"/>
      <c r="Z6" s="2049"/>
      <c r="AA6" s="2049"/>
      <c r="AB6" s="2049"/>
      <c r="AC6" s="2049"/>
      <c r="AD6" s="2049"/>
      <c r="AE6" s="2049"/>
      <c r="AF6" s="2049"/>
      <c r="AG6" s="2049"/>
      <c r="AH6" s="2049"/>
      <c r="AI6" s="2049"/>
      <c r="AJ6" s="2049"/>
      <c r="AK6" s="2049"/>
      <c r="AL6" s="2049"/>
      <c r="AM6" s="2049"/>
      <c r="AN6" s="2049"/>
      <c r="AO6" s="2049"/>
      <c r="AP6" s="2049"/>
      <c r="AQ6" s="2049"/>
      <c r="AR6" s="2049"/>
      <c r="AS6" s="2049"/>
      <c r="AT6" s="2049"/>
      <c r="AU6" s="2049"/>
      <c r="AV6" s="2049"/>
      <c r="AW6" s="2049"/>
      <c r="AX6" s="2049"/>
      <c r="AY6" s="2049"/>
      <c r="AZ6" s="2049"/>
      <c r="BA6" s="2049"/>
      <c r="BB6" s="2049"/>
      <c r="BC6" s="2049"/>
      <c r="BD6" s="2049"/>
      <c r="BE6" s="2049"/>
    </row>
    <row r="7" spans="1:57">
      <c r="A7" s="2050" t="s">
        <v>1209</v>
      </c>
      <c r="B7" s="2050"/>
      <c r="C7" s="2050"/>
      <c r="D7" s="2050"/>
      <c r="E7" s="2050"/>
      <c r="F7" s="2050"/>
      <c r="G7" s="2050"/>
      <c r="H7" s="2050"/>
      <c r="I7" s="2050"/>
      <c r="J7" s="2050"/>
      <c r="K7" s="2050"/>
      <c r="L7" s="2050"/>
      <c r="M7" s="2050"/>
      <c r="N7" s="2050"/>
      <c r="O7" s="2050"/>
      <c r="P7" s="2050"/>
      <c r="Q7" s="2050"/>
      <c r="R7" s="2050"/>
      <c r="S7" s="2050"/>
      <c r="T7" s="2050"/>
      <c r="U7" s="2050"/>
      <c r="V7" s="2050"/>
      <c r="W7" s="2050"/>
      <c r="X7" s="2050"/>
      <c r="Y7" s="2050"/>
      <c r="Z7" s="2050"/>
      <c r="AA7" s="2050"/>
      <c r="AB7" s="2050"/>
      <c r="AC7" s="2050"/>
      <c r="AD7" s="2050"/>
      <c r="AE7" s="2050"/>
      <c r="AF7" s="2050"/>
      <c r="AG7" s="2050"/>
      <c r="AH7" s="2050"/>
      <c r="AI7" s="2050"/>
      <c r="AJ7" s="2050"/>
      <c r="AK7" s="2050"/>
      <c r="AL7" s="2050"/>
      <c r="AM7" s="2050"/>
      <c r="AN7" s="2050"/>
      <c r="AO7" s="2050"/>
      <c r="AP7" s="2050"/>
      <c r="AQ7" s="2050"/>
      <c r="AR7" s="2050"/>
      <c r="AS7" s="2050"/>
      <c r="AT7" s="2050"/>
      <c r="AU7" s="2050"/>
      <c r="AV7" s="2050"/>
      <c r="AW7" s="2050"/>
      <c r="AX7" s="2050"/>
      <c r="AY7" s="2050"/>
      <c r="AZ7" s="2050"/>
      <c r="BA7" s="2050"/>
      <c r="BB7" s="2050"/>
      <c r="BC7" s="2050"/>
      <c r="BD7" s="2050"/>
      <c r="BE7" s="2050"/>
    </row>
    <row r="8" spans="1:57">
      <c r="A8" s="930"/>
      <c r="B8" s="930"/>
      <c r="C8" s="930"/>
      <c r="D8" s="930"/>
      <c r="E8" s="930"/>
      <c r="F8" s="930"/>
      <c r="G8" s="930"/>
      <c r="H8" s="930"/>
      <c r="I8" s="930"/>
      <c r="J8" s="930"/>
      <c r="K8" s="930"/>
      <c r="L8" s="930"/>
      <c r="M8" s="930"/>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1"/>
      <c r="AY8" s="881"/>
      <c r="AZ8" s="881"/>
      <c r="BA8" s="881"/>
      <c r="BB8" s="881"/>
      <c r="BC8" s="881"/>
      <c r="BD8" s="881"/>
      <c r="BE8" s="881"/>
    </row>
    <row r="9" spans="1:57" ht="13.5" thickBot="1">
      <c r="A9" s="896"/>
      <c r="B9" s="896"/>
      <c r="C9" s="896"/>
      <c r="D9" s="896"/>
      <c r="E9" s="896"/>
      <c r="F9" s="896"/>
      <c r="G9" s="896"/>
      <c r="H9" s="896"/>
      <c r="I9" s="896"/>
      <c r="J9" s="896"/>
      <c r="K9" s="896"/>
      <c r="L9" s="896"/>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c r="AS9" s="929"/>
      <c r="AT9" s="929"/>
      <c r="AU9" s="929"/>
      <c r="AV9" s="929"/>
      <c r="AW9" s="929"/>
      <c r="AX9" s="929"/>
      <c r="AY9" s="929"/>
      <c r="AZ9" s="929"/>
      <c r="BA9" s="929"/>
      <c r="BB9" s="929"/>
      <c r="BC9" s="929"/>
      <c r="BD9" s="929"/>
      <c r="BE9" s="929" t="s">
        <v>424</v>
      </c>
    </row>
    <row r="10" spans="1:57">
      <c r="A10" s="2051" t="s">
        <v>426</v>
      </c>
      <c r="B10" s="2055" t="s">
        <v>1299</v>
      </c>
      <c r="C10" s="2059" t="s">
        <v>1298</v>
      </c>
      <c r="D10" s="2060"/>
      <c r="E10" s="2060"/>
      <c r="F10" s="2060"/>
      <c r="G10" s="2060"/>
      <c r="H10" s="2060"/>
      <c r="I10" s="2060"/>
      <c r="J10" s="2060"/>
      <c r="K10" s="2060"/>
      <c r="L10" s="2060"/>
      <c r="M10" s="2060"/>
      <c r="N10" s="2060"/>
      <c r="O10" s="2060"/>
      <c r="P10" s="2060"/>
      <c r="Q10" s="2060"/>
      <c r="R10" s="2060"/>
      <c r="S10" s="2060"/>
      <c r="T10" s="2060"/>
      <c r="U10" s="2060"/>
      <c r="V10" s="2060"/>
      <c r="W10" s="2060"/>
      <c r="X10" s="2060"/>
      <c r="Y10" s="2060"/>
      <c r="Z10" s="2060"/>
      <c r="AA10" s="2060"/>
      <c r="AB10" s="2060"/>
      <c r="AC10" s="2060"/>
      <c r="AD10" s="2060"/>
      <c r="AE10" s="2060"/>
      <c r="AF10" s="2060"/>
      <c r="AG10" s="2060"/>
      <c r="AH10" s="2060"/>
      <c r="AI10" s="2060"/>
      <c r="AJ10" s="2060"/>
      <c r="AK10" s="2060"/>
      <c r="AL10" s="2060"/>
      <c r="AM10" s="2060"/>
      <c r="AN10" s="2060"/>
      <c r="AO10" s="2060"/>
      <c r="AP10" s="2060"/>
      <c r="AQ10" s="2060"/>
      <c r="AR10" s="2060"/>
      <c r="AS10" s="2060"/>
      <c r="AT10" s="2060"/>
      <c r="AU10" s="2060"/>
      <c r="AV10" s="2060"/>
      <c r="AW10" s="2060"/>
      <c r="AX10" s="2060"/>
      <c r="AY10" s="2060"/>
      <c r="AZ10" s="2061"/>
      <c r="BA10" s="2004" t="s">
        <v>1085</v>
      </c>
      <c r="BB10" s="2005"/>
      <c r="BC10" s="2005"/>
      <c r="BD10" s="2005"/>
      <c r="BE10" s="2006"/>
    </row>
    <row r="11" spans="1:57">
      <c r="A11" s="2052"/>
      <c r="B11" s="2056"/>
      <c r="C11" s="2045" t="s">
        <v>1207</v>
      </c>
      <c r="D11" s="2046"/>
      <c r="E11" s="2046"/>
      <c r="F11" s="2046"/>
      <c r="G11" s="2046"/>
      <c r="H11" s="2046"/>
      <c r="I11" s="2046"/>
      <c r="J11" s="2046"/>
      <c r="K11" s="2046"/>
      <c r="L11" s="2047"/>
      <c r="M11" s="2045" t="s">
        <v>1206</v>
      </c>
      <c r="N11" s="2046"/>
      <c r="O11" s="2046"/>
      <c r="P11" s="2046"/>
      <c r="Q11" s="2046"/>
      <c r="R11" s="2046"/>
      <c r="S11" s="2046"/>
      <c r="T11" s="2046"/>
      <c r="U11" s="2046"/>
      <c r="V11" s="2047"/>
      <c r="W11" s="2045" t="s">
        <v>1205</v>
      </c>
      <c r="X11" s="2046"/>
      <c r="Y11" s="2046"/>
      <c r="Z11" s="2046"/>
      <c r="AA11" s="2046"/>
      <c r="AB11" s="2046"/>
      <c r="AC11" s="2046"/>
      <c r="AD11" s="2046"/>
      <c r="AE11" s="2046"/>
      <c r="AF11" s="2047"/>
      <c r="AG11" s="2045" t="s">
        <v>1204</v>
      </c>
      <c r="AH11" s="2046"/>
      <c r="AI11" s="2046"/>
      <c r="AJ11" s="2046"/>
      <c r="AK11" s="2046"/>
      <c r="AL11" s="2046"/>
      <c r="AM11" s="2046"/>
      <c r="AN11" s="2046"/>
      <c r="AO11" s="2046"/>
      <c r="AP11" s="2047"/>
      <c r="AQ11" s="2045" t="s">
        <v>1203</v>
      </c>
      <c r="AR11" s="2046"/>
      <c r="AS11" s="2046"/>
      <c r="AT11" s="2046"/>
      <c r="AU11" s="2046"/>
      <c r="AV11" s="2046"/>
      <c r="AW11" s="2046"/>
      <c r="AX11" s="2046"/>
      <c r="AY11" s="2046"/>
      <c r="AZ11" s="2047"/>
      <c r="BA11" s="2007"/>
      <c r="BB11" s="2008"/>
      <c r="BC11" s="2008"/>
      <c r="BD11" s="2008"/>
      <c r="BE11" s="2009"/>
    </row>
    <row r="12" spans="1:57" ht="20.25" customHeight="1">
      <c r="A12" s="2052"/>
      <c r="B12" s="2057"/>
      <c r="C12" s="2041"/>
      <c r="D12" s="2042"/>
      <c r="E12" s="2037" t="s">
        <v>1237</v>
      </c>
      <c r="F12" s="2038"/>
      <c r="G12" s="2038"/>
      <c r="H12" s="2039"/>
      <c r="I12" s="2037" t="s">
        <v>1297</v>
      </c>
      <c r="J12" s="2038"/>
      <c r="K12" s="2038"/>
      <c r="L12" s="2039"/>
      <c r="M12" s="2041"/>
      <c r="N12" s="2042"/>
      <c r="O12" s="2037" t="s">
        <v>1237</v>
      </c>
      <c r="P12" s="2038"/>
      <c r="Q12" s="2038"/>
      <c r="R12" s="2039"/>
      <c r="S12" s="2037" t="s">
        <v>1297</v>
      </c>
      <c r="T12" s="2038"/>
      <c r="U12" s="2038"/>
      <c r="V12" s="2039"/>
      <c r="W12" s="2041"/>
      <c r="X12" s="2042"/>
      <c r="Y12" s="2037" t="s">
        <v>1237</v>
      </c>
      <c r="Z12" s="2038"/>
      <c r="AA12" s="2038"/>
      <c r="AB12" s="2039"/>
      <c r="AC12" s="2037" t="s">
        <v>1297</v>
      </c>
      <c r="AD12" s="2038"/>
      <c r="AE12" s="2038"/>
      <c r="AF12" s="2039"/>
      <c r="AG12" s="2041"/>
      <c r="AH12" s="2042"/>
      <c r="AI12" s="2037" t="s">
        <v>1237</v>
      </c>
      <c r="AJ12" s="2038"/>
      <c r="AK12" s="2038"/>
      <c r="AL12" s="2039"/>
      <c r="AM12" s="2037" t="s">
        <v>1297</v>
      </c>
      <c r="AN12" s="2038"/>
      <c r="AO12" s="2038"/>
      <c r="AP12" s="2039"/>
      <c r="AQ12" s="2041"/>
      <c r="AR12" s="2042"/>
      <c r="AS12" s="2037" t="s">
        <v>1237</v>
      </c>
      <c r="AT12" s="2038"/>
      <c r="AU12" s="2038"/>
      <c r="AV12" s="2039"/>
      <c r="AW12" s="2037" t="s">
        <v>1297</v>
      </c>
      <c r="AX12" s="2038"/>
      <c r="AY12" s="2038"/>
      <c r="AZ12" s="2039"/>
      <c r="BA12" s="857"/>
      <c r="BB12" s="1986" t="s">
        <v>1237</v>
      </c>
      <c r="BC12" s="1988"/>
      <c r="BD12" s="1986" t="s">
        <v>1297</v>
      </c>
      <c r="BE12" s="2040"/>
    </row>
    <row r="13" spans="1:57" ht="42" customHeight="1">
      <c r="A13" s="2052"/>
      <c r="B13" s="2057"/>
      <c r="C13" s="2043"/>
      <c r="D13" s="2044"/>
      <c r="E13" s="928"/>
      <c r="F13" s="927"/>
      <c r="G13" s="2032" t="s">
        <v>1200</v>
      </c>
      <c r="H13" s="2032"/>
      <c r="I13" s="928"/>
      <c r="J13" s="927"/>
      <c r="K13" s="2032" t="s">
        <v>1236</v>
      </c>
      <c r="L13" s="2032"/>
      <c r="M13" s="2043"/>
      <c r="N13" s="2044"/>
      <c r="O13" s="928"/>
      <c r="P13" s="927"/>
      <c r="Q13" s="2032" t="s">
        <v>1200</v>
      </c>
      <c r="R13" s="2032"/>
      <c r="S13" s="928"/>
      <c r="T13" s="927"/>
      <c r="U13" s="2032" t="s">
        <v>1236</v>
      </c>
      <c r="V13" s="2032"/>
      <c r="W13" s="2043"/>
      <c r="X13" s="2044"/>
      <c r="Y13" s="928"/>
      <c r="Z13" s="927"/>
      <c r="AA13" s="2032" t="s">
        <v>1200</v>
      </c>
      <c r="AB13" s="2032"/>
      <c r="AC13" s="928"/>
      <c r="AD13" s="927"/>
      <c r="AE13" s="2032" t="s">
        <v>1236</v>
      </c>
      <c r="AF13" s="2032"/>
      <c r="AG13" s="2043"/>
      <c r="AH13" s="2044"/>
      <c r="AI13" s="928"/>
      <c r="AJ13" s="927"/>
      <c r="AK13" s="2032" t="s">
        <v>1200</v>
      </c>
      <c r="AL13" s="2032"/>
      <c r="AM13" s="928"/>
      <c r="AN13" s="927"/>
      <c r="AO13" s="2032" t="s">
        <v>1236</v>
      </c>
      <c r="AP13" s="2032"/>
      <c r="AQ13" s="2043"/>
      <c r="AR13" s="2044"/>
      <c r="AS13" s="928"/>
      <c r="AT13" s="927"/>
      <c r="AU13" s="2032" t="s">
        <v>1200</v>
      </c>
      <c r="AV13" s="2032"/>
      <c r="AW13" s="928"/>
      <c r="AX13" s="927"/>
      <c r="AY13" s="2032" t="s">
        <v>1236</v>
      </c>
      <c r="AZ13" s="2032"/>
      <c r="BA13" s="878"/>
      <c r="BB13" s="2033"/>
      <c r="BC13" s="2034" t="s">
        <v>1200</v>
      </c>
      <c r="BD13" s="2033"/>
      <c r="BE13" s="2035" t="s">
        <v>1236</v>
      </c>
    </row>
    <row r="14" spans="1:57">
      <c r="A14" s="2053"/>
      <c r="B14" s="2058"/>
      <c r="C14" s="926" t="s">
        <v>1296</v>
      </c>
      <c r="D14" s="926" t="s">
        <v>1295</v>
      </c>
      <c r="E14" s="926" t="s">
        <v>1296</v>
      </c>
      <c r="F14" s="926" t="s">
        <v>1295</v>
      </c>
      <c r="G14" s="926" t="s">
        <v>1296</v>
      </c>
      <c r="H14" s="926" t="s">
        <v>1295</v>
      </c>
      <c r="I14" s="926" t="s">
        <v>1296</v>
      </c>
      <c r="J14" s="926" t="s">
        <v>1295</v>
      </c>
      <c r="K14" s="926" t="s">
        <v>1296</v>
      </c>
      <c r="L14" s="926" t="s">
        <v>1295</v>
      </c>
      <c r="M14" s="926" t="s">
        <v>1296</v>
      </c>
      <c r="N14" s="926" t="s">
        <v>1295</v>
      </c>
      <c r="O14" s="926" t="s">
        <v>1296</v>
      </c>
      <c r="P14" s="926" t="s">
        <v>1295</v>
      </c>
      <c r="Q14" s="926" t="s">
        <v>1296</v>
      </c>
      <c r="R14" s="926" t="s">
        <v>1295</v>
      </c>
      <c r="S14" s="926" t="s">
        <v>1296</v>
      </c>
      <c r="T14" s="926" t="s">
        <v>1295</v>
      </c>
      <c r="U14" s="926" t="s">
        <v>1296</v>
      </c>
      <c r="V14" s="926" t="s">
        <v>1295</v>
      </c>
      <c r="W14" s="926" t="s">
        <v>1296</v>
      </c>
      <c r="X14" s="926" t="s">
        <v>1295</v>
      </c>
      <c r="Y14" s="926" t="s">
        <v>1296</v>
      </c>
      <c r="Z14" s="926" t="s">
        <v>1295</v>
      </c>
      <c r="AA14" s="926" t="s">
        <v>1296</v>
      </c>
      <c r="AB14" s="926" t="s">
        <v>1295</v>
      </c>
      <c r="AC14" s="926" t="s">
        <v>1296</v>
      </c>
      <c r="AD14" s="926" t="s">
        <v>1295</v>
      </c>
      <c r="AE14" s="926" t="s">
        <v>1296</v>
      </c>
      <c r="AF14" s="926" t="s">
        <v>1295</v>
      </c>
      <c r="AG14" s="926" t="s">
        <v>1296</v>
      </c>
      <c r="AH14" s="926" t="s">
        <v>1295</v>
      </c>
      <c r="AI14" s="926" t="s">
        <v>1296</v>
      </c>
      <c r="AJ14" s="926" t="s">
        <v>1295</v>
      </c>
      <c r="AK14" s="926" t="s">
        <v>1296</v>
      </c>
      <c r="AL14" s="926" t="s">
        <v>1295</v>
      </c>
      <c r="AM14" s="926" t="s">
        <v>1296</v>
      </c>
      <c r="AN14" s="926" t="s">
        <v>1295</v>
      </c>
      <c r="AO14" s="926" t="s">
        <v>1296</v>
      </c>
      <c r="AP14" s="926" t="s">
        <v>1295</v>
      </c>
      <c r="AQ14" s="926" t="s">
        <v>1296</v>
      </c>
      <c r="AR14" s="926" t="s">
        <v>1295</v>
      </c>
      <c r="AS14" s="926" t="s">
        <v>1296</v>
      </c>
      <c r="AT14" s="926" t="s">
        <v>1295</v>
      </c>
      <c r="AU14" s="926" t="s">
        <v>1296</v>
      </c>
      <c r="AV14" s="926" t="s">
        <v>1295</v>
      </c>
      <c r="AW14" s="926" t="s">
        <v>1296</v>
      </c>
      <c r="AX14" s="926" t="s">
        <v>1295</v>
      </c>
      <c r="AY14" s="926" t="s">
        <v>1296</v>
      </c>
      <c r="AZ14" s="926" t="s">
        <v>1295</v>
      </c>
      <c r="BA14" s="875"/>
      <c r="BB14" s="2033"/>
      <c r="BC14" s="2034"/>
      <c r="BD14" s="2033"/>
      <c r="BE14" s="2035"/>
    </row>
    <row r="15" spans="1:57">
      <c r="A15" s="2054"/>
      <c r="B15" s="2058"/>
      <c r="C15" s="924">
        <v>1</v>
      </c>
      <c r="D15" s="925">
        <v>2</v>
      </c>
      <c r="E15" s="925">
        <v>3</v>
      </c>
      <c r="F15" s="924">
        <v>4</v>
      </c>
      <c r="G15" s="925">
        <v>5</v>
      </c>
      <c r="H15" s="924">
        <v>6</v>
      </c>
      <c r="I15" s="925">
        <v>7</v>
      </c>
      <c r="J15" s="925">
        <v>8</v>
      </c>
      <c r="K15" s="924">
        <v>9</v>
      </c>
      <c r="L15" s="925">
        <v>10</v>
      </c>
      <c r="M15" s="924">
        <v>11</v>
      </c>
      <c r="N15" s="925">
        <v>12</v>
      </c>
      <c r="O15" s="925">
        <v>13</v>
      </c>
      <c r="P15" s="924">
        <v>14</v>
      </c>
      <c r="Q15" s="925">
        <v>15</v>
      </c>
      <c r="R15" s="924">
        <v>16</v>
      </c>
      <c r="S15" s="925">
        <v>17</v>
      </c>
      <c r="T15" s="925">
        <v>18</v>
      </c>
      <c r="U15" s="924">
        <v>19</v>
      </c>
      <c r="V15" s="925">
        <v>20</v>
      </c>
      <c r="W15" s="924">
        <v>21</v>
      </c>
      <c r="X15" s="925">
        <v>22</v>
      </c>
      <c r="Y15" s="925">
        <v>23</v>
      </c>
      <c r="Z15" s="924">
        <v>24</v>
      </c>
      <c r="AA15" s="925">
        <v>25</v>
      </c>
      <c r="AB15" s="924">
        <v>26</v>
      </c>
      <c r="AC15" s="925">
        <v>27</v>
      </c>
      <c r="AD15" s="925">
        <v>28</v>
      </c>
      <c r="AE15" s="924">
        <v>29</v>
      </c>
      <c r="AF15" s="925">
        <v>30</v>
      </c>
      <c r="AG15" s="924">
        <v>31</v>
      </c>
      <c r="AH15" s="925">
        <v>32</v>
      </c>
      <c r="AI15" s="925">
        <v>33</v>
      </c>
      <c r="AJ15" s="924">
        <v>34</v>
      </c>
      <c r="AK15" s="925">
        <v>35</v>
      </c>
      <c r="AL15" s="924">
        <v>36</v>
      </c>
      <c r="AM15" s="925">
        <v>37</v>
      </c>
      <c r="AN15" s="925">
        <v>38</v>
      </c>
      <c r="AO15" s="924">
        <v>39</v>
      </c>
      <c r="AP15" s="925">
        <v>40</v>
      </c>
      <c r="AQ15" s="924">
        <v>41</v>
      </c>
      <c r="AR15" s="925">
        <v>42</v>
      </c>
      <c r="AS15" s="925">
        <v>43</v>
      </c>
      <c r="AT15" s="924">
        <v>44</v>
      </c>
      <c r="AU15" s="925">
        <v>45</v>
      </c>
      <c r="AV15" s="924">
        <v>46</v>
      </c>
      <c r="AW15" s="925">
        <v>47</v>
      </c>
      <c r="AX15" s="925">
        <v>48</v>
      </c>
      <c r="AY15" s="924">
        <v>49</v>
      </c>
      <c r="AZ15" s="925">
        <v>50</v>
      </c>
      <c r="BA15" s="924">
        <v>51</v>
      </c>
      <c r="BB15" s="925">
        <v>52</v>
      </c>
      <c r="BC15" s="925">
        <v>53</v>
      </c>
      <c r="BD15" s="924">
        <v>54</v>
      </c>
      <c r="BE15" s="923">
        <v>55</v>
      </c>
    </row>
    <row r="16" spans="1:57">
      <c r="A16" s="915" t="s">
        <v>9</v>
      </c>
      <c r="B16" s="914" t="s">
        <v>1294</v>
      </c>
      <c r="C16" s="914"/>
      <c r="D16" s="914"/>
      <c r="E16" s="909"/>
      <c r="F16" s="909"/>
      <c r="G16" s="909"/>
      <c r="H16" s="909"/>
      <c r="I16" s="909"/>
      <c r="J16" s="909"/>
      <c r="K16" s="909"/>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09"/>
      <c r="AI16" s="909"/>
      <c r="AJ16" s="909"/>
      <c r="AK16" s="909"/>
      <c r="AL16" s="909"/>
      <c r="AM16" s="909"/>
      <c r="AN16" s="909"/>
      <c r="AO16" s="909"/>
      <c r="AP16" s="909"/>
      <c r="AQ16" s="909"/>
      <c r="AR16" s="909"/>
      <c r="AS16" s="909"/>
      <c r="AT16" s="909"/>
      <c r="AU16" s="909"/>
      <c r="AV16" s="909"/>
      <c r="AW16" s="909"/>
      <c r="AX16" s="909"/>
      <c r="AY16" s="909"/>
      <c r="AZ16" s="909"/>
      <c r="BA16" s="909"/>
      <c r="BB16" s="907"/>
      <c r="BC16" s="907"/>
      <c r="BD16" s="907"/>
      <c r="BE16" s="906"/>
    </row>
    <row r="17" spans="1:57">
      <c r="A17" s="915"/>
      <c r="B17" s="914"/>
      <c r="C17" s="914"/>
      <c r="D17" s="914"/>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c r="AD17" s="909"/>
      <c r="AE17" s="909"/>
      <c r="AF17" s="909"/>
      <c r="AG17" s="909"/>
      <c r="AH17" s="909"/>
      <c r="AI17" s="909"/>
      <c r="AJ17" s="909"/>
      <c r="AK17" s="909"/>
      <c r="AL17" s="909"/>
      <c r="AM17" s="909"/>
      <c r="AN17" s="909"/>
      <c r="AO17" s="909"/>
      <c r="AP17" s="909"/>
      <c r="AQ17" s="909"/>
      <c r="AR17" s="909"/>
      <c r="AS17" s="909"/>
      <c r="AT17" s="909"/>
      <c r="AU17" s="909"/>
      <c r="AV17" s="909"/>
      <c r="AW17" s="909"/>
      <c r="AX17" s="909"/>
      <c r="AY17" s="909"/>
      <c r="AZ17" s="909"/>
      <c r="BA17" s="909"/>
      <c r="BB17" s="907"/>
      <c r="BC17" s="907"/>
      <c r="BD17" s="907"/>
      <c r="BE17" s="906"/>
    </row>
    <row r="18" spans="1:57">
      <c r="A18" s="913"/>
      <c r="B18" s="912" t="s">
        <v>1274</v>
      </c>
      <c r="C18" s="912"/>
      <c r="D18" s="912"/>
      <c r="E18" s="909"/>
      <c r="F18" s="909"/>
      <c r="G18" s="909"/>
      <c r="H18" s="909"/>
      <c r="I18" s="909"/>
      <c r="J18" s="909"/>
      <c r="K18" s="909"/>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907"/>
      <c r="BC18" s="907"/>
      <c r="BD18" s="907"/>
      <c r="BE18" s="906"/>
    </row>
    <row r="19" spans="1:57">
      <c r="A19" s="921" t="s">
        <v>154</v>
      </c>
      <c r="B19" s="914" t="s">
        <v>1293</v>
      </c>
      <c r="C19" s="914"/>
      <c r="D19" s="914"/>
      <c r="E19" s="909"/>
      <c r="F19" s="909"/>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09"/>
      <c r="AR19" s="909"/>
      <c r="AS19" s="909"/>
      <c r="AT19" s="909"/>
      <c r="AU19" s="909"/>
      <c r="AV19" s="909"/>
      <c r="AW19" s="909"/>
      <c r="AX19" s="909"/>
      <c r="AY19" s="909"/>
      <c r="AZ19" s="909"/>
      <c r="BA19" s="909"/>
      <c r="BB19" s="907"/>
      <c r="BC19" s="907"/>
      <c r="BD19" s="907"/>
      <c r="BE19" s="906"/>
    </row>
    <row r="20" spans="1:57">
      <c r="A20" s="915"/>
      <c r="B20" s="914"/>
      <c r="C20" s="914"/>
      <c r="D20" s="914"/>
      <c r="E20" s="909"/>
      <c r="F20" s="909"/>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09"/>
      <c r="AO20" s="909"/>
      <c r="AP20" s="909"/>
      <c r="AQ20" s="909"/>
      <c r="AR20" s="909"/>
      <c r="AS20" s="909"/>
      <c r="AT20" s="909"/>
      <c r="AU20" s="909"/>
      <c r="AV20" s="909"/>
      <c r="AW20" s="909"/>
      <c r="AX20" s="909"/>
      <c r="AY20" s="909"/>
      <c r="AZ20" s="909"/>
      <c r="BA20" s="909"/>
      <c r="BB20" s="907"/>
      <c r="BC20" s="907"/>
      <c r="BD20" s="907"/>
      <c r="BE20" s="906"/>
    </row>
    <row r="21" spans="1:57">
      <c r="A21" s="913"/>
      <c r="B21" s="912" t="s">
        <v>1274</v>
      </c>
      <c r="C21" s="912"/>
      <c r="D21" s="912"/>
      <c r="E21" s="909"/>
      <c r="F21" s="909"/>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09"/>
      <c r="AY21" s="909"/>
      <c r="AZ21" s="909"/>
      <c r="BA21" s="909"/>
      <c r="BB21" s="907"/>
      <c r="BC21" s="907"/>
      <c r="BD21" s="907"/>
      <c r="BE21" s="906"/>
    </row>
    <row r="22" spans="1:57">
      <c r="A22" s="921" t="s">
        <v>163</v>
      </c>
      <c r="B22" s="914" t="s">
        <v>1292</v>
      </c>
      <c r="C22" s="914"/>
      <c r="D22" s="914"/>
      <c r="E22" s="909"/>
      <c r="F22" s="909"/>
      <c r="G22" s="909"/>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09"/>
      <c r="AY22" s="909"/>
      <c r="AZ22" s="909"/>
      <c r="BA22" s="909"/>
      <c r="BB22" s="907"/>
      <c r="BC22" s="907"/>
      <c r="BD22" s="907"/>
      <c r="BE22" s="906"/>
    </row>
    <row r="23" spans="1:57">
      <c r="A23" s="915"/>
      <c r="B23" s="914"/>
      <c r="C23" s="914"/>
      <c r="D23" s="914"/>
      <c r="E23" s="909"/>
      <c r="F23" s="909"/>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c r="AO23" s="909"/>
      <c r="AP23" s="909"/>
      <c r="AQ23" s="909"/>
      <c r="AR23" s="909"/>
      <c r="AS23" s="909"/>
      <c r="AT23" s="909"/>
      <c r="AU23" s="909"/>
      <c r="AV23" s="909"/>
      <c r="AW23" s="909"/>
      <c r="AX23" s="909"/>
      <c r="AY23" s="909"/>
      <c r="AZ23" s="909"/>
      <c r="BA23" s="909"/>
      <c r="BB23" s="907"/>
      <c r="BC23" s="907"/>
      <c r="BD23" s="907"/>
      <c r="BE23" s="906"/>
    </row>
    <row r="24" spans="1:57">
      <c r="A24" s="913"/>
      <c r="B24" s="912" t="s">
        <v>1274</v>
      </c>
      <c r="C24" s="912"/>
      <c r="D24" s="912"/>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09"/>
      <c r="AH24" s="909"/>
      <c r="AI24" s="909"/>
      <c r="AJ24" s="909"/>
      <c r="AK24" s="909"/>
      <c r="AL24" s="909"/>
      <c r="AM24" s="909"/>
      <c r="AN24" s="909"/>
      <c r="AO24" s="909"/>
      <c r="AP24" s="909"/>
      <c r="AQ24" s="909"/>
      <c r="AR24" s="909"/>
      <c r="AS24" s="909"/>
      <c r="AT24" s="909"/>
      <c r="AU24" s="909"/>
      <c r="AV24" s="909"/>
      <c r="AW24" s="909"/>
      <c r="AX24" s="909"/>
      <c r="AY24" s="909"/>
      <c r="AZ24" s="909"/>
      <c r="BA24" s="909"/>
      <c r="BB24" s="907"/>
      <c r="BC24" s="907"/>
      <c r="BD24" s="907"/>
      <c r="BE24" s="906"/>
    </row>
    <row r="25" spans="1:57">
      <c r="A25" s="915" t="s">
        <v>171</v>
      </c>
      <c r="B25" s="914" t="s">
        <v>1232</v>
      </c>
      <c r="C25" s="914"/>
      <c r="D25" s="914"/>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09"/>
      <c r="AY25" s="909"/>
      <c r="AZ25" s="909"/>
      <c r="BA25" s="909"/>
      <c r="BB25" s="907"/>
      <c r="BC25" s="907"/>
      <c r="BD25" s="907"/>
      <c r="BE25" s="906"/>
    </row>
    <row r="26" spans="1:57">
      <c r="A26" s="915"/>
      <c r="B26" s="914"/>
      <c r="C26" s="914"/>
      <c r="D26" s="914"/>
      <c r="E26" s="909"/>
      <c r="F26" s="909"/>
      <c r="G26" s="909"/>
      <c r="H26" s="909"/>
      <c r="I26" s="909"/>
      <c r="J26" s="909"/>
      <c r="K26" s="909"/>
      <c r="L26" s="909"/>
      <c r="M26" s="909"/>
      <c r="N26" s="909"/>
      <c r="O26" s="909"/>
      <c r="P26" s="909"/>
      <c r="Q26" s="909"/>
      <c r="R26" s="909"/>
      <c r="S26" s="909"/>
      <c r="T26" s="909"/>
      <c r="U26" s="909"/>
      <c r="V26" s="909"/>
      <c r="W26" s="909"/>
      <c r="X26" s="909"/>
      <c r="Y26" s="909"/>
      <c r="Z26" s="909"/>
      <c r="AA26" s="909"/>
      <c r="AB26" s="909"/>
      <c r="AC26" s="909"/>
      <c r="AD26" s="909"/>
      <c r="AE26" s="909"/>
      <c r="AF26" s="909"/>
      <c r="AG26" s="909"/>
      <c r="AH26" s="909"/>
      <c r="AI26" s="909"/>
      <c r="AJ26" s="909"/>
      <c r="AK26" s="909"/>
      <c r="AL26" s="909"/>
      <c r="AM26" s="909"/>
      <c r="AN26" s="909"/>
      <c r="AO26" s="909"/>
      <c r="AP26" s="909"/>
      <c r="AQ26" s="909"/>
      <c r="AR26" s="909"/>
      <c r="AS26" s="909"/>
      <c r="AT26" s="909"/>
      <c r="AU26" s="909"/>
      <c r="AV26" s="909"/>
      <c r="AW26" s="909"/>
      <c r="AX26" s="909"/>
      <c r="AY26" s="909"/>
      <c r="AZ26" s="909"/>
      <c r="BA26" s="909"/>
      <c r="BB26" s="907"/>
      <c r="BC26" s="907"/>
      <c r="BD26" s="907"/>
      <c r="BE26" s="906"/>
    </row>
    <row r="27" spans="1:57">
      <c r="A27" s="913"/>
      <c r="B27" s="912" t="s">
        <v>1274</v>
      </c>
      <c r="C27" s="912"/>
      <c r="D27" s="912"/>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909"/>
      <c r="AJ27" s="909"/>
      <c r="AK27" s="909"/>
      <c r="AL27" s="909"/>
      <c r="AM27" s="909"/>
      <c r="AN27" s="909"/>
      <c r="AO27" s="909"/>
      <c r="AP27" s="909"/>
      <c r="AQ27" s="909"/>
      <c r="AR27" s="909"/>
      <c r="AS27" s="909"/>
      <c r="AT27" s="909"/>
      <c r="AU27" s="909"/>
      <c r="AV27" s="909"/>
      <c r="AW27" s="909"/>
      <c r="AX27" s="909"/>
      <c r="AY27" s="909"/>
      <c r="AZ27" s="909"/>
      <c r="BA27" s="909"/>
      <c r="BB27" s="907"/>
      <c r="BC27" s="907"/>
      <c r="BD27" s="907"/>
      <c r="BE27" s="906"/>
    </row>
    <row r="28" spans="1:57">
      <c r="A28" s="915" t="s">
        <v>176</v>
      </c>
      <c r="B28" s="914" t="s">
        <v>1231</v>
      </c>
      <c r="C28" s="914"/>
      <c r="D28" s="914"/>
      <c r="E28" s="909"/>
      <c r="F28" s="909"/>
      <c r="G28" s="909"/>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09"/>
      <c r="AY28" s="909"/>
      <c r="AZ28" s="909"/>
      <c r="BA28" s="909"/>
      <c r="BB28" s="907"/>
      <c r="BC28" s="907"/>
      <c r="BD28" s="907"/>
      <c r="BE28" s="906"/>
    </row>
    <row r="29" spans="1:57">
      <c r="A29" s="915"/>
      <c r="B29" s="914"/>
      <c r="C29" s="914"/>
      <c r="D29" s="914"/>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09"/>
      <c r="AY29" s="909"/>
      <c r="AZ29" s="909"/>
      <c r="BA29" s="909"/>
      <c r="BB29" s="907"/>
      <c r="BC29" s="907"/>
      <c r="BD29" s="907"/>
      <c r="BE29" s="906"/>
    </row>
    <row r="30" spans="1:57">
      <c r="A30" s="913"/>
      <c r="B30" s="912" t="s">
        <v>1274</v>
      </c>
      <c r="C30" s="912"/>
      <c r="D30" s="912"/>
      <c r="E30" s="909"/>
      <c r="F30" s="909"/>
      <c r="G30" s="909"/>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09"/>
      <c r="AF30" s="909"/>
      <c r="AG30" s="909"/>
      <c r="AH30" s="909"/>
      <c r="AI30" s="909"/>
      <c r="AJ30" s="909"/>
      <c r="AK30" s="909"/>
      <c r="AL30" s="909"/>
      <c r="AM30" s="909"/>
      <c r="AN30" s="909"/>
      <c r="AO30" s="909"/>
      <c r="AP30" s="909"/>
      <c r="AQ30" s="909"/>
      <c r="AR30" s="909"/>
      <c r="AS30" s="909"/>
      <c r="AT30" s="909"/>
      <c r="AU30" s="909"/>
      <c r="AV30" s="909"/>
      <c r="AW30" s="909"/>
      <c r="AX30" s="909"/>
      <c r="AY30" s="909"/>
      <c r="AZ30" s="909"/>
      <c r="BA30" s="909"/>
      <c r="BB30" s="907"/>
      <c r="BC30" s="907"/>
      <c r="BD30" s="907"/>
      <c r="BE30" s="906"/>
    </row>
    <row r="31" spans="1:57" ht="45">
      <c r="A31" s="915" t="s">
        <v>336</v>
      </c>
      <c r="B31" s="914" t="s">
        <v>1230</v>
      </c>
      <c r="C31" s="914"/>
      <c r="D31" s="914"/>
      <c r="E31" s="909"/>
      <c r="F31" s="909"/>
      <c r="G31" s="909"/>
      <c r="H31" s="909"/>
      <c r="I31" s="909"/>
      <c r="J31" s="909"/>
      <c r="K31" s="909"/>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09"/>
      <c r="AI31" s="909"/>
      <c r="AJ31" s="909"/>
      <c r="AK31" s="909"/>
      <c r="AL31" s="909"/>
      <c r="AM31" s="909"/>
      <c r="AN31" s="909"/>
      <c r="AO31" s="909"/>
      <c r="AP31" s="909"/>
      <c r="AQ31" s="909"/>
      <c r="AR31" s="909"/>
      <c r="AS31" s="909"/>
      <c r="AT31" s="909"/>
      <c r="AU31" s="909"/>
      <c r="AV31" s="909"/>
      <c r="AW31" s="909"/>
      <c r="AX31" s="909"/>
      <c r="AY31" s="909"/>
      <c r="AZ31" s="909"/>
      <c r="BA31" s="909"/>
      <c r="BB31" s="907"/>
      <c r="BC31" s="907"/>
      <c r="BD31" s="907"/>
      <c r="BE31" s="906"/>
    </row>
    <row r="32" spans="1:57">
      <c r="A32" s="921"/>
      <c r="B32" s="914"/>
      <c r="C32" s="914"/>
      <c r="D32" s="914"/>
      <c r="E32" s="909"/>
      <c r="F32" s="909"/>
      <c r="G32" s="909"/>
      <c r="H32" s="909"/>
      <c r="I32" s="909"/>
      <c r="J32" s="909"/>
      <c r="K32" s="909"/>
      <c r="L32" s="909"/>
      <c r="M32" s="909"/>
      <c r="N32" s="909"/>
      <c r="O32" s="909"/>
      <c r="P32" s="909"/>
      <c r="Q32" s="909"/>
      <c r="R32" s="909"/>
      <c r="S32" s="909"/>
      <c r="T32" s="909"/>
      <c r="U32" s="909"/>
      <c r="V32" s="909"/>
      <c r="W32" s="909"/>
      <c r="X32" s="909"/>
      <c r="Y32" s="909"/>
      <c r="Z32" s="909"/>
      <c r="AA32" s="909"/>
      <c r="AB32" s="909"/>
      <c r="AC32" s="909"/>
      <c r="AD32" s="909"/>
      <c r="AE32" s="909"/>
      <c r="AF32" s="909"/>
      <c r="AG32" s="909"/>
      <c r="AH32" s="909"/>
      <c r="AI32" s="909"/>
      <c r="AJ32" s="909"/>
      <c r="AK32" s="909"/>
      <c r="AL32" s="909"/>
      <c r="AM32" s="909"/>
      <c r="AN32" s="909"/>
      <c r="AO32" s="909"/>
      <c r="AP32" s="909"/>
      <c r="AQ32" s="909"/>
      <c r="AR32" s="909"/>
      <c r="AS32" s="909"/>
      <c r="AT32" s="909"/>
      <c r="AU32" s="909"/>
      <c r="AV32" s="909"/>
      <c r="AW32" s="909"/>
      <c r="AX32" s="909"/>
      <c r="AY32" s="909"/>
      <c r="AZ32" s="909"/>
      <c r="BA32" s="909"/>
      <c r="BB32" s="907"/>
      <c r="BC32" s="907"/>
      <c r="BD32" s="907"/>
      <c r="BE32" s="906"/>
    </row>
    <row r="33" spans="1:57">
      <c r="A33" s="913"/>
      <c r="B33" s="912" t="s">
        <v>1274</v>
      </c>
      <c r="C33" s="912"/>
      <c r="D33" s="912"/>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909"/>
      <c r="AC33" s="909"/>
      <c r="AD33" s="909"/>
      <c r="AE33" s="909"/>
      <c r="AF33" s="909"/>
      <c r="AG33" s="909"/>
      <c r="AH33" s="909"/>
      <c r="AI33" s="909"/>
      <c r="AJ33" s="909"/>
      <c r="AK33" s="909"/>
      <c r="AL33" s="909"/>
      <c r="AM33" s="909"/>
      <c r="AN33" s="909"/>
      <c r="AO33" s="909"/>
      <c r="AP33" s="909"/>
      <c r="AQ33" s="909"/>
      <c r="AR33" s="909"/>
      <c r="AS33" s="909"/>
      <c r="AT33" s="909"/>
      <c r="AU33" s="909"/>
      <c r="AV33" s="909"/>
      <c r="AW33" s="909"/>
      <c r="AX33" s="909"/>
      <c r="AY33" s="909"/>
      <c r="AZ33" s="909"/>
      <c r="BA33" s="909"/>
      <c r="BB33" s="907"/>
      <c r="BC33" s="907"/>
      <c r="BD33" s="907"/>
      <c r="BE33" s="906"/>
    </row>
    <row r="34" spans="1:57" ht="45">
      <c r="A34" s="915" t="s">
        <v>266</v>
      </c>
      <c r="B34" s="914" t="s">
        <v>1229</v>
      </c>
      <c r="C34" s="914"/>
      <c r="D34" s="914"/>
      <c r="E34" s="909"/>
      <c r="F34" s="909"/>
      <c r="G34" s="909"/>
      <c r="H34" s="909"/>
      <c r="I34" s="909"/>
      <c r="J34" s="909"/>
      <c r="K34" s="909"/>
      <c r="L34" s="909"/>
      <c r="M34" s="909"/>
      <c r="N34" s="909"/>
      <c r="O34" s="909"/>
      <c r="P34" s="909"/>
      <c r="Q34" s="909"/>
      <c r="R34" s="909"/>
      <c r="S34" s="909"/>
      <c r="T34" s="909"/>
      <c r="U34" s="909"/>
      <c r="V34" s="909"/>
      <c r="W34" s="909"/>
      <c r="X34" s="909"/>
      <c r="Y34" s="909"/>
      <c r="Z34" s="909"/>
      <c r="AA34" s="909"/>
      <c r="AB34" s="909"/>
      <c r="AC34" s="909"/>
      <c r="AD34" s="909"/>
      <c r="AE34" s="909"/>
      <c r="AF34" s="909"/>
      <c r="AG34" s="909"/>
      <c r="AH34" s="909"/>
      <c r="AI34" s="909"/>
      <c r="AJ34" s="909"/>
      <c r="AK34" s="909"/>
      <c r="AL34" s="909"/>
      <c r="AM34" s="909"/>
      <c r="AN34" s="909"/>
      <c r="AO34" s="909"/>
      <c r="AP34" s="909"/>
      <c r="AQ34" s="909"/>
      <c r="AR34" s="909"/>
      <c r="AS34" s="909"/>
      <c r="AT34" s="909"/>
      <c r="AU34" s="909"/>
      <c r="AV34" s="909"/>
      <c r="AW34" s="909" t="s">
        <v>1291</v>
      </c>
      <c r="AX34" s="909"/>
      <c r="AY34" s="909"/>
      <c r="AZ34" s="909"/>
      <c r="BA34" s="909"/>
      <c r="BB34" s="907"/>
      <c r="BC34" s="907"/>
      <c r="BD34" s="907"/>
      <c r="BE34" s="906"/>
    </row>
    <row r="35" spans="1:57">
      <c r="A35" s="915"/>
      <c r="B35" s="914"/>
      <c r="C35" s="914"/>
      <c r="D35" s="914"/>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09"/>
      <c r="AY35" s="909"/>
      <c r="AZ35" s="909"/>
      <c r="BA35" s="909"/>
      <c r="BB35" s="908"/>
      <c r="BC35" s="908"/>
      <c r="BD35" s="907"/>
      <c r="BE35" s="906"/>
    </row>
    <row r="36" spans="1:57">
      <c r="A36" s="913"/>
      <c r="B36" s="912" t="s">
        <v>1274</v>
      </c>
      <c r="C36" s="912"/>
      <c r="D36" s="912"/>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09"/>
      <c r="AY36" s="909"/>
      <c r="AZ36" s="909"/>
      <c r="BA36" s="909"/>
      <c r="BB36" s="908"/>
      <c r="BC36" s="908"/>
      <c r="BD36" s="907"/>
      <c r="BE36" s="906"/>
    </row>
    <row r="37" spans="1:57" ht="78.75">
      <c r="A37" s="915" t="s">
        <v>271</v>
      </c>
      <c r="B37" s="914" t="s">
        <v>1228</v>
      </c>
      <c r="C37" s="914"/>
      <c r="D37" s="914"/>
      <c r="E37" s="910"/>
      <c r="F37" s="910"/>
      <c r="G37" s="910"/>
      <c r="H37" s="910"/>
      <c r="I37" s="910"/>
      <c r="J37" s="910"/>
      <c r="K37" s="910"/>
      <c r="L37" s="910"/>
      <c r="M37" s="909"/>
      <c r="N37" s="909"/>
      <c r="O37" s="910"/>
      <c r="P37" s="910"/>
      <c r="Q37" s="910"/>
      <c r="R37" s="910"/>
      <c r="S37" s="910"/>
      <c r="T37" s="910"/>
      <c r="U37" s="910"/>
      <c r="V37" s="910"/>
      <c r="W37" s="909"/>
      <c r="X37" s="909"/>
      <c r="Y37" s="910"/>
      <c r="Z37" s="910"/>
      <c r="AA37" s="910"/>
      <c r="AB37" s="910"/>
      <c r="AC37" s="910"/>
      <c r="AD37" s="910"/>
      <c r="AE37" s="910"/>
      <c r="AF37" s="910"/>
      <c r="AG37" s="909"/>
      <c r="AH37" s="909"/>
      <c r="AI37" s="910"/>
      <c r="AJ37" s="910"/>
      <c r="AK37" s="910"/>
      <c r="AL37" s="910"/>
      <c r="AM37" s="910"/>
      <c r="AN37" s="910"/>
      <c r="AO37" s="910"/>
      <c r="AP37" s="910"/>
      <c r="AQ37" s="909"/>
      <c r="AR37" s="909"/>
      <c r="AS37" s="910"/>
      <c r="AT37" s="910"/>
      <c r="AU37" s="910"/>
      <c r="AV37" s="910"/>
      <c r="AW37" s="910"/>
      <c r="AX37" s="910"/>
      <c r="AY37" s="910"/>
      <c r="AZ37" s="910"/>
      <c r="BA37" s="909"/>
      <c r="BB37" s="918"/>
      <c r="BC37" s="922" t="s">
        <v>1290</v>
      </c>
      <c r="BD37" s="917"/>
      <c r="BE37" s="916"/>
    </row>
    <row r="38" spans="1:57">
      <c r="A38" s="915"/>
      <c r="B38" s="914"/>
      <c r="C38" s="914"/>
      <c r="D38" s="914"/>
      <c r="E38" s="910"/>
      <c r="F38" s="910"/>
      <c r="G38" s="910"/>
      <c r="H38" s="910"/>
      <c r="I38" s="910"/>
      <c r="J38" s="910"/>
      <c r="K38" s="910"/>
      <c r="L38" s="910"/>
      <c r="M38" s="909"/>
      <c r="N38" s="909"/>
      <c r="O38" s="910"/>
      <c r="P38" s="910"/>
      <c r="Q38" s="910"/>
      <c r="R38" s="910"/>
      <c r="S38" s="910"/>
      <c r="T38" s="910"/>
      <c r="U38" s="910"/>
      <c r="V38" s="910"/>
      <c r="W38" s="909"/>
      <c r="X38" s="909"/>
      <c r="Y38" s="910"/>
      <c r="Z38" s="910"/>
      <c r="AA38" s="910"/>
      <c r="AB38" s="910"/>
      <c r="AC38" s="910"/>
      <c r="AD38" s="910"/>
      <c r="AE38" s="910"/>
      <c r="AF38" s="910"/>
      <c r="AG38" s="909"/>
      <c r="AH38" s="909"/>
      <c r="AI38" s="910"/>
      <c r="AJ38" s="910"/>
      <c r="AK38" s="910"/>
      <c r="AL38" s="910"/>
      <c r="AM38" s="910"/>
      <c r="AN38" s="910"/>
      <c r="AO38" s="910"/>
      <c r="AP38" s="910"/>
      <c r="AQ38" s="909"/>
      <c r="AR38" s="909"/>
      <c r="AS38" s="910"/>
      <c r="AT38" s="910"/>
      <c r="AU38" s="910"/>
      <c r="AV38" s="910"/>
      <c r="AW38" s="910"/>
      <c r="AX38" s="910"/>
      <c r="AY38" s="910"/>
      <c r="AZ38" s="910"/>
      <c r="BA38" s="909"/>
      <c r="BB38" s="918"/>
      <c r="BC38" s="922" t="s">
        <v>1290</v>
      </c>
      <c r="BD38" s="917"/>
      <c r="BE38" s="916"/>
    </row>
    <row r="39" spans="1:57">
      <c r="A39" s="913"/>
      <c r="B39" s="912" t="s">
        <v>1274</v>
      </c>
      <c r="C39" s="914"/>
      <c r="D39" s="914"/>
      <c r="E39" s="910"/>
      <c r="F39" s="910"/>
      <c r="G39" s="910"/>
      <c r="H39" s="910"/>
      <c r="I39" s="910"/>
      <c r="J39" s="910"/>
      <c r="K39" s="910"/>
      <c r="L39" s="910"/>
      <c r="M39" s="909"/>
      <c r="N39" s="909"/>
      <c r="O39" s="910"/>
      <c r="P39" s="910"/>
      <c r="Q39" s="910"/>
      <c r="R39" s="910"/>
      <c r="S39" s="910"/>
      <c r="T39" s="910"/>
      <c r="U39" s="910"/>
      <c r="V39" s="910"/>
      <c r="W39" s="909"/>
      <c r="X39" s="909"/>
      <c r="Y39" s="910"/>
      <c r="Z39" s="910"/>
      <c r="AA39" s="910"/>
      <c r="AB39" s="910"/>
      <c r="AC39" s="910"/>
      <c r="AD39" s="910"/>
      <c r="AE39" s="910"/>
      <c r="AF39" s="910"/>
      <c r="AG39" s="909"/>
      <c r="AH39" s="909"/>
      <c r="AI39" s="910"/>
      <c r="AJ39" s="910"/>
      <c r="AK39" s="910"/>
      <c r="AL39" s="910"/>
      <c r="AM39" s="910"/>
      <c r="AN39" s="910"/>
      <c r="AO39" s="910"/>
      <c r="AP39" s="910"/>
      <c r="AQ39" s="909"/>
      <c r="AR39" s="909"/>
      <c r="AS39" s="910"/>
      <c r="AT39" s="910"/>
      <c r="AU39" s="910"/>
      <c r="AV39" s="910"/>
      <c r="AW39" s="910"/>
      <c r="AX39" s="910"/>
      <c r="AY39" s="910"/>
      <c r="AZ39" s="910"/>
      <c r="BA39" s="909"/>
      <c r="BB39" s="918"/>
      <c r="BC39" s="922" t="s">
        <v>1290</v>
      </c>
      <c r="BD39" s="917"/>
      <c r="BE39" s="916"/>
    </row>
    <row r="40" spans="1:57" ht="22.5">
      <c r="A40" s="915" t="s">
        <v>272</v>
      </c>
      <c r="B40" s="914" t="s">
        <v>1227</v>
      </c>
      <c r="C40" s="914"/>
      <c r="D40" s="914"/>
      <c r="E40" s="910"/>
      <c r="F40" s="910"/>
      <c r="G40" s="910"/>
      <c r="H40" s="910"/>
      <c r="I40" s="910"/>
      <c r="J40" s="910"/>
      <c r="K40" s="910"/>
      <c r="L40" s="910"/>
      <c r="M40" s="909"/>
      <c r="N40" s="909"/>
      <c r="O40" s="910"/>
      <c r="P40" s="910"/>
      <c r="Q40" s="910"/>
      <c r="R40" s="910"/>
      <c r="S40" s="910"/>
      <c r="T40" s="910"/>
      <c r="U40" s="910"/>
      <c r="V40" s="910"/>
      <c r="W40" s="909"/>
      <c r="X40" s="909"/>
      <c r="Y40" s="910"/>
      <c r="Z40" s="910"/>
      <c r="AA40" s="910"/>
      <c r="AB40" s="910"/>
      <c r="AC40" s="910"/>
      <c r="AD40" s="910"/>
      <c r="AE40" s="910"/>
      <c r="AF40" s="910"/>
      <c r="AG40" s="909"/>
      <c r="AH40" s="909"/>
      <c r="AI40" s="910"/>
      <c r="AJ40" s="910"/>
      <c r="AK40" s="910"/>
      <c r="AL40" s="910"/>
      <c r="AM40" s="910"/>
      <c r="AN40" s="910"/>
      <c r="AO40" s="910"/>
      <c r="AP40" s="910"/>
      <c r="AQ40" s="909"/>
      <c r="AR40" s="909"/>
      <c r="AS40" s="910"/>
      <c r="AT40" s="910"/>
      <c r="AU40" s="910"/>
      <c r="AV40" s="910"/>
      <c r="AW40" s="910"/>
      <c r="AX40" s="910"/>
      <c r="AY40" s="910"/>
      <c r="AZ40" s="910"/>
      <c r="BA40" s="909"/>
      <c r="BB40" s="918" t="s">
        <v>1289</v>
      </c>
      <c r="BC40" s="922"/>
      <c r="BD40" s="917"/>
      <c r="BE40" s="916"/>
    </row>
    <row r="41" spans="1:57">
      <c r="A41" s="915"/>
      <c r="B41" s="914"/>
      <c r="C41" s="914"/>
      <c r="D41" s="914"/>
      <c r="E41" s="910"/>
      <c r="F41" s="910"/>
      <c r="G41" s="910"/>
      <c r="H41" s="910"/>
      <c r="I41" s="910"/>
      <c r="J41" s="910"/>
      <c r="K41" s="910"/>
      <c r="L41" s="910"/>
      <c r="M41" s="909"/>
      <c r="N41" s="909"/>
      <c r="O41" s="910"/>
      <c r="P41" s="910"/>
      <c r="Q41" s="910"/>
      <c r="R41" s="910"/>
      <c r="S41" s="910"/>
      <c r="T41" s="910"/>
      <c r="U41" s="910"/>
      <c r="V41" s="910"/>
      <c r="W41" s="909"/>
      <c r="X41" s="909"/>
      <c r="Y41" s="910"/>
      <c r="Z41" s="910"/>
      <c r="AA41" s="910"/>
      <c r="AB41" s="910"/>
      <c r="AC41" s="910"/>
      <c r="AD41" s="910"/>
      <c r="AE41" s="910"/>
      <c r="AF41" s="910"/>
      <c r="AG41" s="909"/>
      <c r="AH41" s="909"/>
      <c r="AI41" s="910"/>
      <c r="AJ41" s="910"/>
      <c r="AK41" s="910"/>
      <c r="AL41" s="910"/>
      <c r="AM41" s="910"/>
      <c r="AN41" s="910"/>
      <c r="AO41" s="910"/>
      <c r="AP41" s="910"/>
      <c r="AQ41" s="909"/>
      <c r="AR41" s="909"/>
      <c r="AS41" s="910"/>
      <c r="AT41" s="910"/>
      <c r="AU41" s="910"/>
      <c r="AV41" s="910"/>
      <c r="AW41" s="910"/>
      <c r="AX41" s="910"/>
      <c r="AY41" s="910"/>
      <c r="AZ41" s="910"/>
      <c r="BA41" s="909"/>
      <c r="BB41" s="918" t="s">
        <v>1289</v>
      </c>
      <c r="BC41" s="922"/>
      <c r="BD41" s="917"/>
      <c r="BE41" s="916"/>
    </row>
    <row r="42" spans="1:57">
      <c r="A42" s="913"/>
      <c r="B42" s="912" t="s">
        <v>1274</v>
      </c>
      <c r="C42" s="914"/>
      <c r="D42" s="914"/>
      <c r="E42" s="910"/>
      <c r="F42" s="910"/>
      <c r="G42" s="910"/>
      <c r="H42" s="910"/>
      <c r="I42" s="910"/>
      <c r="J42" s="910"/>
      <c r="K42" s="910"/>
      <c r="L42" s="910"/>
      <c r="M42" s="909"/>
      <c r="N42" s="909"/>
      <c r="O42" s="910"/>
      <c r="P42" s="910"/>
      <c r="Q42" s="910"/>
      <c r="R42" s="910"/>
      <c r="S42" s="910"/>
      <c r="T42" s="910"/>
      <c r="U42" s="910"/>
      <c r="V42" s="910"/>
      <c r="W42" s="909"/>
      <c r="X42" s="909"/>
      <c r="Y42" s="910"/>
      <c r="Z42" s="910"/>
      <c r="AA42" s="910"/>
      <c r="AB42" s="910"/>
      <c r="AC42" s="910"/>
      <c r="AD42" s="910"/>
      <c r="AE42" s="910"/>
      <c r="AF42" s="910"/>
      <c r="AG42" s="909"/>
      <c r="AH42" s="909"/>
      <c r="AI42" s="910"/>
      <c r="AJ42" s="910"/>
      <c r="AK42" s="910"/>
      <c r="AL42" s="910"/>
      <c r="AM42" s="910"/>
      <c r="AN42" s="910"/>
      <c r="AO42" s="910"/>
      <c r="AP42" s="910"/>
      <c r="AQ42" s="909"/>
      <c r="AR42" s="909"/>
      <c r="AS42" s="910"/>
      <c r="AT42" s="910"/>
      <c r="AU42" s="910"/>
      <c r="AV42" s="910"/>
      <c r="AW42" s="910"/>
      <c r="AX42" s="910"/>
      <c r="AY42" s="910"/>
      <c r="AZ42" s="910"/>
      <c r="BA42" s="909"/>
      <c r="BB42" s="918" t="s">
        <v>1289</v>
      </c>
      <c r="BC42" s="922"/>
      <c r="BD42" s="917"/>
      <c r="BE42" s="916"/>
    </row>
    <row r="43" spans="1:57" ht="33.75">
      <c r="A43" s="915" t="s">
        <v>274</v>
      </c>
      <c r="B43" s="914" t="s">
        <v>1226</v>
      </c>
      <c r="C43" s="914"/>
      <c r="D43" s="914"/>
      <c r="E43" s="910"/>
      <c r="F43" s="910"/>
      <c r="G43" s="910"/>
      <c r="H43" s="910"/>
      <c r="I43" s="910"/>
      <c r="J43" s="910"/>
      <c r="K43" s="910"/>
      <c r="L43" s="910"/>
      <c r="M43" s="909"/>
      <c r="N43" s="909"/>
      <c r="O43" s="910"/>
      <c r="P43" s="910"/>
      <c r="Q43" s="910"/>
      <c r="R43" s="910"/>
      <c r="S43" s="910"/>
      <c r="T43" s="910"/>
      <c r="U43" s="910"/>
      <c r="V43" s="910"/>
      <c r="W43" s="909"/>
      <c r="X43" s="909"/>
      <c r="Y43" s="910"/>
      <c r="Z43" s="910"/>
      <c r="AA43" s="910"/>
      <c r="AB43" s="910"/>
      <c r="AC43" s="910"/>
      <c r="AD43" s="910"/>
      <c r="AE43" s="910"/>
      <c r="AF43" s="910"/>
      <c r="AG43" s="909"/>
      <c r="AH43" s="909"/>
      <c r="AI43" s="910"/>
      <c r="AJ43" s="910"/>
      <c r="AK43" s="910"/>
      <c r="AL43" s="910"/>
      <c r="AM43" s="910"/>
      <c r="AN43" s="910"/>
      <c r="AO43" s="910"/>
      <c r="AP43" s="910"/>
      <c r="AQ43" s="909"/>
      <c r="AR43" s="909"/>
      <c r="AS43" s="910"/>
      <c r="AT43" s="910"/>
      <c r="AU43" s="910"/>
      <c r="AV43" s="910"/>
      <c r="AW43" s="910"/>
      <c r="AX43" s="910"/>
      <c r="AY43" s="910"/>
      <c r="AZ43" s="910"/>
      <c r="BA43" s="909"/>
      <c r="BB43" s="918"/>
      <c r="BC43" s="922"/>
      <c r="BD43" s="917"/>
      <c r="BE43" s="916"/>
    </row>
    <row r="44" spans="1:57">
      <c r="A44" s="915"/>
      <c r="B44" s="914"/>
      <c r="C44" s="914"/>
      <c r="D44" s="914"/>
      <c r="E44" s="910"/>
      <c r="F44" s="910"/>
      <c r="G44" s="910"/>
      <c r="H44" s="910"/>
      <c r="I44" s="910"/>
      <c r="J44" s="910"/>
      <c r="K44" s="910"/>
      <c r="L44" s="910"/>
      <c r="M44" s="909"/>
      <c r="N44" s="909"/>
      <c r="O44" s="910"/>
      <c r="P44" s="910"/>
      <c r="Q44" s="910"/>
      <c r="R44" s="910"/>
      <c r="S44" s="910"/>
      <c r="T44" s="910"/>
      <c r="U44" s="910"/>
      <c r="V44" s="910"/>
      <c r="W44" s="909"/>
      <c r="X44" s="909"/>
      <c r="Y44" s="910"/>
      <c r="Z44" s="910"/>
      <c r="AA44" s="910"/>
      <c r="AB44" s="910"/>
      <c r="AC44" s="910"/>
      <c r="AD44" s="910"/>
      <c r="AE44" s="910"/>
      <c r="AF44" s="910"/>
      <c r="AG44" s="909"/>
      <c r="AH44" s="909"/>
      <c r="AI44" s="910"/>
      <c r="AJ44" s="910"/>
      <c r="AK44" s="910"/>
      <c r="AL44" s="910"/>
      <c r="AM44" s="910"/>
      <c r="AN44" s="910"/>
      <c r="AO44" s="910"/>
      <c r="AP44" s="910"/>
      <c r="AQ44" s="909"/>
      <c r="AR44" s="909"/>
      <c r="AS44" s="910"/>
      <c r="AT44" s="910"/>
      <c r="AU44" s="910"/>
      <c r="AV44" s="910"/>
      <c r="AW44" s="910"/>
      <c r="AX44" s="910"/>
      <c r="AY44" s="910"/>
      <c r="AZ44" s="910"/>
      <c r="BA44" s="909"/>
      <c r="BB44" s="918"/>
      <c r="BC44" s="922"/>
      <c r="BD44" s="917"/>
      <c r="BE44" s="916"/>
    </row>
    <row r="45" spans="1:57">
      <c r="A45" s="913"/>
      <c r="B45" s="912" t="s">
        <v>1274</v>
      </c>
      <c r="C45" s="914"/>
      <c r="D45" s="914"/>
      <c r="E45" s="910"/>
      <c r="F45" s="910"/>
      <c r="G45" s="910"/>
      <c r="H45" s="910"/>
      <c r="I45" s="910"/>
      <c r="J45" s="910"/>
      <c r="K45" s="910"/>
      <c r="L45" s="910"/>
      <c r="M45" s="909"/>
      <c r="N45" s="909"/>
      <c r="O45" s="910"/>
      <c r="P45" s="910"/>
      <c r="Q45" s="910"/>
      <c r="R45" s="910"/>
      <c r="S45" s="910"/>
      <c r="T45" s="910"/>
      <c r="U45" s="910"/>
      <c r="V45" s="910"/>
      <c r="W45" s="909"/>
      <c r="X45" s="909"/>
      <c r="Y45" s="910"/>
      <c r="Z45" s="910"/>
      <c r="AA45" s="910"/>
      <c r="AB45" s="910"/>
      <c r="AC45" s="910"/>
      <c r="AD45" s="910"/>
      <c r="AE45" s="910"/>
      <c r="AF45" s="910"/>
      <c r="AG45" s="909"/>
      <c r="AH45" s="909"/>
      <c r="AI45" s="910"/>
      <c r="AJ45" s="910"/>
      <c r="AK45" s="910"/>
      <c r="AL45" s="910"/>
      <c r="AM45" s="910"/>
      <c r="AN45" s="910"/>
      <c r="AO45" s="910"/>
      <c r="AP45" s="910"/>
      <c r="AQ45" s="909"/>
      <c r="AR45" s="909"/>
      <c r="AS45" s="910"/>
      <c r="AT45" s="910"/>
      <c r="AU45" s="910"/>
      <c r="AV45" s="910"/>
      <c r="AW45" s="910"/>
      <c r="AX45" s="910"/>
      <c r="AY45" s="910"/>
      <c r="AZ45" s="910"/>
      <c r="BA45" s="909"/>
      <c r="BB45" s="918"/>
      <c r="BC45" s="922"/>
      <c r="BD45" s="917"/>
      <c r="BE45" s="916"/>
    </row>
    <row r="46" spans="1:57" ht="90">
      <c r="A46" s="915" t="s">
        <v>962</v>
      </c>
      <c r="B46" s="914" t="s">
        <v>1225</v>
      </c>
      <c r="C46" s="914"/>
      <c r="D46" s="914"/>
      <c r="E46" s="910"/>
      <c r="F46" s="910"/>
      <c r="G46" s="910"/>
      <c r="H46" s="910"/>
      <c r="I46" s="910"/>
      <c r="J46" s="910"/>
      <c r="K46" s="910"/>
      <c r="L46" s="910"/>
      <c r="M46" s="909"/>
      <c r="N46" s="909"/>
      <c r="O46" s="910"/>
      <c r="P46" s="910"/>
      <c r="Q46" s="910"/>
      <c r="R46" s="910"/>
      <c r="S46" s="910"/>
      <c r="T46" s="910"/>
      <c r="U46" s="910"/>
      <c r="V46" s="910"/>
      <c r="W46" s="909"/>
      <c r="X46" s="909"/>
      <c r="Y46" s="910"/>
      <c r="Z46" s="910"/>
      <c r="AA46" s="910"/>
      <c r="AB46" s="910"/>
      <c r="AC46" s="910"/>
      <c r="AD46" s="910"/>
      <c r="AE46" s="910"/>
      <c r="AF46" s="910"/>
      <c r="AG46" s="909"/>
      <c r="AH46" s="909"/>
      <c r="AI46" s="910"/>
      <c r="AJ46" s="910"/>
      <c r="AK46" s="910"/>
      <c r="AL46" s="910"/>
      <c r="AM46" s="910"/>
      <c r="AN46" s="910"/>
      <c r="AO46" s="910"/>
      <c r="AP46" s="910"/>
      <c r="AQ46" s="909"/>
      <c r="AR46" s="909"/>
      <c r="AS46" s="910"/>
      <c r="AT46" s="910"/>
      <c r="AU46" s="910"/>
      <c r="AV46" s="910"/>
      <c r="AW46" s="910"/>
      <c r="AX46" s="910"/>
      <c r="AY46" s="910"/>
      <c r="AZ46" s="910"/>
      <c r="BA46" s="909"/>
      <c r="BB46" s="918"/>
      <c r="BC46" s="922"/>
      <c r="BD46" s="917"/>
      <c r="BE46" s="916"/>
    </row>
    <row r="47" spans="1:57">
      <c r="A47" s="915"/>
      <c r="B47" s="914"/>
      <c r="C47" s="914"/>
      <c r="D47" s="914"/>
      <c r="E47" s="910"/>
      <c r="F47" s="910"/>
      <c r="G47" s="910"/>
      <c r="H47" s="910"/>
      <c r="I47" s="910"/>
      <c r="J47" s="910"/>
      <c r="K47" s="910"/>
      <c r="L47" s="910"/>
      <c r="M47" s="909"/>
      <c r="N47" s="909"/>
      <c r="O47" s="910"/>
      <c r="P47" s="910"/>
      <c r="Q47" s="910"/>
      <c r="R47" s="910"/>
      <c r="S47" s="910"/>
      <c r="T47" s="910"/>
      <c r="U47" s="910"/>
      <c r="V47" s="910"/>
      <c r="W47" s="909"/>
      <c r="X47" s="909"/>
      <c r="Y47" s="910"/>
      <c r="Z47" s="910"/>
      <c r="AA47" s="910"/>
      <c r="AB47" s="910"/>
      <c r="AC47" s="910"/>
      <c r="AD47" s="910"/>
      <c r="AE47" s="910"/>
      <c r="AF47" s="910"/>
      <c r="AG47" s="909"/>
      <c r="AH47" s="909"/>
      <c r="AI47" s="910"/>
      <c r="AJ47" s="910"/>
      <c r="AK47" s="910"/>
      <c r="AL47" s="910"/>
      <c r="AM47" s="910"/>
      <c r="AN47" s="910"/>
      <c r="AO47" s="910"/>
      <c r="AP47" s="910"/>
      <c r="AQ47" s="909"/>
      <c r="AR47" s="909"/>
      <c r="AS47" s="910"/>
      <c r="AT47" s="910"/>
      <c r="AU47" s="910"/>
      <c r="AV47" s="910"/>
      <c r="AW47" s="910"/>
      <c r="AX47" s="910"/>
      <c r="AY47" s="910"/>
      <c r="AZ47" s="910"/>
      <c r="BA47" s="909"/>
      <c r="BB47" s="918"/>
      <c r="BC47" s="922"/>
      <c r="BD47" s="917"/>
      <c r="BE47" s="916"/>
    </row>
    <row r="48" spans="1:57">
      <c r="A48" s="913"/>
      <c r="B48" s="912" t="s">
        <v>1274</v>
      </c>
      <c r="C48" s="914"/>
      <c r="D48" s="914"/>
      <c r="E48" s="910"/>
      <c r="F48" s="910"/>
      <c r="G48" s="910"/>
      <c r="H48" s="910"/>
      <c r="I48" s="910"/>
      <c r="J48" s="910"/>
      <c r="K48" s="910"/>
      <c r="L48" s="910"/>
      <c r="M48" s="909"/>
      <c r="N48" s="909"/>
      <c r="O48" s="910"/>
      <c r="P48" s="910"/>
      <c r="Q48" s="910"/>
      <c r="R48" s="910"/>
      <c r="S48" s="910"/>
      <c r="T48" s="910"/>
      <c r="U48" s="910"/>
      <c r="V48" s="910"/>
      <c r="W48" s="909"/>
      <c r="X48" s="909"/>
      <c r="Y48" s="910"/>
      <c r="Z48" s="910"/>
      <c r="AA48" s="910"/>
      <c r="AB48" s="910"/>
      <c r="AC48" s="910"/>
      <c r="AD48" s="910"/>
      <c r="AE48" s="910"/>
      <c r="AF48" s="910"/>
      <c r="AG48" s="909"/>
      <c r="AH48" s="909"/>
      <c r="AI48" s="910"/>
      <c r="AJ48" s="910"/>
      <c r="AK48" s="910"/>
      <c r="AL48" s="910"/>
      <c r="AM48" s="910"/>
      <c r="AN48" s="910"/>
      <c r="AO48" s="910"/>
      <c r="AP48" s="910"/>
      <c r="AQ48" s="909"/>
      <c r="AR48" s="909"/>
      <c r="AS48" s="910"/>
      <c r="AT48" s="910"/>
      <c r="AU48" s="910"/>
      <c r="AV48" s="910"/>
      <c r="AW48" s="910"/>
      <c r="AX48" s="910"/>
      <c r="AY48" s="910"/>
      <c r="AZ48" s="910"/>
      <c r="BA48" s="909"/>
      <c r="BB48" s="918"/>
      <c r="BC48" s="922"/>
      <c r="BD48" s="917"/>
      <c r="BE48" s="916"/>
    </row>
    <row r="49" spans="1:57" ht="33.75">
      <c r="A49" s="921" t="s">
        <v>961</v>
      </c>
      <c r="B49" s="914" t="s">
        <v>1224</v>
      </c>
      <c r="C49" s="914"/>
      <c r="D49" s="914"/>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09"/>
      <c r="AY49" s="909"/>
      <c r="AZ49" s="909"/>
      <c r="BA49" s="909"/>
      <c r="BB49" s="908"/>
      <c r="BC49" s="908"/>
      <c r="BD49" s="907"/>
      <c r="BE49" s="906"/>
    </row>
    <row r="50" spans="1:57">
      <c r="A50" s="915"/>
      <c r="B50" s="914"/>
      <c r="C50" s="914"/>
      <c r="D50" s="914"/>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09"/>
      <c r="AY50" s="909"/>
      <c r="AZ50" s="909"/>
      <c r="BA50" s="909"/>
      <c r="BB50" s="908"/>
      <c r="BC50" s="908"/>
      <c r="BD50" s="907"/>
      <c r="BE50" s="906"/>
    </row>
    <row r="51" spans="1:57">
      <c r="A51" s="913"/>
      <c r="B51" s="912" t="s">
        <v>1274</v>
      </c>
      <c r="C51" s="912"/>
      <c r="D51" s="912"/>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09"/>
      <c r="AL51" s="909"/>
      <c r="AM51" s="909"/>
      <c r="AN51" s="909"/>
      <c r="AO51" s="909"/>
      <c r="AP51" s="909"/>
      <c r="AQ51" s="909"/>
      <c r="AR51" s="909"/>
      <c r="AS51" s="909"/>
      <c r="AT51" s="909"/>
      <c r="AU51" s="909"/>
      <c r="AV51" s="909"/>
      <c r="AW51" s="909"/>
      <c r="AX51" s="909"/>
      <c r="AY51" s="909"/>
      <c r="AZ51" s="909"/>
      <c r="BA51" s="909"/>
      <c r="BB51" s="908"/>
      <c r="BC51" s="908"/>
      <c r="BD51" s="907"/>
      <c r="BE51" s="906"/>
    </row>
    <row r="52" spans="1:57" ht="67.5">
      <c r="A52" s="915" t="s">
        <v>960</v>
      </c>
      <c r="B52" s="914" t="s">
        <v>1288</v>
      </c>
      <c r="C52" s="911"/>
      <c r="D52" s="911"/>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910"/>
      <c r="AZ52" s="910"/>
      <c r="BA52" s="909"/>
      <c r="BB52" s="918"/>
      <c r="BC52" s="918"/>
      <c r="BD52" s="917"/>
      <c r="BE52" s="916"/>
    </row>
    <row r="53" spans="1:57">
      <c r="A53" s="915"/>
      <c r="B53" s="914"/>
      <c r="C53" s="911"/>
      <c r="D53" s="911"/>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0"/>
      <c r="AO53" s="910"/>
      <c r="AP53" s="910"/>
      <c r="AQ53" s="910"/>
      <c r="AR53" s="910"/>
      <c r="AS53" s="910"/>
      <c r="AT53" s="910"/>
      <c r="AU53" s="910"/>
      <c r="AV53" s="910"/>
      <c r="AW53" s="910"/>
      <c r="AX53" s="910"/>
      <c r="AY53" s="910"/>
      <c r="AZ53" s="910"/>
      <c r="BA53" s="909"/>
      <c r="BB53" s="918"/>
      <c r="BC53" s="918"/>
      <c r="BD53" s="917"/>
      <c r="BE53" s="916"/>
    </row>
    <row r="54" spans="1:57">
      <c r="A54" s="913"/>
      <c r="B54" s="912" t="s">
        <v>1274</v>
      </c>
      <c r="C54" s="911"/>
      <c r="D54" s="911"/>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0"/>
      <c r="AO54" s="910"/>
      <c r="AP54" s="910"/>
      <c r="AQ54" s="910"/>
      <c r="AR54" s="910"/>
      <c r="AS54" s="910"/>
      <c r="AT54" s="910"/>
      <c r="AU54" s="910"/>
      <c r="AV54" s="910"/>
      <c r="AW54" s="910"/>
      <c r="AX54" s="910"/>
      <c r="AY54" s="910"/>
      <c r="AZ54" s="910"/>
      <c r="BA54" s="909"/>
      <c r="BB54" s="918"/>
      <c r="BC54" s="918"/>
      <c r="BD54" s="917"/>
      <c r="BE54" s="916"/>
    </row>
    <row r="55" spans="1:57" ht="56.25">
      <c r="A55" s="915" t="s">
        <v>959</v>
      </c>
      <c r="B55" s="914" t="s">
        <v>1287</v>
      </c>
      <c r="C55" s="911"/>
      <c r="D55" s="911"/>
      <c r="E55" s="910"/>
      <c r="F55" s="910"/>
      <c r="G55" s="910"/>
      <c r="H55" s="910"/>
      <c r="I55" s="910"/>
      <c r="J55" s="910"/>
      <c r="K55" s="910"/>
      <c r="L55" s="910"/>
      <c r="M55" s="910"/>
      <c r="N55" s="910"/>
      <c r="O55" s="910"/>
      <c r="P55" s="910"/>
      <c r="Q55" s="910"/>
      <c r="R55" s="910"/>
      <c r="S55" s="910"/>
      <c r="T55" s="910"/>
      <c r="U55" s="910"/>
      <c r="V55" s="910"/>
      <c r="W55" s="910"/>
      <c r="X55" s="910"/>
      <c r="Y55" s="910"/>
      <c r="Z55" s="910"/>
      <c r="AA55" s="910"/>
      <c r="AB55" s="910"/>
      <c r="AC55" s="910"/>
      <c r="AD55" s="910"/>
      <c r="AE55" s="910"/>
      <c r="AF55" s="910"/>
      <c r="AG55" s="910"/>
      <c r="AH55" s="910"/>
      <c r="AI55" s="910"/>
      <c r="AJ55" s="910"/>
      <c r="AK55" s="910"/>
      <c r="AL55" s="910"/>
      <c r="AM55" s="910"/>
      <c r="AN55" s="910"/>
      <c r="AO55" s="910"/>
      <c r="AP55" s="910"/>
      <c r="AQ55" s="910"/>
      <c r="AR55" s="910"/>
      <c r="AS55" s="910"/>
      <c r="AT55" s="910"/>
      <c r="AU55" s="910"/>
      <c r="AV55" s="910"/>
      <c r="AW55" s="910"/>
      <c r="AX55" s="910"/>
      <c r="AY55" s="910"/>
      <c r="AZ55" s="910"/>
      <c r="BA55" s="909"/>
      <c r="BB55" s="908"/>
      <c r="BC55" s="908"/>
      <c r="BD55" s="907"/>
      <c r="BE55" s="906"/>
    </row>
    <row r="56" spans="1:57">
      <c r="A56" s="915"/>
      <c r="B56" s="914"/>
      <c r="C56" s="911"/>
      <c r="D56" s="911"/>
      <c r="E56" s="910"/>
      <c r="F56" s="910"/>
      <c r="G56" s="910"/>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0"/>
      <c r="AY56" s="910"/>
      <c r="AZ56" s="910"/>
      <c r="BA56" s="909"/>
      <c r="BB56" s="908"/>
      <c r="BC56" s="908"/>
      <c r="BD56" s="907"/>
      <c r="BE56" s="906"/>
    </row>
    <row r="57" spans="1:57">
      <c r="A57" s="913"/>
      <c r="B57" s="912" t="s">
        <v>1274</v>
      </c>
      <c r="C57" s="911"/>
      <c r="D57" s="911"/>
      <c r="E57" s="910"/>
      <c r="F57" s="910"/>
      <c r="G57" s="910"/>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0"/>
      <c r="AY57" s="910"/>
      <c r="AZ57" s="910"/>
      <c r="BA57" s="909"/>
      <c r="BB57" s="908"/>
      <c r="BC57" s="908"/>
      <c r="BD57" s="907"/>
      <c r="BE57" s="906"/>
    </row>
    <row r="58" spans="1:57" ht="33.75">
      <c r="A58" s="913" t="s">
        <v>1191</v>
      </c>
      <c r="B58" s="912" t="s">
        <v>1286</v>
      </c>
      <c r="C58" s="912"/>
      <c r="D58" s="912"/>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c r="AC58" s="909"/>
      <c r="AD58" s="909"/>
      <c r="AE58" s="909"/>
      <c r="AF58" s="909"/>
      <c r="AG58" s="909"/>
      <c r="AH58" s="909"/>
      <c r="AI58" s="909"/>
      <c r="AJ58" s="909"/>
      <c r="AK58" s="909"/>
      <c r="AL58" s="909"/>
      <c r="AM58" s="909"/>
      <c r="AN58" s="909"/>
      <c r="AO58" s="909"/>
      <c r="AP58" s="909"/>
      <c r="AQ58" s="909"/>
      <c r="AR58" s="909"/>
      <c r="AS58" s="909"/>
      <c r="AT58" s="909"/>
      <c r="AU58" s="909"/>
      <c r="AV58" s="909"/>
      <c r="AW58" s="909"/>
      <c r="AX58" s="909"/>
      <c r="AY58" s="909"/>
      <c r="AZ58" s="909"/>
      <c r="BA58" s="909"/>
      <c r="BB58" s="908"/>
      <c r="BC58" s="908"/>
      <c r="BD58" s="907"/>
      <c r="BE58" s="906"/>
    </row>
    <row r="59" spans="1:57">
      <c r="A59" s="915" t="s">
        <v>958</v>
      </c>
      <c r="B59" s="914" t="s">
        <v>1198</v>
      </c>
      <c r="C59" s="914"/>
      <c r="D59" s="914"/>
      <c r="E59" s="909"/>
      <c r="F59" s="909"/>
      <c r="G59" s="909"/>
      <c r="H59" s="909"/>
      <c r="I59" s="909"/>
      <c r="J59" s="909"/>
      <c r="K59" s="909"/>
      <c r="L59" s="909"/>
      <c r="M59" s="909"/>
      <c r="N59" s="909"/>
      <c r="O59" s="909"/>
      <c r="P59" s="909"/>
      <c r="Q59" s="909"/>
      <c r="R59" s="909"/>
      <c r="S59" s="909"/>
      <c r="T59" s="909"/>
      <c r="U59" s="909"/>
      <c r="V59" s="909"/>
      <c r="W59" s="909"/>
      <c r="X59" s="909"/>
      <c r="Y59" s="909"/>
      <c r="Z59" s="909"/>
      <c r="AA59" s="909"/>
      <c r="AB59" s="909"/>
      <c r="AC59" s="909"/>
      <c r="AD59" s="909"/>
      <c r="AE59" s="909"/>
      <c r="AF59" s="909"/>
      <c r="AG59" s="909"/>
      <c r="AH59" s="909"/>
      <c r="AI59" s="909"/>
      <c r="AJ59" s="909"/>
      <c r="AK59" s="909"/>
      <c r="AL59" s="909"/>
      <c r="AM59" s="909"/>
      <c r="AN59" s="909"/>
      <c r="AO59" s="909"/>
      <c r="AP59" s="909"/>
      <c r="AQ59" s="909"/>
      <c r="AR59" s="909"/>
      <c r="AS59" s="909"/>
      <c r="AT59" s="909"/>
      <c r="AU59" s="909"/>
      <c r="AV59" s="909"/>
      <c r="AW59" s="909"/>
      <c r="AX59" s="909"/>
      <c r="AY59" s="909"/>
      <c r="AZ59" s="909"/>
      <c r="BA59" s="909"/>
      <c r="BB59" s="908"/>
      <c r="BC59" s="908"/>
      <c r="BD59" s="907"/>
      <c r="BE59" s="906"/>
    </row>
    <row r="60" spans="1:57">
      <c r="A60" s="915"/>
      <c r="B60" s="914"/>
      <c r="C60" s="914"/>
      <c r="D60" s="914"/>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909"/>
      <c r="AF60" s="909"/>
      <c r="AG60" s="909"/>
      <c r="AH60" s="909"/>
      <c r="AI60" s="909"/>
      <c r="AJ60" s="909"/>
      <c r="AK60" s="909"/>
      <c r="AL60" s="909"/>
      <c r="AM60" s="909"/>
      <c r="AN60" s="909"/>
      <c r="AO60" s="909"/>
      <c r="AP60" s="909"/>
      <c r="AQ60" s="909"/>
      <c r="AR60" s="909"/>
      <c r="AS60" s="909"/>
      <c r="AT60" s="909"/>
      <c r="AU60" s="909"/>
      <c r="AV60" s="909"/>
      <c r="AW60" s="909"/>
      <c r="AX60" s="909"/>
      <c r="AY60" s="909"/>
      <c r="AZ60" s="909"/>
      <c r="BA60" s="909"/>
      <c r="BB60" s="907"/>
      <c r="BC60" s="907"/>
      <c r="BD60" s="907"/>
      <c r="BE60" s="906"/>
    </row>
    <row r="61" spans="1:57">
      <c r="A61" s="913"/>
      <c r="B61" s="912" t="s">
        <v>1274</v>
      </c>
      <c r="C61" s="912"/>
      <c r="D61" s="912"/>
      <c r="E61" s="909"/>
      <c r="F61" s="909"/>
      <c r="G61" s="909"/>
      <c r="H61" s="909"/>
      <c r="I61" s="909"/>
      <c r="J61" s="909"/>
      <c r="K61" s="909"/>
      <c r="L61" s="909"/>
      <c r="M61" s="909"/>
      <c r="N61" s="909"/>
      <c r="O61" s="909"/>
      <c r="P61" s="909"/>
      <c r="Q61" s="909"/>
      <c r="R61" s="909"/>
      <c r="S61" s="909"/>
      <c r="T61" s="909"/>
      <c r="U61" s="909"/>
      <c r="V61" s="909"/>
      <c r="W61" s="909"/>
      <c r="X61" s="909"/>
      <c r="Y61" s="909"/>
      <c r="Z61" s="909"/>
      <c r="AA61" s="909"/>
      <c r="AB61" s="909"/>
      <c r="AC61" s="909"/>
      <c r="AD61" s="909"/>
      <c r="AE61" s="909"/>
      <c r="AF61" s="909"/>
      <c r="AG61" s="909"/>
      <c r="AH61" s="909"/>
      <c r="AI61" s="909"/>
      <c r="AJ61" s="909"/>
      <c r="AK61" s="909"/>
      <c r="AL61" s="909"/>
      <c r="AM61" s="909"/>
      <c r="AN61" s="909"/>
      <c r="AO61" s="909"/>
      <c r="AP61" s="909"/>
      <c r="AQ61" s="909"/>
      <c r="AR61" s="909"/>
      <c r="AS61" s="909"/>
      <c r="AT61" s="909"/>
      <c r="AU61" s="909"/>
      <c r="AV61" s="909"/>
      <c r="AW61" s="909"/>
      <c r="AX61" s="909"/>
      <c r="AY61" s="909"/>
      <c r="AZ61" s="909"/>
      <c r="BA61" s="909"/>
      <c r="BB61" s="907"/>
      <c r="BC61" s="907"/>
      <c r="BD61" s="907"/>
      <c r="BE61" s="906"/>
    </row>
    <row r="62" spans="1:57">
      <c r="A62" s="915" t="s">
        <v>1285</v>
      </c>
      <c r="B62" s="914" t="s">
        <v>1284</v>
      </c>
      <c r="C62" s="914"/>
      <c r="D62" s="914"/>
      <c r="E62" s="909"/>
      <c r="F62" s="909"/>
      <c r="G62" s="909"/>
      <c r="H62" s="909"/>
      <c r="I62" s="909"/>
      <c r="J62" s="909"/>
      <c r="K62" s="909"/>
      <c r="L62" s="909"/>
      <c r="M62" s="909"/>
      <c r="N62" s="909"/>
      <c r="O62" s="909"/>
      <c r="P62" s="909"/>
      <c r="Q62" s="909"/>
      <c r="R62" s="909"/>
      <c r="S62" s="909"/>
      <c r="T62" s="909"/>
      <c r="U62" s="909"/>
      <c r="V62" s="909"/>
      <c r="W62" s="909"/>
      <c r="X62" s="909"/>
      <c r="Y62" s="909"/>
      <c r="Z62" s="909"/>
      <c r="AA62" s="909"/>
      <c r="AB62" s="909"/>
      <c r="AC62" s="909"/>
      <c r="AD62" s="909"/>
      <c r="AE62" s="909"/>
      <c r="AF62" s="909"/>
      <c r="AG62" s="909"/>
      <c r="AH62" s="909"/>
      <c r="AI62" s="909"/>
      <c r="AJ62" s="909"/>
      <c r="AK62" s="909"/>
      <c r="AL62" s="909"/>
      <c r="AM62" s="909"/>
      <c r="AN62" s="909"/>
      <c r="AO62" s="909"/>
      <c r="AP62" s="909"/>
      <c r="AQ62" s="909"/>
      <c r="AR62" s="909"/>
      <c r="AS62" s="909"/>
      <c r="AT62" s="909"/>
      <c r="AU62" s="909"/>
      <c r="AV62" s="909"/>
      <c r="AW62" s="909"/>
      <c r="AX62" s="909"/>
      <c r="AY62" s="909"/>
      <c r="AZ62" s="909"/>
      <c r="BA62" s="909"/>
      <c r="BB62" s="907"/>
      <c r="BC62" s="907"/>
      <c r="BD62" s="907"/>
      <c r="BE62" s="906"/>
    </row>
    <row r="63" spans="1:57">
      <c r="A63" s="915"/>
      <c r="B63" s="914"/>
      <c r="C63" s="914"/>
      <c r="D63" s="914"/>
      <c r="E63" s="909"/>
      <c r="F63" s="909"/>
      <c r="G63" s="909"/>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09"/>
      <c r="AY63" s="909"/>
      <c r="AZ63" s="909"/>
      <c r="BA63" s="909"/>
      <c r="BB63" s="907"/>
      <c r="BC63" s="907"/>
      <c r="BD63" s="907"/>
      <c r="BE63" s="906"/>
    </row>
    <row r="64" spans="1:57">
      <c r="A64" s="913"/>
      <c r="B64" s="912" t="s">
        <v>1274</v>
      </c>
      <c r="C64" s="912"/>
      <c r="D64" s="912"/>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09"/>
      <c r="AY64" s="909"/>
      <c r="AZ64" s="909"/>
      <c r="BA64" s="909"/>
      <c r="BB64" s="907"/>
      <c r="BC64" s="907"/>
      <c r="BD64" s="907"/>
      <c r="BE64" s="906"/>
    </row>
    <row r="65" spans="1:57">
      <c r="A65" s="915" t="s">
        <v>1283</v>
      </c>
      <c r="B65" s="914" t="s">
        <v>1196</v>
      </c>
      <c r="C65" s="914"/>
      <c r="D65" s="914"/>
      <c r="E65" s="909"/>
      <c r="F65" s="909"/>
      <c r="G65" s="909"/>
      <c r="H65" s="909"/>
      <c r="I65" s="909"/>
      <c r="J65" s="909"/>
      <c r="K65" s="909"/>
      <c r="L65" s="909"/>
      <c r="M65" s="909"/>
      <c r="N65" s="909"/>
      <c r="O65" s="909"/>
      <c r="P65" s="909"/>
      <c r="Q65" s="909"/>
      <c r="R65" s="909"/>
      <c r="S65" s="909"/>
      <c r="T65" s="909"/>
      <c r="U65" s="909"/>
      <c r="V65" s="909"/>
      <c r="W65" s="909"/>
      <c r="X65" s="909"/>
      <c r="Y65" s="909"/>
      <c r="Z65" s="909"/>
      <c r="AA65" s="909"/>
      <c r="AB65" s="909"/>
      <c r="AC65" s="909"/>
      <c r="AD65" s="909"/>
      <c r="AE65" s="909"/>
      <c r="AF65" s="909"/>
      <c r="AG65" s="909"/>
      <c r="AH65" s="909"/>
      <c r="AI65" s="909"/>
      <c r="AJ65" s="909"/>
      <c r="AK65" s="909"/>
      <c r="AL65" s="909"/>
      <c r="AM65" s="909"/>
      <c r="AN65" s="909"/>
      <c r="AO65" s="909"/>
      <c r="AP65" s="909"/>
      <c r="AQ65" s="909"/>
      <c r="AR65" s="909"/>
      <c r="AS65" s="909"/>
      <c r="AT65" s="909"/>
      <c r="AU65" s="909"/>
      <c r="AV65" s="909"/>
      <c r="AW65" s="909"/>
      <c r="AX65" s="909"/>
      <c r="AY65" s="909"/>
      <c r="AZ65" s="909"/>
      <c r="BA65" s="909"/>
      <c r="BB65" s="907"/>
      <c r="BC65" s="907"/>
      <c r="BD65" s="907"/>
      <c r="BE65" s="906"/>
    </row>
    <row r="66" spans="1:57">
      <c r="A66" s="915"/>
      <c r="B66" s="914"/>
      <c r="C66" s="914"/>
      <c r="D66" s="914"/>
      <c r="E66" s="909"/>
      <c r="F66" s="909"/>
      <c r="G66" s="909"/>
      <c r="H66" s="909"/>
      <c r="I66" s="909"/>
      <c r="J66" s="909"/>
      <c r="K66" s="909"/>
      <c r="L66" s="909"/>
      <c r="M66" s="909"/>
      <c r="N66" s="909"/>
      <c r="O66" s="909"/>
      <c r="P66" s="909"/>
      <c r="Q66" s="909"/>
      <c r="R66" s="909"/>
      <c r="S66" s="909"/>
      <c r="T66" s="909"/>
      <c r="U66" s="909"/>
      <c r="V66" s="909"/>
      <c r="W66" s="909"/>
      <c r="X66" s="909"/>
      <c r="Y66" s="909"/>
      <c r="Z66" s="909"/>
      <c r="AA66" s="909"/>
      <c r="AB66" s="909"/>
      <c r="AC66" s="909"/>
      <c r="AD66" s="909"/>
      <c r="AE66" s="909"/>
      <c r="AF66" s="909"/>
      <c r="AG66" s="909"/>
      <c r="AH66" s="909"/>
      <c r="AI66" s="909"/>
      <c r="AJ66" s="909"/>
      <c r="AK66" s="909"/>
      <c r="AL66" s="909"/>
      <c r="AM66" s="909"/>
      <c r="AN66" s="909"/>
      <c r="AO66" s="909"/>
      <c r="AP66" s="909"/>
      <c r="AQ66" s="909"/>
      <c r="AR66" s="909"/>
      <c r="AS66" s="909"/>
      <c r="AT66" s="909"/>
      <c r="AU66" s="909"/>
      <c r="AV66" s="909"/>
      <c r="AW66" s="909"/>
      <c r="AX66" s="909"/>
      <c r="AY66" s="909"/>
      <c r="AZ66" s="909"/>
      <c r="BA66" s="909"/>
      <c r="BB66" s="907"/>
      <c r="BC66" s="907"/>
      <c r="BD66" s="907"/>
      <c r="BE66" s="906"/>
    </row>
    <row r="67" spans="1:57">
      <c r="A67" s="913"/>
      <c r="B67" s="912" t="s">
        <v>1274</v>
      </c>
      <c r="C67" s="912"/>
      <c r="D67" s="912"/>
      <c r="E67" s="909"/>
      <c r="F67" s="909"/>
      <c r="G67" s="909"/>
      <c r="H67" s="909"/>
      <c r="I67" s="909"/>
      <c r="J67" s="909"/>
      <c r="K67" s="909"/>
      <c r="L67" s="909"/>
      <c r="M67" s="909"/>
      <c r="N67" s="909"/>
      <c r="O67" s="909"/>
      <c r="P67" s="909"/>
      <c r="Q67" s="909"/>
      <c r="R67" s="909"/>
      <c r="S67" s="909"/>
      <c r="T67" s="909"/>
      <c r="U67" s="909"/>
      <c r="V67" s="909"/>
      <c r="W67" s="909"/>
      <c r="X67" s="909"/>
      <c r="Y67" s="909"/>
      <c r="Z67" s="909"/>
      <c r="AA67" s="909"/>
      <c r="AB67" s="909"/>
      <c r="AC67" s="909"/>
      <c r="AD67" s="909"/>
      <c r="AE67" s="909"/>
      <c r="AF67" s="909"/>
      <c r="AG67" s="909"/>
      <c r="AH67" s="909"/>
      <c r="AI67" s="909"/>
      <c r="AJ67" s="909"/>
      <c r="AK67" s="909"/>
      <c r="AL67" s="909"/>
      <c r="AM67" s="909"/>
      <c r="AN67" s="909"/>
      <c r="AO67" s="909"/>
      <c r="AP67" s="909"/>
      <c r="AQ67" s="909"/>
      <c r="AR67" s="909"/>
      <c r="AS67" s="909"/>
      <c r="AT67" s="909"/>
      <c r="AU67" s="909"/>
      <c r="AV67" s="909"/>
      <c r="AW67" s="909"/>
      <c r="AX67" s="909"/>
      <c r="AY67" s="909"/>
      <c r="AZ67" s="909"/>
      <c r="BA67" s="909"/>
      <c r="BB67" s="907"/>
      <c r="BC67" s="907"/>
      <c r="BD67" s="907"/>
      <c r="BE67" s="906"/>
    </row>
    <row r="68" spans="1:57">
      <c r="A68" s="915" t="s">
        <v>1282</v>
      </c>
      <c r="B68" s="914" t="s">
        <v>1195</v>
      </c>
      <c r="C68" s="914"/>
      <c r="D68" s="914"/>
      <c r="E68" s="909"/>
      <c r="F68" s="909"/>
      <c r="G68" s="909"/>
      <c r="H68" s="909"/>
      <c r="I68" s="909"/>
      <c r="J68" s="909"/>
      <c r="K68" s="909"/>
      <c r="L68" s="909"/>
      <c r="M68" s="909"/>
      <c r="N68" s="909"/>
      <c r="O68" s="909"/>
      <c r="P68" s="909"/>
      <c r="Q68" s="909"/>
      <c r="R68" s="909"/>
      <c r="S68" s="909"/>
      <c r="T68" s="909"/>
      <c r="U68" s="909"/>
      <c r="V68" s="909"/>
      <c r="W68" s="909"/>
      <c r="X68" s="909"/>
      <c r="Y68" s="909"/>
      <c r="Z68" s="909"/>
      <c r="AA68" s="909"/>
      <c r="AB68" s="909"/>
      <c r="AC68" s="909"/>
      <c r="AD68" s="909"/>
      <c r="AE68" s="909"/>
      <c r="AF68" s="909"/>
      <c r="AG68" s="909"/>
      <c r="AH68" s="909"/>
      <c r="AI68" s="909"/>
      <c r="AJ68" s="909"/>
      <c r="AK68" s="909"/>
      <c r="AL68" s="909"/>
      <c r="AM68" s="909"/>
      <c r="AN68" s="909"/>
      <c r="AO68" s="909"/>
      <c r="AP68" s="909"/>
      <c r="AQ68" s="909"/>
      <c r="AR68" s="909"/>
      <c r="AS68" s="909"/>
      <c r="AT68" s="909"/>
      <c r="AU68" s="909"/>
      <c r="AV68" s="909"/>
      <c r="AW68" s="909"/>
      <c r="AX68" s="909"/>
      <c r="AY68" s="909"/>
      <c r="AZ68" s="909"/>
      <c r="BA68" s="909"/>
      <c r="BB68" s="907"/>
      <c r="BC68" s="907"/>
      <c r="BD68" s="907"/>
      <c r="BE68" s="906"/>
    </row>
    <row r="69" spans="1:57">
      <c r="A69" s="915"/>
      <c r="B69" s="914"/>
      <c r="C69" s="914"/>
      <c r="D69" s="914"/>
      <c r="E69" s="909"/>
      <c r="F69" s="909"/>
      <c r="G69" s="909"/>
      <c r="H69" s="909"/>
      <c r="I69" s="909"/>
      <c r="J69" s="909"/>
      <c r="K69" s="909"/>
      <c r="L69" s="909"/>
      <c r="M69" s="909"/>
      <c r="N69" s="909"/>
      <c r="O69" s="909"/>
      <c r="P69" s="909"/>
      <c r="Q69" s="909"/>
      <c r="R69" s="909"/>
      <c r="S69" s="909"/>
      <c r="T69" s="909"/>
      <c r="U69" s="909"/>
      <c r="V69" s="909"/>
      <c r="W69" s="909"/>
      <c r="X69" s="909"/>
      <c r="Y69" s="909"/>
      <c r="Z69" s="909"/>
      <c r="AA69" s="909"/>
      <c r="AB69" s="909"/>
      <c r="AC69" s="909"/>
      <c r="AD69" s="909"/>
      <c r="AE69" s="909"/>
      <c r="AF69" s="909"/>
      <c r="AG69" s="909"/>
      <c r="AH69" s="909"/>
      <c r="AI69" s="909"/>
      <c r="AJ69" s="909"/>
      <c r="AK69" s="909"/>
      <c r="AL69" s="909"/>
      <c r="AM69" s="909"/>
      <c r="AN69" s="909"/>
      <c r="AO69" s="909"/>
      <c r="AP69" s="909"/>
      <c r="AQ69" s="909"/>
      <c r="AR69" s="909"/>
      <c r="AS69" s="909"/>
      <c r="AT69" s="909"/>
      <c r="AU69" s="909"/>
      <c r="AV69" s="909"/>
      <c r="AW69" s="909"/>
      <c r="AX69" s="909"/>
      <c r="AY69" s="909"/>
      <c r="AZ69" s="909"/>
      <c r="BA69" s="909"/>
      <c r="BB69" s="907"/>
      <c r="BC69" s="907"/>
      <c r="BD69" s="907"/>
      <c r="BE69" s="906"/>
    </row>
    <row r="70" spans="1:57">
      <c r="A70" s="913"/>
      <c r="B70" s="912" t="s">
        <v>1274</v>
      </c>
      <c r="C70" s="912"/>
      <c r="D70" s="912"/>
      <c r="E70" s="909"/>
      <c r="F70" s="909"/>
      <c r="G70" s="909"/>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09"/>
      <c r="AY70" s="909"/>
      <c r="AZ70" s="909"/>
      <c r="BA70" s="909"/>
      <c r="BB70" s="907"/>
      <c r="BC70" s="907"/>
      <c r="BD70" s="907"/>
      <c r="BE70" s="906"/>
    </row>
    <row r="71" spans="1:57">
      <c r="A71" s="915" t="s">
        <v>1281</v>
      </c>
      <c r="B71" s="914" t="s">
        <v>1194</v>
      </c>
      <c r="C71" s="914"/>
      <c r="D71" s="914"/>
      <c r="E71" s="909"/>
      <c r="F71" s="909"/>
      <c r="G71" s="909"/>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09"/>
      <c r="AY71" s="909"/>
      <c r="AZ71" s="909"/>
      <c r="BA71" s="909"/>
      <c r="BB71" s="907"/>
      <c r="BC71" s="907"/>
      <c r="BD71" s="907"/>
      <c r="BE71" s="906"/>
    </row>
    <row r="72" spans="1:57">
      <c r="A72" s="915"/>
      <c r="B72" s="914"/>
      <c r="C72" s="914"/>
      <c r="D72" s="914"/>
      <c r="E72" s="909"/>
      <c r="F72" s="909"/>
      <c r="G72" s="909"/>
      <c r="H72" s="909"/>
      <c r="I72" s="909"/>
      <c r="J72" s="909"/>
      <c r="K72" s="909"/>
      <c r="L72" s="909"/>
      <c r="M72" s="909"/>
      <c r="N72" s="909"/>
      <c r="O72" s="909"/>
      <c r="P72" s="909"/>
      <c r="Q72" s="909"/>
      <c r="R72" s="909"/>
      <c r="S72" s="909"/>
      <c r="T72" s="909"/>
      <c r="U72" s="909"/>
      <c r="V72" s="909"/>
      <c r="W72" s="909"/>
      <c r="X72" s="909"/>
      <c r="Y72" s="909"/>
      <c r="Z72" s="909"/>
      <c r="AA72" s="909"/>
      <c r="AB72" s="909"/>
      <c r="AC72" s="909"/>
      <c r="AD72" s="909"/>
      <c r="AE72" s="909"/>
      <c r="AF72" s="909"/>
      <c r="AG72" s="909"/>
      <c r="AH72" s="909"/>
      <c r="AI72" s="909"/>
      <c r="AJ72" s="909"/>
      <c r="AK72" s="909"/>
      <c r="AL72" s="909"/>
      <c r="AM72" s="909"/>
      <c r="AN72" s="909"/>
      <c r="AO72" s="909"/>
      <c r="AP72" s="909"/>
      <c r="AQ72" s="909"/>
      <c r="AR72" s="909"/>
      <c r="AS72" s="909"/>
      <c r="AT72" s="909"/>
      <c r="AU72" s="909"/>
      <c r="AV72" s="909"/>
      <c r="AW72" s="909"/>
      <c r="AX72" s="909"/>
      <c r="AY72" s="909"/>
      <c r="AZ72" s="909"/>
      <c r="BA72" s="909"/>
      <c r="BB72" s="907"/>
      <c r="BC72" s="907"/>
      <c r="BD72" s="907"/>
      <c r="BE72" s="906"/>
    </row>
    <row r="73" spans="1:57">
      <c r="A73" s="913"/>
      <c r="B73" s="912" t="s">
        <v>1274</v>
      </c>
      <c r="C73" s="912"/>
      <c r="D73" s="912"/>
      <c r="E73" s="909"/>
      <c r="F73" s="909"/>
      <c r="G73" s="909"/>
      <c r="H73" s="909"/>
      <c r="I73" s="909"/>
      <c r="J73" s="909"/>
      <c r="K73" s="909"/>
      <c r="L73" s="909"/>
      <c r="M73" s="909"/>
      <c r="N73" s="909"/>
      <c r="O73" s="909"/>
      <c r="P73" s="909"/>
      <c r="Q73" s="909"/>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09"/>
      <c r="BA73" s="909"/>
      <c r="BB73" s="907"/>
      <c r="BC73" s="907"/>
      <c r="BD73" s="907"/>
      <c r="BE73" s="906"/>
    </row>
    <row r="74" spans="1:57">
      <c r="A74" s="915" t="s">
        <v>1280</v>
      </c>
      <c r="B74" s="914" t="s">
        <v>1193</v>
      </c>
      <c r="C74" s="914"/>
      <c r="D74" s="914"/>
      <c r="E74" s="909"/>
      <c r="F74" s="909"/>
      <c r="G74" s="909"/>
      <c r="H74" s="909"/>
      <c r="I74" s="909"/>
      <c r="J74" s="909"/>
      <c r="K74" s="909"/>
      <c r="L74" s="909"/>
      <c r="M74" s="909"/>
      <c r="N74" s="909"/>
      <c r="O74" s="909"/>
      <c r="P74" s="909"/>
      <c r="Q74" s="909"/>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09"/>
      <c r="BA74" s="909"/>
      <c r="BB74" s="907"/>
      <c r="BC74" s="907"/>
      <c r="BD74" s="907"/>
      <c r="BE74" s="906"/>
    </row>
    <row r="75" spans="1:57">
      <c r="A75" s="915"/>
      <c r="B75" s="914"/>
      <c r="C75" s="914"/>
      <c r="D75" s="914"/>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909"/>
      <c r="AL75" s="909"/>
      <c r="AM75" s="909"/>
      <c r="AN75" s="909"/>
      <c r="AO75" s="909"/>
      <c r="AP75" s="909"/>
      <c r="AQ75" s="909"/>
      <c r="AR75" s="909"/>
      <c r="AS75" s="909"/>
      <c r="AT75" s="909"/>
      <c r="AU75" s="909"/>
      <c r="AV75" s="909"/>
      <c r="AW75" s="909"/>
      <c r="AX75" s="909"/>
      <c r="AY75" s="909"/>
      <c r="AZ75" s="909"/>
      <c r="BA75" s="909"/>
      <c r="BB75" s="907"/>
      <c r="BC75" s="907"/>
      <c r="BD75" s="907"/>
      <c r="BE75" s="906"/>
    </row>
    <row r="76" spans="1:57">
      <c r="A76" s="913"/>
      <c r="B76" s="912" t="s">
        <v>1274</v>
      </c>
      <c r="C76" s="912"/>
      <c r="D76" s="912"/>
      <c r="E76" s="909"/>
      <c r="F76" s="909"/>
      <c r="G76" s="909"/>
      <c r="H76" s="909"/>
      <c r="I76" s="909"/>
      <c r="J76" s="909"/>
      <c r="K76" s="909"/>
      <c r="L76" s="909"/>
      <c r="M76" s="909"/>
      <c r="N76" s="909"/>
      <c r="O76" s="909"/>
      <c r="P76" s="909"/>
      <c r="Q76" s="909"/>
      <c r="R76" s="909"/>
      <c r="S76" s="909"/>
      <c r="T76" s="909"/>
      <c r="U76" s="909"/>
      <c r="V76" s="909"/>
      <c r="W76" s="909"/>
      <c r="X76" s="909"/>
      <c r="Y76" s="909"/>
      <c r="Z76" s="909"/>
      <c r="AA76" s="909"/>
      <c r="AB76" s="909"/>
      <c r="AC76" s="909"/>
      <c r="AD76" s="909"/>
      <c r="AE76" s="909"/>
      <c r="AF76" s="909"/>
      <c r="AG76" s="909"/>
      <c r="AH76" s="909"/>
      <c r="AI76" s="909"/>
      <c r="AJ76" s="909"/>
      <c r="AK76" s="909"/>
      <c r="AL76" s="909"/>
      <c r="AM76" s="909"/>
      <c r="AN76" s="909"/>
      <c r="AO76" s="909"/>
      <c r="AP76" s="909"/>
      <c r="AQ76" s="909"/>
      <c r="AR76" s="909"/>
      <c r="AS76" s="909"/>
      <c r="AT76" s="909"/>
      <c r="AU76" s="909"/>
      <c r="AV76" s="909"/>
      <c r="AW76" s="909"/>
      <c r="AX76" s="909"/>
      <c r="AY76" s="909"/>
      <c r="AZ76" s="909"/>
      <c r="BA76" s="909"/>
      <c r="BB76" s="907"/>
      <c r="BC76" s="907"/>
      <c r="BD76" s="907"/>
      <c r="BE76" s="906"/>
    </row>
    <row r="77" spans="1:57" ht="33.75">
      <c r="A77" s="915" t="s">
        <v>1279</v>
      </c>
      <c r="B77" s="914" t="s">
        <v>1192</v>
      </c>
      <c r="C77" s="914"/>
      <c r="D77" s="914"/>
      <c r="E77" s="909"/>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909"/>
      <c r="AL77" s="909"/>
      <c r="AM77" s="909"/>
      <c r="AN77" s="909"/>
      <c r="AO77" s="909"/>
      <c r="AP77" s="909"/>
      <c r="AQ77" s="909"/>
      <c r="AR77" s="909"/>
      <c r="AS77" s="909"/>
      <c r="AT77" s="909"/>
      <c r="AU77" s="909"/>
      <c r="AV77" s="909"/>
      <c r="AW77" s="909"/>
      <c r="AX77" s="909"/>
      <c r="AY77" s="909"/>
      <c r="AZ77" s="909"/>
      <c r="BA77" s="909"/>
      <c r="BB77" s="907"/>
      <c r="BC77" s="907"/>
      <c r="BD77" s="907"/>
      <c r="BE77" s="906"/>
    </row>
    <row r="78" spans="1:57">
      <c r="A78" s="915"/>
      <c r="B78" s="914"/>
      <c r="C78" s="914"/>
      <c r="D78" s="914"/>
      <c r="E78" s="909"/>
      <c r="F78" s="909"/>
      <c r="G78" s="909"/>
      <c r="H78" s="909"/>
      <c r="I78" s="909"/>
      <c r="J78" s="909"/>
      <c r="K78" s="909"/>
      <c r="L78" s="909"/>
      <c r="M78" s="909"/>
      <c r="N78" s="909"/>
      <c r="O78" s="909"/>
      <c r="P78" s="909"/>
      <c r="Q78" s="909"/>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09"/>
      <c r="BA78" s="909"/>
      <c r="BB78" s="907"/>
      <c r="BC78" s="907"/>
      <c r="BD78" s="907"/>
      <c r="BE78" s="906"/>
    </row>
    <row r="79" spans="1:57">
      <c r="A79" s="913"/>
      <c r="B79" s="912" t="s">
        <v>1274</v>
      </c>
      <c r="C79" s="920"/>
      <c r="D79" s="920"/>
      <c r="E79" s="919"/>
      <c r="F79" s="919"/>
      <c r="G79" s="919"/>
      <c r="H79" s="919"/>
      <c r="I79" s="919"/>
      <c r="J79" s="919"/>
      <c r="K79" s="919"/>
      <c r="L79" s="919"/>
      <c r="M79" s="919"/>
      <c r="N79" s="919"/>
      <c r="O79" s="919"/>
      <c r="P79" s="919"/>
      <c r="Q79" s="919"/>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19"/>
      <c r="BA79" s="909"/>
      <c r="BB79" s="907"/>
      <c r="BC79" s="907"/>
      <c r="BD79" s="907"/>
      <c r="BE79" s="906"/>
    </row>
    <row r="80" spans="1:57" ht="67.5">
      <c r="A80" s="915" t="s">
        <v>1278</v>
      </c>
      <c r="B80" s="914" t="s">
        <v>1277</v>
      </c>
      <c r="C80" s="911"/>
      <c r="D80" s="911"/>
      <c r="E80" s="910"/>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10"/>
      <c r="BA80" s="909"/>
      <c r="BB80" s="918"/>
      <c r="BC80" s="918"/>
      <c r="BD80" s="917"/>
      <c r="BE80" s="916"/>
    </row>
    <row r="81" spans="1:57">
      <c r="A81" s="915"/>
      <c r="B81" s="914"/>
      <c r="C81" s="911"/>
      <c r="D81" s="911"/>
      <c r="E81" s="910"/>
      <c r="F81" s="910"/>
      <c r="G81" s="910"/>
      <c r="H81" s="910"/>
      <c r="I81" s="910"/>
      <c r="J81" s="910"/>
      <c r="K81" s="910"/>
      <c r="L81" s="910"/>
      <c r="M81" s="910"/>
      <c r="N81" s="910"/>
      <c r="O81" s="910"/>
      <c r="P81" s="910"/>
      <c r="Q81" s="910"/>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10"/>
      <c r="BA81" s="909"/>
      <c r="BB81" s="918"/>
      <c r="BC81" s="918"/>
      <c r="BD81" s="917"/>
      <c r="BE81" s="916"/>
    </row>
    <row r="82" spans="1:57">
      <c r="A82" s="913"/>
      <c r="B82" s="912" t="s">
        <v>1274</v>
      </c>
      <c r="C82" s="911"/>
      <c r="D82" s="911"/>
      <c r="E82" s="910"/>
      <c r="F82" s="910"/>
      <c r="G82" s="910"/>
      <c r="H82" s="910"/>
      <c r="I82" s="910"/>
      <c r="J82" s="910"/>
      <c r="K82" s="910"/>
      <c r="L82" s="910"/>
      <c r="M82" s="910"/>
      <c r="N82" s="910"/>
      <c r="O82" s="910"/>
      <c r="P82" s="910"/>
      <c r="Q82" s="910"/>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10"/>
      <c r="BA82" s="909"/>
      <c r="BB82" s="918"/>
      <c r="BC82" s="918"/>
      <c r="BD82" s="917"/>
      <c r="BE82" s="916"/>
    </row>
    <row r="83" spans="1:57" ht="56.25">
      <c r="A83" s="915" t="s">
        <v>1276</v>
      </c>
      <c r="B83" s="914" t="s">
        <v>1275</v>
      </c>
      <c r="C83" s="911"/>
      <c r="D83" s="911"/>
      <c r="E83" s="910"/>
      <c r="F83" s="910"/>
      <c r="G83" s="910"/>
      <c r="H83" s="910"/>
      <c r="I83" s="910"/>
      <c r="J83" s="910"/>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10"/>
      <c r="BA83" s="909"/>
      <c r="BB83" s="908"/>
      <c r="BC83" s="908"/>
      <c r="BD83" s="907"/>
      <c r="BE83" s="906"/>
    </row>
    <row r="84" spans="1:57">
      <c r="A84" s="915"/>
      <c r="B84" s="914"/>
      <c r="C84" s="911"/>
      <c r="D84" s="911"/>
      <c r="E84" s="910"/>
      <c r="F84" s="910"/>
      <c r="G84" s="910"/>
      <c r="H84" s="910"/>
      <c r="I84" s="910"/>
      <c r="J84" s="910"/>
      <c r="K84" s="910"/>
      <c r="L84" s="910"/>
      <c r="M84" s="910"/>
      <c r="N84" s="910"/>
      <c r="O84" s="910"/>
      <c r="P84" s="910"/>
      <c r="Q84" s="910"/>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10"/>
      <c r="BA84" s="909"/>
      <c r="BB84" s="908"/>
      <c r="BC84" s="908"/>
      <c r="BD84" s="907"/>
      <c r="BE84" s="906"/>
    </row>
    <row r="85" spans="1:57">
      <c r="A85" s="913"/>
      <c r="B85" s="912" t="s">
        <v>1274</v>
      </c>
      <c r="C85" s="911"/>
      <c r="D85" s="911"/>
      <c r="E85" s="910"/>
      <c r="F85" s="910"/>
      <c r="G85" s="910"/>
      <c r="H85" s="910"/>
      <c r="I85" s="910"/>
      <c r="J85" s="910"/>
      <c r="K85" s="910"/>
      <c r="L85" s="910"/>
      <c r="M85" s="910"/>
      <c r="N85" s="910"/>
      <c r="O85" s="910"/>
      <c r="P85" s="910"/>
      <c r="Q85" s="910"/>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10"/>
      <c r="BA85" s="909"/>
      <c r="BB85" s="908"/>
      <c r="BC85" s="908"/>
      <c r="BD85" s="907"/>
      <c r="BE85" s="906"/>
    </row>
    <row r="86" spans="1:57" ht="34.5" thickBot="1">
      <c r="A86" s="905" t="s">
        <v>1181</v>
      </c>
      <c r="B86" s="904" t="s">
        <v>1273</v>
      </c>
      <c r="C86" s="904"/>
      <c r="D86" s="904"/>
      <c r="E86" s="903"/>
      <c r="F86" s="903"/>
      <c r="G86" s="903"/>
      <c r="H86" s="903"/>
      <c r="I86" s="903"/>
      <c r="J86" s="903"/>
      <c r="K86" s="903"/>
      <c r="L86" s="903"/>
      <c r="M86" s="903"/>
      <c r="N86" s="903"/>
      <c r="O86" s="903"/>
      <c r="P86" s="903"/>
      <c r="Q86" s="903"/>
      <c r="R86" s="903"/>
      <c r="S86" s="903"/>
      <c r="T86" s="903"/>
      <c r="U86" s="903"/>
      <c r="V86" s="903"/>
      <c r="W86" s="903"/>
      <c r="X86" s="903"/>
      <c r="Y86" s="903"/>
      <c r="Z86" s="903"/>
      <c r="AA86" s="903"/>
      <c r="AB86" s="903"/>
      <c r="AC86" s="903"/>
      <c r="AD86" s="903"/>
      <c r="AE86" s="903"/>
      <c r="AF86" s="903"/>
      <c r="AG86" s="903"/>
      <c r="AH86" s="903"/>
      <c r="AI86" s="903"/>
      <c r="AJ86" s="903"/>
      <c r="AK86" s="903"/>
      <c r="AL86" s="903"/>
      <c r="AM86" s="903"/>
      <c r="AN86" s="903"/>
      <c r="AO86" s="903"/>
      <c r="AP86" s="903"/>
      <c r="AQ86" s="903"/>
      <c r="AR86" s="903"/>
      <c r="AS86" s="903"/>
      <c r="AT86" s="903"/>
      <c r="AU86" s="903"/>
      <c r="AV86" s="903"/>
      <c r="AW86" s="903"/>
      <c r="AX86" s="903"/>
      <c r="AY86" s="903"/>
      <c r="AZ86" s="903"/>
      <c r="BA86" s="903"/>
      <c r="BB86" s="902"/>
      <c r="BC86" s="902"/>
      <c r="BD86" s="902"/>
      <c r="BE86" s="901"/>
    </row>
    <row r="87" spans="1:57">
      <c r="A87" s="899"/>
      <c r="B87" s="900"/>
      <c r="C87" s="898"/>
      <c r="D87" s="898"/>
      <c r="E87" s="898"/>
      <c r="F87" s="898"/>
      <c r="G87" s="898"/>
      <c r="H87" s="898"/>
      <c r="I87" s="898"/>
      <c r="J87" s="898"/>
      <c r="K87" s="898"/>
      <c r="L87" s="898"/>
      <c r="M87" s="898"/>
      <c r="N87" s="881"/>
      <c r="O87" s="881"/>
      <c r="P87" s="881"/>
      <c r="Q87" s="881"/>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1"/>
      <c r="BA87" s="881"/>
      <c r="BB87" s="881"/>
      <c r="BC87" s="881"/>
      <c r="BD87" s="881"/>
      <c r="BE87" s="881"/>
    </row>
    <row r="88" spans="1:57">
      <c r="A88" s="866"/>
      <c r="B88" s="2036" t="s">
        <v>1272</v>
      </c>
      <c r="C88" s="2036"/>
      <c r="D88" s="2036"/>
      <c r="E88" s="2036"/>
      <c r="F88" s="2036"/>
      <c r="G88" s="866"/>
      <c r="H88" s="866"/>
      <c r="I88" s="866"/>
      <c r="J88" s="866"/>
      <c r="K88" s="866"/>
      <c r="L88" s="866"/>
      <c r="M88" s="866"/>
      <c r="N88" s="866"/>
      <c r="O88" s="866"/>
      <c r="P88" s="866"/>
      <c r="Q88" s="866"/>
      <c r="R88" s="866"/>
      <c r="S88" s="866"/>
      <c r="T88" s="866"/>
      <c r="U88" s="866"/>
      <c r="V88" s="866"/>
      <c r="W88" s="866"/>
      <c r="X88" s="866"/>
      <c r="Y88" s="866"/>
      <c r="Z88" s="866"/>
      <c r="AA88" s="866"/>
      <c r="AB88" s="866"/>
      <c r="AC88" s="866"/>
      <c r="AD88" s="866"/>
      <c r="AE88" s="866"/>
      <c r="AF88" s="866"/>
      <c r="AG88" s="866"/>
      <c r="AH88" s="866"/>
      <c r="AI88" s="866"/>
      <c r="AJ88" s="866"/>
      <c r="AK88" s="866"/>
      <c r="AL88" s="866"/>
      <c r="AM88" s="866"/>
      <c r="AN88" s="866"/>
      <c r="AO88" s="866"/>
      <c r="AP88" s="866"/>
      <c r="AQ88" s="866"/>
      <c r="AR88" s="866"/>
      <c r="AS88" s="866"/>
      <c r="AT88" s="866"/>
      <c r="AU88" s="866"/>
      <c r="AV88" s="866"/>
      <c r="AW88" s="866"/>
      <c r="AX88" s="866"/>
      <c r="AY88" s="866"/>
      <c r="AZ88" s="866"/>
      <c r="BA88" s="866"/>
      <c r="BB88" s="866"/>
      <c r="BC88" s="866"/>
      <c r="BD88" s="866"/>
      <c r="BE88" s="866"/>
    </row>
    <row r="89" spans="1:57">
      <c r="A89" s="899"/>
      <c r="B89" s="866" t="s">
        <v>1271</v>
      </c>
      <c r="C89" s="898"/>
      <c r="D89" s="898"/>
      <c r="E89" s="898"/>
      <c r="F89" s="898"/>
      <c r="G89" s="898"/>
      <c r="H89" s="898"/>
      <c r="I89" s="898"/>
      <c r="J89" s="898"/>
      <c r="K89" s="898"/>
      <c r="L89" s="898"/>
      <c r="M89" s="898"/>
      <c r="N89" s="881"/>
      <c r="O89" s="881"/>
      <c r="P89" s="881"/>
      <c r="Q89" s="881"/>
      <c r="R89" s="881"/>
      <c r="S89" s="881"/>
      <c r="T89" s="881"/>
      <c r="U89" s="881"/>
      <c r="V89" s="881"/>
      <c r="W89" s="881"/>
      <c r="X89" s="881"/>
      <c r="Y89" s="881"/>
      <c r="Z89" s="881"/>
      <c r="AA89" s="881"/>
      <c r="AB89" s="881"/>
      <c r="AC89" s="881"/>
      <c r="AD89" s="881"/>
      <c r="AE89" s="881"/>
      <c r="AF89" s="881"/>
      <c r="AG89" s="881"/>
      <c r="AH89" s="881"/>
      <c r="AI89" s="881"/>
      <c r="AJ89" s="881"/>
      <c r="AK89" s="881"/>
      <c r="AL89" s="881"/>
      <c r="AM89" s="881"/>
      <c r="AN89" s="881"/>
      <c r="AO89" s="881"/>
      <c r="AP89" s="881"/>
      <c r="AQ89" s="881"/>
      <c r="AR89" s="881"/>
      <c r="AS89" s="881"/>
      <c r="AT89" s="881"/>
      <c r="AU89" s="881"/>
      <c r="AV89" s="881"/>
      <c r="AW89" s="881"/>
      <c r="AX89" s="881"/>
      <c r="AY89" s="881"/>
      <c r="AZ89" s="881"/>
      <c r="BA89" s="881"/>
      <c r="BB89" s="881"/>
      <c r="BC89" s="881"/>
      <c r="BD89" s="881"/>
      <c r="BE89" s="881"/>
    </row>
    <row r="90" spans="1:57" ht="15">
      <c r="A90" s="2028" t="s">
        <v>1270</v>
      </c>
      <c r="B90" s="2028"/>
      <c r="C90" s="2028"/>
      <c r="D90" s="2028"/>
      <c r="E90" s="2028"/>
      <c r="F90" s="2028"/>
      <c r="G90" s="2028"/>
      <c r="H90" s="2028"/>
      <c r="I90" s="2028"/>
      <c r="J90" s="2028"/>
      <c r="K90" s="2028"/>
      <c r="L90" s="2028"/>
      <c r="M90" s="2028"/>
      <c r="N90" s="881"/>
      <c r="O90" s="881"/>
      <c r="P90" s="881"/>
      <c r="Q90" s="881"/>
      <c r="R90" s="881"/>
      <c r="S90" s="881"/>
      <c r="T90" s="881"/>
      <c r="U90" s="881"/>
      <c r="V90" s="881"/>
      <c r="W90" s="881"/>
      <c r="X90" s="881"/>
      <c r="Y90" s="881"/>
      <c r="Z90" s="881"/>
      <c r="AA90" s="881"/>
      <c r="AB90" s="881"/>
      <c r="AC90" s="881"/>
      <c r="AD90" s="881"/>
      <c r="AE90" s="881"/>
      <c r="AF90" s="881"/>
      <c r="AG90" s="881"/>
      <c r="AH90" s="881"/>
      <c r="AI90" s="881"/>
      <c r="AJ90" s="881"/>
      <c r="AK90" s="881"/>
      <c r="AL90" s="881"/>
      <c r="AM90" s="881"/>
      <c r="AN90" s="881"/>
      <c r="AO90" s="881"/>
      <c r="AP90" s="881"/>
      <c r="AQ90" s="881"/>
      <c r="AR90" s="881"/>
      <c r="AS90" s="881"/>
      <c r="AT90" s="881"/>
      <c r="AU90" s="881"/>
      <c r="AV90" s="881"/>
      <c r="AW90" s="881"/>
      <c r="AX90" s="881"/>
      <c r="AY90" s="881"/>
      <c r="AZ90" s="881"/>
      <c r="BA90" s="881"/>
      <c r="BB90" s="881"/>
      <c r="BC90" s="881"/>
      <c r="BD90" s="881"/>
      <c r="BE90" s="881"/>
    </row>
    <row r="91" spans="1:57" ht="13.5" thickBot="1">
      <c r="A91" s="897"/>
      <c r="B91" s="896"/>
      <c r="C91" s="896"/>
      <c r="D91" s="896"/>
      <c r="E91" s="896"/>
      <c r="F91" s="897"/>
      <c r="G91" s="896"/>
      <c r="H91" s="896"/>
      <c r="I91" s="896"/>
      <c r="J91" s="896"/>
      <c r="K91" s="896"/>
      <c r="L91" s="896"/>
      <c r="M91" s="896"/>
      <c r="N91" s="881"/>
      <c r="O91" s="881"/>
      <c r="P91" s="881"/>
      <c r="Q91" s="881"/>
      <c r="R91" s="881"/>
      <c r="S91" s="881"/>
      <c r="T91" s="881"/>
      <c r="U91" s="881"/>
      <c r="V91" s="881"/>
      <c r="W91" s="881"/>
      <c r="X91" s="881"/>
      <c r="Y91" s="881"/>
      <c r="Z91" s="881"/>
      <c r="AA91" s="881"/>
      <c r="AB91" s="881"/>
      <c r="AC91" s="881"/>
      <c r="AD91" s="881"/>
      <c r="AE91" s="881"/>
      <c r="AF91" s="881"/>
      <c r="AG91" s="881"/>
      <c r="AH91" s="881"/>
      <c r="AI91" s="881"/>
      <c r="AJ91" s="881"/>
      <c r="AK91" s="881"/>
      <c r="AL91" s="881"/>
      <c r="AM91" s="881"/>
      <c r="AN91" s="881"/>
      <c r="AO91" s="881"/>
      <c r="AP91" s="881"/>
      <c r="AQ91" s="881"/>
      <c r="AR91" s="881"/>
      <c r="AS91" s="881"/>
      <c r="AT91" s="881"/>
      <c r="AU91" s="881"/>
      <c r="AV91" s="881"/>
      <c r="AW91" s="881"/>
      <c r="AX91" s="881"/>
      <c r="AY91" s="881"/>
      <c r="AZ91" s="881"/>
      <c r="BA91" s="881"/>
      <c r="BB91" s="881"/>
      <c r="BC91" s="881"/>
      <c r="BD91" s="881"/>
      <c r="BE91" s="881"/>
    </row>
    <row r="92" spans="1:57">
      <c r="A92" s="895" t="s">
        <v>1269</v>
      </c>
      <c r="B92" s="2029" t="s">
        <v>1268</v>
      </c>
      <c r="C92" s="2030"/>
      <c r="D92" s="2030"/>
      <c r="E92" s="2030"/>
      <c r="F92" s="2030"/>
      <c r="G92" s="2030"/>
      <c r="H92" s="2030"/>
      <c r="I92" s="2030"/>
      <c r="J92" s="2030"/>
      <c r="K92" s="2030"/>
      <c r="L92" s="2030"/>
      <c r="M92" s="2031"/>
      <c r="N92" s="881"/>
      <c r="O92" s="881"/>
      <c r="P92" s="881"/>
      <c r="Q92" s="881"/>
      <c r="R92" s="881"/>
      <c r="S92" s="881"/>
      <c r="T92" s="881"/>
      <c r="U92" s="881"/>
      <c r="V92" s="881"/>
      <c r="W92" s="881"/>
      <c r="X92" s="881"/>
      <c r="Y92" s="881"/>
      <c r="Z92" s="881"/>
      <c r="AA92" s="881"/>
      <c r="AB92" s="881"/>
      <c r="AC92" s="881"/>
      <c r="AD92" s="881"/>
      <c r="AE92" s="881"/>
      <c r="AF92" s="881"/>
      <c r="AG92" s="881"/>
      <c r="AH92" s="881"/>
      <c r="AI92" s="881"/>
      <c r="AJ92" s="881"/>
      <c r="AK92" s="881"/>
      <c r="AL92" s="881"/>
      <c r="AM92" s="881"/>
      <c r="AN92" s="881"/>
      <c r="AO92" s="881"/>
      <c r="AP92" s="881"/>
      <c r="AQ92" s="881"/>
      <c r="AR92" s="881"/>
      <c r="AS92" s="881"/>
      <c r="AT92" s="881"/>
      <c r="AU92" s="881"/>
      <c r="AV92" s="881"/>
      <c r="AW92" s="881"/>
      <c r="AX92" s="881"/>
      <c r="AY92" s="881"/>
      <c r="AZ92" s="881"/>
      <c r="BA92" s="881"/>
      <c r="BB92" s="881"/>
      <c r="BC92" s="881"/>
      <c r="BD92" s="881"/>
      <c r="BE92" s="881"/>
    </row>
    <row r="93" spans="1:57" ht="24" customHeight="1">
      <c r="A93" s="893" t="s">
        <v>1267</v>
      </c>
      <c r="B93" s="2021" t="s">
        <v>1266</v>
      </c>
      <c r="C93" s="2022"/>
      <c r="D93" s="2022"/>
      <c r="E93" s="2022"/>
      <c r="F93" s="2022"/>
      <c r="G93" s="2022"/>
      <c r="H93" s="2022"/>
      <c r="I93" s="2022"/>
      <c r="J93" s="2022"/>
      <c r="K93" s="2022"/>
      <c r="L93" s="2022"/>
      <c r="M93" s="2023"/>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1"/>
      <c r="AK93" s="881"/>
      <c r="AL93" s="881"/>
      <c r="AM93" s="881"/>
      <c r="AN93" s="881"/>
      <c r="AO93" s="881"/>
      <c r="AP93" s="881"/>
      <c r="AQ93" s="881"/>
      <c r="AR93" s="881"/>
      <c r="AS93" s="881"/>
      <c r="AT93" s="881"/>
      <c r="AU93" s="881"/>
      <c r="AV93" s="881"/>
      <c r="AW93" s="881"/>
      <c r="AX93" s="881"/>
      <c r="AY93" s="881"/>
      <c r="AZ93" s="881"/>
      <c r="BA93" s="881"/>
      <c r="BB93" s="881"/>
      <c r="BC93" s="881"/>
      <c r="BD93" s="881"/>
      <c r="BE93" s="881"/>
    </row>
    <row r="94" spans="1:57" ht="24" customHeight="1">
      <c r="A94" s="893" t="s">
        <v>1265</v>
      </c>
      <c r="B94" s="2021" t="s">
        <v>1264</v>
      </c>
      <c r="C94" s="2022"/>
      <c r="D94" s="2022"/>
      <c r="E94" s="2022"/>
      <c r="F94" s="2022"/>
      <c r="G94" s="2022"/>
      <c r="H94" s="2022"/>
      <c r="I94" s="2022"/>
      <c r="J94" s="2022"/>
      <c r="K94" s="2022"/>
      <c r="L94" s="2022"/>
      <c r="M94" s="2023"/>
      <c r="N94" s="881"/>
      <c r="O94" s="881"/>
      <c r="P94" s="881"/>
      <c r="Q94" s="881"/>
      <c r="R94" s="881"/>
      <c r="S94" s="881"/>
      <c r="T94" s="881"/>
      <c r="U94" s="881"/>
      <c r="V94" s="881"/>
      <c r="W94" s="881"/>
      <c r="X94" s="881"/>
      <c r="Y94" s="881"/>
      <c r="Z94" s="881"/>
      <c r="AA94" s="881"/>
      <c r="AB94" s="881"/>
      <c r="AC94" s="881"/>
      <c r="AD94" s="881"/>
      <c r="AE94" s="881"/>
      <c r="AF94" s="881"/>
      <c r="AG94" s="881"/>
      <c r="AH94" s="881"/>
      <c r="AI94" s="881"/>
      <c r="AJ94" s="881"/>
      <c r="AK94" s="881"/>
      <c r="AL94" s="881"/>
      <c r="AM94" s="881"/>
      <c r="AN94" s="881"/>
      <c r="AO94" s="881"/>
      <c r="AP94" s="881"/>
      <c r="AQ94" s="881"/>
      <c r="AR94" s="881"/>
      <c r="AS94" s="881"/>
      <c r="AT94" s="881"/>
      <c r="AU94" s="881"/>
      <c r="AV94" s="881"/>
      <c r="AW94" s="881"/>
      <c r="AX94" s="881"/>
      <c r="AY94" s="881"/>
      <c r="AZ94" s="881"/>
      <c r="BA94" s="881"/>
      <c r="BB94" s="881"/>
      <c r="BC94" s="881"/>
      <c r="BD94" s="881"/>
      <c r="BE94" s="881"/>
    </row>
    <row r="95" spans="1:57" ht="20.25" customHeight="1">
      <c r="A95" s="893" t="s">
        <v>1263</v>
      </c>
      <c r="B95" s="2021" t="s">
        <v>1262</v>
      </c>
      <c r="C95" s="2022"/>
      <c r="D95" s="2022"/>
      <c r="E95" s="2022"/>
      <c r="F95" s="2022"/>
      <c r="G95" s="2022"/>
      <c r="H95" s="2022"/>
      <c r="I95" s="2022"/>
      <c r="J95" s="2022"/>
      <c r="K95" s="2022"/>
      <c r="L95" s="2022"/>
      <c r="M95" s="2023"/>
      <c r="N95" s="881"/>
      <c r="O95" s="881"/>
      <c r="P95" s="881"/>
      <c r="Q95" s="881"/>
      <c r="R95" s="881"/>
      <c r="S95" s="881"/>
      <c r="T95" s="881"/>
      <c r="U95" s="881"/>
      <c r="V95" s="881"/>
      <c r="W95" s="881"/>
      <c r="X95" s="881"/>
      <c r="Y95" s="881"/>
      <c r="Z95" s="881"/>
      <c r="AA95" s="881"/>
      <c r="AB95" s="881"/>
      <c r="AC95" s="881"/>
      <c r="AD95" s="881"/>
      <c r="AE95" s="881"/>
      <c r="AF95" s="881"/>
      <c r="AG95" s="881"/>
      <c r="AH95" s="881"/>
      <c r="AI95" s="881"/>
      <c r="AJ95" s="881"/>
      <c r="AK95" s="881"/>
      <c r="AL95" s="881"/>
      <c r="AM95" s="881"/>
      <c r="AN95" s="881"/>
      <c r="AO95" s="881"/>
      <c r="AP95" s="881"/>
      <c r="AQ95" s="881"/>
      <c r="AR95" s="881"/>
      <c r="AS95" s="881"/>
      <c r="AT95" s="881"/>
      <c r="AU95" s="881"/>
      <c r="AV95" s="881"/>
      <c r="AW95" s="881"/>
      <c r="AX95" s="881"/>
      <c r="AY95" s="881"/>
      <c r="AZ95" s="881"/>
      <c r="BA95" s="881"/>
      <c r="BB95" s="881"/>
      <c r="BC95" s="881"/>
      <c r="BD95" s="881"/>
      <c r="BE95" s="881"/>
    </row>
    <row r="96" spans="1:57" ht="22.5" customHeight="1">
      <c r="A96" s="893" t="s">
        <v>1261</v>
      </c>
      <c r="B96" s="2019" t="s">
        <v>1260</v>
      </c>
      <c r="C96" s="2019"/>
      <c r="D96" s="2019"/>
      <c r="E96" s="2019"/>
      <c r="F96" s="2019"/>
      <c r="G96" s="2019"/>
      <c r="H96" s="2019"/>
      <c r="I96" s="2019"/>
      <c r="J96" s="2019"/>
      <c r="K96" s="2019"/>
      <c r="L96" s="2019"/>
      <c r="M96" s="2020"/>
      <c r="N96" s="881"/>
      <c r="O96" s="881"/>
      <c r="P96" s="881"/>
      <c r="Q96" s="881"/>
      <c r="R96" s="881"/>
      <c r="S96" s="881"/>
      <c r="T96" s="881"/>
      <c r="U96" s="881"/>
      <c r="V96" s="881"/>
      <c r="W96" s="881"/>
      <c r="X96" s="881"/>
      <c r="Y96" s="881"/>
      <c r="Z96" s="881"/>
      <c r="AA96" s="881"/>
      <c r="AB96" s="881"/>
      <c r="AC96" s="881"/>
      <c r="AD96" s="881"/>
      <c r="AE96" s="881"/>
      <c r="AF96" s="881"/>
      <c r="AG96" s="881"/>
      <c r="AH96" s="881"/>
      <c r="AI96" s="881"/>
      <c r="AJ96" s="881"/>
      <c r="AK96" s="881"/>
      <c r="AL96" s="881"/>
      <c r="AM96" s="881"/>
      <c r="AN96" s="881"/>
      <c r="AO96" s="881"/>
      <c r="AP96" s="881"/>
      <c r="AQ96" s="881"/>
      <c r="AR96" s="881"/>
      <c r="AS96" s="881"/>
      <c r="AT96" s="881"/>
      <c r="AU96" s="881"/>
      <c r="AV96" s="881"/>
      <c r="AW96" s="881"/>
      <c r="AX96" s="881"/>
      <c r="AY96" s="881"/>
      <c r="AZ96" s="881"/>
      <c r="BA96" s="881"/>
      <c r="BB96" s="881"/>
      <c r="BC96" s="881"/>
      <c r="BD96" s="881"/>
      <c r="BE96" s="881"/>
    </row>
    <row r="97" spans="1:57" ht="26.25" customHeight="1">
      <c r="A97" s="893" t="s">
        <v>1259</v>
      </c>
      <c r="B97" s="2019" t="s">
        <v>1258</v>
      </c>
      <c r="C97" s="2019"/>
      <c r="D97" s="2019"/>
      <c r="E97" s="2019"/>
      <c r="F97" s="2019"/>
      <c r="G97" s="2019"/>
      <c r="H97" s="2019"/>
      <c r="I97" s="2019"/>
      <c r="J97" s="2019"/>
      <c r="K97" s="2019"/>
      <c r="L97" s="2019"/>
      <c r="M97" s="2020"/>
      <c r="N97" s="881"/>
      <c r="O97" s="881"/>
      <c r="P97" s="881"/>
      <c r="Q97" s="881"/>
      <c r="R97" s="881"/>
      <c r="S97" s="881"/>
      <c r="T97" s="881"/>
      <c r="U97" s="881"/>
      <c r="V97" s="881"/>
      <c r="W97" s="881"/>
      <c r="X97" s="881"/>
      <c r="Y97" s="881"/>
      <c r="Z97" s="881"/>
      <c r="AA97" s="881"/>
      <c r="AB97" s="881"/>
      <c r="AC97" s="881"/>
      <c r="AD97" s="881"/>
      <c r="AE97" s="881"/>
      <c r="AF97" s="881"/>
      <c r="AG97" s="881"/>
      <c r="AH97" s="881"/>
      <c r="AI97" s="881"/>
      <c r="AJ97" s="881"/>
      <c r="AK97" s="881"/>
      <c r="AL97" s="881"/>
      <c r="AM97" s="881"/>
      <c r="AN97" s="881"/>
      <c r="AO97" s="881"/>
      <c r="AP97" s="881"/>
      <c r="AQ97" s="881"/>
      <c r="AR97" s="881"/>
      <c r="AS97" s="881"/>
      <c r="AT97" s="881"/>
      <c r="AU97" s="881"/>
      <c r="AV97" s="881"/>
      <c r="AW97" s="881"/>
      <c r="AX97" s="881"/>
      <c r="AY97" s="881"/>
      <c r="AZ97" s="881"/>
      <c r="BA97" s="881"/>
      <c r="BB97" s="881"/>
      <c r="BC97" s="881"/>
      <c r="BD97" s="881"/>
      <c r="BE97" s="881"/>
    </row>
    <row r="98" spans="1:57" ht="21" customHeight="1">
      <c r="A98" s="893" t="s">
        <v>1257</v>
      </c>
      <c r="B98" s="2021" t="s">
        <v>1256</v>
      </c>
      <c r="C98" s="2022"/>
      <c r="D98" s="2022"/>
      <c r="E98" s="2022"/>
      <c r="F98" s="2022"/>
      <c r="G98" s="2022"/>
      <c r="H98" s="2022"/>
      <c r="I98" s="2022"/>
      <c r="J98" s="2022"/>
      <c r="K98" s="2022"/>
      <c r="L98" s="2022"/>
      <c r="M98" s="2023"/>
      <c r="N98" s="881"/>
      <c r="O98" s="881"/>
      <c r="P98" s="881"/>
      <c r="Q98" s="881"/>
      <c r="R98" s="881"/>
      <c r="S98" s="881"/>
      <c r="T98" s="881"/>
      <c r="U98" s="881"/>
      <c r="V98" s="881"/>
      <c r="W98" s="881"/>
      <c r="X98" s="881"/>
      <c r="Y98" s="881"/>
      <c r="Z98" s="881"/>
      <c r="AA98" s="881"/>
      <c r="AB98" s="881"/>
      <c r="AC98" s="881"/>
      <c r="AD98" s="881"/>
      <c r="AE98" s="881"/>
      <c r="AF98" s="881"/>
      <c r="AG98" s="881"/>
      <c r="AH98" s="881"/>
      <c r="AI98" s="881"/>
      <c r="AJ98" s="881"/>
      <c r="AK98" s="881"/>
      <c r="AL98" s="881"/>
      <c r="AM98" s="881"/>
      <c r="AN98" s="881"/>
      <c r="AO98" s="881"/>
      <c r="AP98" s="881"/>
      <c r="AQ98" s="881"/>
      <c r="AR98" s="881"/>
      <c r="AS98" s="881"/>
      <c r="AT98" s="881"/>
      <c r="AU98" s="881"/>
      <c r="AV98" s="881"/>
      <c r="AW98" s="881"/>
      <c r="AX98" s="881"/>
      <c r="AY98" s="881"/>
      <c r="AZ98" s="881"/>
      <c r="BA98" s="881"/>
      <c r="BB98" s="881"/>
      <c r="BC98" s="881"/>
      <c r="BD98" s="881"/>
      <c r="BE98" s="881"/>
    </row>
    <row r="99" spans="1:57">
      <c r="A99" s="893" t="s">
        <v>1255</v>
      </c>
      <c r="B99" s="2024" t="s">
        <v>1254</v>
      </c>
      <c r="C99" s="2024"/>
      <c r="D99" s="2024"/>
      <c r="E99" s="2024"/>
      <c r="F99" s="2024"/>
      <c r="G99" s="2024"/>
      <c r="H99" s="2024"/>
      <c r="I99" s="2024"/>
      <c r="J99" s="2024"/>
      <c r="K99" s="2024"/>
      <c r="L99" s="2024"/>
      <c r="M99" s="2025"/>
      <c r="N99" s="881"/>
      <c r="O99" s="881"/>
      <c r="P99" s="881"/>
      <c r="Q99" s="881"/>
      <c r="R99" s="881"/>
      <c r="S99" s="881"/>
      <c r="T99" s="881"/>
      <c r="U99" s="881"/>
      <c r="V99" s="881"/>
      <c r="W99" s="881"/>
      <c r="X99" s="881"/>
      <c r="Y99" s="881"/>
      <c r="Z99" s="881"/>
      <c r="AA99" s="881"/>
      <c r="AB99" s="881"/>
      <c r="AC99" s="881"/>
      <c r="AD99" s="881"/>
      <c r="AE99" s="881"/>
      <c r="AF99" s="881"/>
      <c r="AG99" s="881"/>
      <c r="AH99" s="881"/>
      <c r="AI99" s="881"/>
      <c r="AJ99" s="881"/>
      <c r="AK99" s="881"/>
      <c r="AL99" s="881"/>
      <c r="AM99" s="881"/>
      <c r="AN99" s="881"/>
      <c r="AO99" s="881"/>
      <c r="AP99" s="881"/>
      <c r="AQ99" s="881"/>
      <c r="AR99" s="881"/>
      <c r="AS99" s="881"/>
      <c r="AT99" s="881"/>
      <c r="AU99" s="881"/>
      <c r="AV99" s="881"/>
      <c r="AW99" s="881"/>
      <c r="AX99" s="881"/>
      <c r="AY99" s="881"/>
      <c r="AZ99" s="881"/>
      <c r="BA99" s="881"/>
      <c r="BB99" s="881"/>
      <c r="BC99" s="881"/>
      <c r="BD99" s="881"/>
      <c r="BE99" s="881"/>
    </row>
    <row r="100" spans="1:57">
      <c r="A100" s="894"/>
      <c r="B100" s="2026" t="s">
        <v>1253</v>
      </c>
      <c r="C100" s="2026"/>
      <c r="D100" s="2026"/>
      <c r="E100" s="2026"/>
      <c r="F100" s="2026"/>
      <c r="G100" s="2026"/>
      <c r="H100" s="2026"/>
      <c r="I100" s="2026"/>
      <c r="J100" s="2026"/>
      <c r="K100" s="2026"/>
      <c r="L100" s="2026"/>
      <c r="M100" s="2027"/>
      <c r="N100" s="881"/>
      <c r="O100" s="881"/>
      <c r="P100" s="881"/>
      <c r="Q100" s="881"/>
      <c r="R100" s="881"/>
      <c r="S100" s="881"/>
      <c r="T100" s="881"/>
      <c r="U100" s="881"/>
      <c r="V100" s="881"/>
      <c r="W100" s="881"/>
      <c r="X100" s="881"/>
      <c r="Y100" s="881"/>
      <c r="Z100" s="881"/>
      <c r="AA100" s="881"/>
      <c r="AB100" s="881"/>
      <c r="AC100" s="881"/>
      <c r="AD100" s="881"/>
      <c r="AE100" s="881"/>
      <c r="AF100" s="881"/>
      <c r="AG100" s="881"/>
      <c r="AH100" s="881"/>
      <c r="AI100" s="881"/>
      <c r="AJ100" s="881"/>
      <c r="AK100" s="881"/>
      <c r="AL100" s="881"/>
      <c r="AM100" s="881"/>
      <c r="AN100" s="881"/>
      <c r="AO100" s="881"/>
      <c r="AP100" s="881"/>
      <c r="AQ100" s="881"/>
      <c r="AR100" s="881"/>
      <c r="AS100" s="881"/>
      <c r="AT100" s="881"/>
      <c r="AU100" s="881"/>
      <c r="AV100" s="881"/>
      <c r="AW100" s="881"/>
      <c r="AX100" s="881"/>
      <c r="AY100" s="881"/>
      <c r="AZ100" s="881"/>
      <c r="BA100" s="881"/>
      <c r="BB100" s="881"/>
      <c r="BC100" s="881"/>
      <c r="BD100" s="881"/>
      <c r="BE100" s="881"/>
    </row>
    <row r="101" spans="1:57">
      <c r="A101" s="893" t="s">
        <v>1252</v>
      </c>
      <c r="B101" s="2012" t="s">
        <v>1251</v>
      </c>
      <c r="C101" s="2013"/>
      <c r="D101" s="2013"/>
      <c r="E101" s="2013"/>
      <c r="F101" s="2013"/>
      <c r="G101" s="2013"/>
      <c r="H101" s="2013"/>
      <c r="I101" s="2013"/>
      <c r="J101" s="2013"/>
      <c r="K101" s="2013"/>
      <c r="L101" s="2013"/>
      <c r="M101" s="2014"/>
      <c r="N101" s="881"/>
      <c r="O101" s="881"/>
      <c r="P101" s="881"/>
      <c r="Q101" s="881"/>
      <c r="R101" s="881"/>
      <c r="S101" s="881"/>
      <c r="T101" s="881"/>
      <c r="U101" s="881"/>
      <c r="V101" s="881"/>
      <c r="W101" s="881"/>
      <c r="X101" s="881"/>
      <c r="Y101" s="881"/>
      <c r="Z101" s="881"/>
      <c r="AA101" s="881"/>
      <c r="AB101" s="881"/>
      <c r="AC101" s="881"/>
      <c r="AD101" s="881"/>
      <c r="AE101" s="881"/>
      <c r="AF101" s="881"/>
      <c r="AG101" s="881"/>
      <c r="AH101" s="881"/>
      <c r="AI101" s="881"/>
      <c r="AJ101" s="881"/>
      <c r="AK101" s="881"/>
      <c r="AL101" s="881"/>
      <c r="AM101" s="881"/>
      <c r="AN101" s="881"/>
      <c r="AO101" s="881"/>
      <c r="AP101" s="881"/>
      <c r="AQ101" s="881"/>
      <c r="AR101" s="881"/>
      <c r="AS101" s="881"/>
      <c r="AT101" s="881"/>
      <c r="AU101" s="881"/>
      <c r="AV101" s="881"/>
      <c r="AW101" s="881"/>
      <c r="AX101" s="881"/>
      <c r="AY101" s="881"/>
      <c r="AZ101" s="881"/>
      <c r="BA101" s="881"/>
      <c r="BB101" s="881"/>
      <c r="BC101" s="881"/>
      <c r="BD101" s="881"/>
      <c r="BE101" s="881"/>
    </row>
    <row r="102" spans="1:57">
      <c r="A102" s="892" t="s">
        <v>1250</v>
      </c>
      <c r="B102" s="2012" t="s">
        <v>1249</v>
      </c>
      <c r="C102" s="2013"/>
      <c r="D102" s="2013"/>
      <c r="E102" s="2013"/>
      <c r="F102" s="2013"/>
      <c r="G102" s="2013"/>
      <c r="H102" s="2013"/>
      <c r="I102" s="2013"/>
      <c r="J102" s="2013"/>
      <c r="K102" s="2013"/>
      <c r="L102" s="2013"/>
      <c r="M102" s="2014"/>
      <c r="N102" s="881"/>
      <c r="O102" s="881"/>
      <c r="P102" s="881"/>
      <c r="Q102" s="881"/>
      <c r="R102" s="881"/>
      <c r="S102" s="881"/>
      <c r="T102" s="881"/>
      <c r="U102" s="881"/>
      <c r="V102" s="881"/>
      <c r="W102" s="881"/>
      <c r="X102" s="881"/>
      <c r="Y102" s="881"/>
      <c r="Z102" s="881"/>
      <c r="AA102" s="881"/>
      <c r="AB102" s="881"/>
      <c r="AC102" s="881"/>
      <c r="AD102" s="881"/>
      <c r="AE102" s="881"/>
      <c r="AF102" s="881"/>
      <c r="AG102" s="881"/>
      <c r="AH102" s="881"/>
      <c r="AI102" s="881"/>
      <c r="AJ102" s="881"/>
      <c r="AK102" s="881"/>
      <c r="AL102" s="881"/>
      <c r="AM102" s="881"/>
      <c r="AN102" s="881"/>
      <c r="AO102" s="881"/>
      <c r="AP102" s="881"/>
      <c r="AQ102" s="881"/>
      <c r="AR102" s="881"/>
      <c r="AS102" s="881"/>
      <c r="AT102" s="881"/>
      <c r="AU102" s="881"/>
      <c r="AV102" s="881"/>
      <c r="AW102" s="881"/>
      <c r="AX102" s="881"/>
      <c r="AY102" s="881"/>
      <c r="AZ102" s="881"/>
      <c r="BA102" s="881"/>
      <c r="BB102" s="881"/>
      <c r="BC102" s="881"/>
      <c r="BD102" s="881"/>
      <c r="BE102" s="881"/>
    </row>
    <row r="103" spans="1:57">
      <c r="A103" s="892" t="s">
        <v>1248</v>
      </c>
      <c r="B103" s="2012" t="s">
        <v>1247</v>
      </c>
      <c r="C103" s="2013"/>
      <c r="D103" s="2013"/>
      <c r="E103" s="2013"/>
      <c r="F103" s="2013"/>
      <c r="G103" s="2013"/>
      <c r="H103" s="2013"/>
      <c r="I103" s="2013"/>
      <c r="J103" s="2013"/>
      <c r="K103" s="2013"/>
      <c r="L103" s="2013"/>
      <c r="M103" s="2014"/>
      <c r="N103" s="881"/>
      <c r="O103" s="881"/>
      <c r="P103" s="881"/>
      <c r="Q103" s="881"/>
      <c r="R103" s="881"/>
      <c r="S103" s="881"/>
      <c r="T103" s="881"/>
      <c r="U103" s="881"/>
      <c r="V103" s="881"/>
      <c r="W103" s="881"/>
      <c r="X103" s="881"/>
      <c r="Y103" s="881"/>
      <c r="Z103" s="881"/>
      <c r="AA103" s="881"/>
      <c r="AB103" s="881"/>
      <c r="AC103" s="881"/>
      <c r="AD103" s="881"/>
      <c r="AE103" s="881"/>
      <c r="AF103" s="881"/>
      <c r="AG103" s="881"/>
      <c r="AH103" s="881"/>
      <c r="AI103" s="881"/>
      <c r="AJ103" s="881"/>
      <c r="AK103" s="881"/>
      <c r="AL103" s="881"/>
      <c r="AM103" s="881"/>
      <c r="AN103" s="881"/>
      <c r="AO103" s="881"/>
      <c r="AP103" s="881"/>
      <c r="AQ103" s="881"/>
      <c r="AR103" s="881"/>
      <c r="AS103" s="881"/>
      <c r="AT103" s="881"/>
      <c r="AU103" s="881"/>
      <c r="AV103" s="881"/>
      <c r="AW103" s="881"/>
      <c r="AX103" s="881"/>
      <c r="AY103" s="881"/>
      <c r="AZ103" s="881"/>
      <c r="BA103" s="881"/>
      <c r="BB103" s="881"/>
      <c r="BC103" s="881"/>
      <c r="BD103" s="881"/>
      <c r="BE103" s="881"/>
    </row>
    <row r="104" spans="1:57" ht="13.5" thickBot="1">
      <c r="A104" s="891" t="s">
        <v>1246</v>
      </c>
      <c r="B104" s="2015" t="s">
        <v>1245</v>
      </c>
      <c r="C104" s="2016"/>
      <c r="D104" s="2016"/>
      <c r="E104" s="2016"/>
      <c r="F104" s="2016"/>
      <c r="G104" s="2016"/>
      <c r="H104" s="2016"/>
      <c r="I104" s="2016"/>
      <c r="J104" s="2016"/>
      <c r="K104" s="2016"/>
      <c r="L104" s="2016"/>
      <c r="M104" s="2017"/>
      <c r="N104" s="881"/>
      <c r="O104" s="881"/>
      <c r="P104" s="881"/>
      <c r="Q104" s="881"/>
      <c r="R104" s="881"/>
      <c r="S104" s="881"/>
      <c r="T104" s="881"/>
      <c r="U104" s="881"/>
      <c r="V104" s="881"/>
      <c r="W104" s="881"/>
      <c r="X104" s="881"/>
      <c r="Y104" s="881"/>
      <c r="Z104" s="881"/>
      <c r="AA104" s="881"/>
      <c r="AB104" s="881"/>
      <c r="AC104" s="881"/>
      <c r="AD104" s="881"/>
      <c r="AE104" s="881"/>
      <c r="AF104" s="881"/>
      <c r="AG104" s="881"/>
      <c r="AH104" s="881"/>
      <c r="AI104" s="881"/>
      <c r="AJ104" s="881"/>
      <c r="AK104" s="881"/>
      <c r="AL104" s="881"/>
      <c r="AM104" s="881"/>
      <c r="AN104" s="881"/>
      <c r="AO104" s="881"/>
      <c r="AP104" s="881"/>
      <c r="AQ104" s="881"/>
      <c r="AR104" s="881"/>
      <c r="AS104" s="881"/>
      <c r="AT104" s="881"/>
      <c r="AU104" s="881"/>
      <c r="AV104" s="881"/>
      <c r="AW104" s="881"/>
      <c r="AX104" s="881"/>
      <c r="AY104" s="881"/>
      <c r="AZ104" s="881"/>
      <c r="BA104" s="881"/>
      <c r="BB104" s="881"/>
      <c r="BC104" s="881"/>
      <c r="BD104" s="881"/>
      <c r="BE104" s="881"/>
    </row>
    <row r="105" spans="1:57">
      <c r="A105" s="890"/>
      <c r="B105" s="889"/>
      <c r="C105" s="889"/>
      <c r="D105" s="889"/>
      <c r="E105" s="889"/>
      <c r="F105" s="889"/>
      <c r="G105" s="889"/>
      <c r="H105" s="889"/>
      <c r="I105" s="889"/>
      <c r="J105" s="889"/>
      <c r="K105" s="889"/>
      <c r="L105" s="889"/>
      <c r="M105" s="889"/>
      <c r="N105" s="881"/>
      <c r="O105" s="881"/>
      <c r="P105" s="881"/>
      <c r="Q105" s="881"/>
      <c r="R105" s="881"/>
      <c r="S105" s="881"/>
      <c r="T105" s="881"/>
      <c r="U105" s="881"/>
      <c r="V105" s="881"/>
      <c r="W105" s="881"/>
      <c r="X105" s="881"/>
      <c r="Y105" s="881"/>
      <c r="Z105" s="881"/>
      <c r="AA105" s="881"/>
      <c r="AB105" s="881"/>
      <c r="AC105" s="881"/>
      <c r="AD105" s="881"/>
      <c r="AE105" s="881"/>
      <c r="AF105" s="881"/>
      <c r="AG105" s="881"/>
      <c r="AH105" s="881"/>
      <c r="AI105" s="881"/>
      <c r="AJ105" s="881"/>
      <c r="AK105" s="881"/>
      <c r="AL105" s="881"/>
      <c r="AM105" s="881"/>
      <c r="AN105" s="881"/>
      <c r="AO105" s="881"/>
      <c r="AP105" s="881"/>
      <c r="AQ105" s="881"/>
      <c r="AR105" s="881"/>
      <c r="AS105" s="881"/>
      <c r="AT105" s="881"/>
      <c r="AU105" s="881"/>
      <c r="AV105" s="881"/>
      <c r="AW105" s="881"/>
      <c r="AX105" s="881"/>
      <c r="AY105" s="881"/>
      <c r="AZ105" s="881"/>
      <c r="BA105" s="881"/>
      <c r="BB105" s="881"/>
      <c r="BC105" s="881"/>
      <c r="BD105" s="881"/>
      <c r="BE105" s="881"/>
    </row>
    <row r="106" spans="1:57">
      <c r="A106" s="2018" t="s">
        <v>1244</v>
      </c>
      <c r="B106" s="2018"/>
      <c r="C106" s="2018"/>
      <c r="D106" s="2018"/>
      <c r="E106" s="2018"/>
      <c r="F106" s="2018"/>
      <c r="G106" s="2018"/>
      <c r="H106" s="2018"/>
      <c r="I106" s="2018"/>
      <c r="J106" s="2018"/>
      <c r="K106" s="2018"/>
      <c r="L106" s="2018"/>
      <c r="M106" s="2018"/>
      <c r="N106" s="881"/>
      <c r="O106" s="881"/>
      <c r="P106" s="881"/>
      <c r="Q106" s="881"/>
      <c r="R106" s="881"/>
      <c r="S106" s="881"/>
      <c r="T106" s="881"/>
      <c r="U106" s="881"/>
      <c r="V106" s="881"/>
      <c r="W106" s="881"/>
      <c r="X106" s="881"/>
      <c r="Y106" s="881"/>
      <c r="Z106" s="881"/>
      <c r="AA106" s="881"/>
      <c r="AB106" s="881"/>
      <c r="AC106" s="881"/>
      <c r="AD106" s="881"/>
      <c r="AE106" s="881"/>
      <c r="AF106" s="881"/>
      <c r="AG106" s="881"/>
      <c r="AH106" s="881"/>
      <c r="AI106" s="881"/>
      <c r="AJ106" s="881"/>
      <c r="AK106" s="881"/>
      <c r="AL106" s="881"/>
      <c r="AM106" s="881"/>
      <c r="AN106" s="881"/>
      <c r="AO106" s="881"/>
      <c r="AP106" s="881"/>
      <c r="AQ106" s="881"/>
      <c r="AR106" s="881"/>
      <c r="AS106" s="881"/>
      <c r="AT106" s="881"/>
      <c r="AU106" s="881"/>
      <c r="AV106" s="881"/>
      <c r="AW106" s="881"/>
      <c r="AX106" s="881"/>
      <c r="AY106" s="881"/>
      <c r="AZ106" s="881"/>
      <c r="BA106" s="881"/>
      <c r="BB106" s="881"/>
      <c r="BC106" s="881"/>
      <c r="BD106" s="881"/>
      <c r="BE106" s="881"/>
    </row>
    <row r="107" spans="1:57">
      <c r="A107" s="888" t="s">
        <v>1243</v>
      </c>
      <c r="B107" s="888"/>
      <c r="C107" s="888"/>
      <c r="D107" s="888"/>
      <c r="E107" s="888"/>
      <c r="F107" s="888"/>
      <c r="G107" s="888"/>
      <c r="H107" s="888"/>
      <c r="I107" s="888"/>
      <c r="J107" s="888"/>
      <c r="K107" s="888"/>
      <c r="L107" s="888"/>
      <c r="M107" s="888"/>
      <c r="N107" s="881"/>
      <c r="O107" s="881"/>
      <c r="P107" s="881"/>
      <c r="Q107" s="881"/>
      <c r="R107" s="881"/>
      <c r="S107" s="881"/>
      <c r="T107" s="881"/>
      <c r="U107" s="881"/>
      <c r="V107" s="881"/>
      <c r="W107" s="881"/>
      <c r="X107" s="881"/>
      <c r="Y107" s="881"/>
      <c r="Z107" s="881"/>
      <c r="AA107" s="881"/>
      <c r="AB107" s="881"/>
      <c r="AC107" s="881"/>
      <c r="AD107" s="881"/>
      <c r="AE107" s="881"/>
      <c r="AF107" s="881"/>
      <c r="AG107" s="881"/>
      <c r="AH107" s="881"/>
      <c r="AI107" s="881"/>
      <c r="AJ107" s="881"/>
      <c r="AK107" s="881"/>
      <c r="AL107" s="881"/>
      <c r="AM107" s="881"/>
      <c r="AN107" s="881"/>
      <c r="AO107" s="881"/>
      <c r="AP107" s="881"/>
      <c r="AQ107" s="881"/>
      <c r="AR107" s="881"/>
      <c r="AS107" s="881"/>
      <c r="AT107" s="881"/>
      <c r="AU107" s="881"/>
      <c r="AV107" s="881"/>
      <c r="AW107" s="881"/>
      <c r="AX107" s="881"/>
      <c r="AY107" s="881"/>
      <c r="AZ107" s="881"/>
      <c r="BA107" s="881"/>
      <c r="BB107" s="881"/>
      <c r="BC107" s="881"/>
      <c r="BD107" s="881"/>
      <c r="BE107" s="881"/>
    </row>
    <row r="108" spans="1:57">
      <c r="A108" s="888" t="s">
        <v>1242</v>
      </c>
      <c r="B108" s="888"/>
      <c r="C108" s="888"/>
      <c r="D108" s="888"/>
      <c r="E108" s="888"/>
      <c r="F108" s="888"/>
      <c r="G108" s="888"/>
      <c r="H108" s="888"/>
      <c r="I108" s="888"/>
      <c r="J108" s="888"/>
      <c r="K108" s="888"/>
      <c r="L108" s="888"/>
      <c r="M108" s="888"/>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1"/>
      <c r="AU108" s="881"/>
      <c r="AV108" s="881"/>
      <c r="AW108" s="881"/>
      <c r="AX108" s="881"/>
      <c r="AY108" s="881"/>
      <c r="AZ108" s="881"/>
      <c r="BA108" s="881"/>
      <c r="BB108" s="881"/>
      <c r="BC108" s="881"/>
      <c r="BD108" s="881"/>
      <c r="BE108" s="881"/>
    </row>
    <row r="109" spans="1:57">
      <c r="A109" s="887"/>
      <c r="B109" s="887"/>
      <c r="C109" s="887"/>
      <c r="D109" s="887"/>
      <c r="E109" s="887"/>
      <c r="F109" s="887"/>
      <c r="G109" s="887"/>
      <c r="H109" s="887"/>
      <c r="I109" s="887"/>
      <c r="J109" s="887"/>
      <c r="K109" s="885"/>
      <c r="L109" s="885"/>
      <c r="M109" s="885"/>
      <c r="N109" s="881"/>
      <c r="O109" s="881"/>
      <c r="P109" s="881"/>
      <c r="Q109" s="881"/>
      <c r="R109" s="881"/>
      <c r="S109" s="881"/>
      <c r="T109" s="881"/>
      <c r="U109" s="881"/>
      <c r="V109" s="881"/>
      <c r="W109" s="881"/>
      <c r="X109" s="881"/>
      <c r="Y109" s="881"/>
      <c r="Z109" s="881"/>
      <c r="AA109" s="881"/>
      <c r="AB109" s="881"/>
      <c r="AC109" s="881"/>
      <c r="AD109" s="881"/>
      <c r="AE109" s="881"/>
      <c r="AF109" s="881"/>
      <c r="AG109" s="881"/>
      <c r="AH109" s="881"/>
      <c r="AI109" s="881"/>
      <c r="AJ109" s="881"/>
      <c r="AK109" s="881"/>
      <c r="AL109" s="881"/>
      <c r="AM109" s="881"/>
      <c r="AN109" s="881"/>
      <c r="AO109" s="881"/>
      <c r="AP109" s="881"/>
      <c r="AQ109" s="881"/>
      <c r="AR109" s="881"/>
      <c r="AS109" s="881"/>
      <c r="AT109" s="881"/>
      <c r="AU109" s="881"/>
      <c r="AV109" s="881"/>
      <c r="AW109" s="881"/>
      <c r="AX109" s="881"/>
      <c r="AY109" s="881"/>
      <c r="AZ109" s="881"/>
      <c r="BA109" s="881"/>
      <c r="BB109" s="881"/>
      <c r="BC109" s="881"/>
      <c r="BD109" s="881"/>
      <c r="BE109" s="881"/>
    </row>
    <row r="110" spans="1:57">
      <c r="A110" s="882" t="s">
        <v>1241</v>
      </c>
      <c r="B110" s="886"/>
      <c r="C110" s="885"/>
      <c r="D110" s="885"/>
      <c r="E110" s="885"/>
      <c r="F110" s="885"/>
      <c r="G110" s="885"/>
      <c r="H110" s="885"/>
      <c r="I110" s="881"/>
      <c r="J110" s="885"/>
      <c r="K110" s="882" t="s">
        <v>1240</v>
      </c>
      <c r="L110" s="885"/>
      <c r="M110" s="885"/>
      <c r="N110" s="881"/>
      <c r="O110" s="881"/>
      <c r="P110" s="881"/>
      <c r="Q110" s="881"/>
      <c r="R110" s="881"/>
      <c r="S110" s="881"/>
      <c r="T110" s="881"/>
      <c r="U110" s="881"/>
      <c r="V110" s="881"/>
      <c r="W110" s="881"/>
      <c r="X110" s="881"/>
      <c r="Y110" s="881"/>
      <c r="Z110" s="881"/>
      <c r="AA110" s="881"/>
      <c r="AB110" s="881"/>
      <c r="AC110" s="881"/>
      <c r="AD110" s="881"/>
      <c r="AE110" s="881"/>
      <c r="AF110" s="881"/>
      <c r="AG110" s="881"/>
      <c r="AH110" s="881"/>
      <c r="AI110" s="881"/>
      <c r="AJ110" s="881"/>
      <c r="AK110" s="881"/>
      <c r="AL110" s="881"/>
      <c r="AM110" s="881"/>
      <c r="AN110" s="881"/>
      <c r="AO110" s="881"/>
      <c r="AP110" s="881"/>
      <c r="AQ110" s="881"/>
      <c r="AR110" s="881"/>
      <c r="AS110" s="881"/>
      <c r="AT110" s="881"/>
      <c r="AU110" s="881"/>
      <c r="AV110" s="881"/>
      <c r="AW110" s="881"/>
      <c r="AX110" s="881"/>
      <c r="AY110" s="881"/>
      <c r="AZ110" s="881"/>
      <c r="BA110" s="881"/>
      <c r="BB110" s="881"/>
      <c r="BC110" s="881"/>
      <c r="BD110" s="881"/>
      <c r="BE110" s="881"/>
    </row>
    <row r="111" spans="1:57">
      <c r="A111" s="884" t="s">
        <v>1110</v>
      </c>
      <c r="B111" s="882"/>
      <c r="C111" s="882"/>
      <c r="D111" s="882"/>
      <c r="E111" s="882"/>
      <c r="F111" s="882"/>
      <c r="G111" s="882"/>
      <c r="H111" s="882"/>
      <c r="I111" s="881"/>
      <c r="J111" s="882"/>
      <c r="K111" s="882" t="s">
        <v>1107</v>
      </c>
      <c r="L111" s="882"/>
      <c r="M111" s="882"/>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1"/>
      <c r="AY111" s="881"/>
      <c r="AZ111" s="881"/>
      <c r="BA111" s="881"/>
      <c r="BB111" s="881"/>
      <c r="BC111" s="881"/>
      <c r="BD111" s="881"/>
      <c r="BE111" s="881"/>
    </row>
    <row r="112" spans="1:57">
      <c r="A112" s="883" t="s">
        <v>1108</v>
      </c>
      <c r="B112" s="882"/>
      <c r="C112" s="882"/>
      <c r="D112" s="882"/>
      <c r="E112" s="882"/>
      <c r="F112" s="882"/>
      <c r="G112" s="882"/>
      <c r="H112" s="882"/>
      <c r="I112" s="881"/>
      <c r="J112" s="882"/>
      <c r="K112" s="882" t="s">
        <v>1106</v>
      </c>
      <c r="L112" s="882"/>
      <c r="M112" s="882"/>
      <c r="N112" s="881"/>
      <c r="O112" s="881"/>
      <c r="P112" s="881"/>
      <c r="Q112" s="881"/>
      <c r="R112" s="881"/>
      <c r="S112" s="881"/>
      <c r="T112" s="881"/>
      <c r="U112" s="881"/>
      <c r="V112" s="881"/>
      <c r="W112" s="881"/>
      <c r="X112" s="881"/>
      <c r="Y112" s="881"/>
      <c r="Z112" s="881"/>
      <c r="AA112" s="881"/>
      <c r="AB112" s="881"/>
      <c r="AC112" s="881"/>
      <c r="AD112" s="881"/>
      <c r="AE112" s="881"/>
      <c r="AF112" s="881"/>
      <c r="AG112" s="881"/>
      <c r="AH112" s="881"/>
      <c r="AI112" s="881"/>
      <c r="AJ112" s="881"/>
      <c r="AK112" s="881"/>
      <c r="AL112" s="881"/>
      <c r="AM112" s="881"/>
      <c r="AN112" s="881"/>
      <c r="AO112" s="881"/>
      <c r="AP112" s="881"/>
      <c r="AQ112" s="881"/>
      <c r="AR112" s="881"/>
      <c r="AS112" s="881"/>
      <c r="AT112" s="881"/>
      <c r="AU112" s="881"/>
      <c r="AV112" s="881"/>
      <c r="AW112" s="881"/>
      <c r="AX112" s="881"/>
      <c r="AY112" s="881"/>
      <c r="AZ112" s="881"/>
      <c r="BA112" s="881"/>
      <c r="BB112" s="881"/>
      <c r="BC112" s="881"/>
      <c r="BD112" s="881"/>
      <c r="BE112" s="881"/>
    </row>
    <row r="113" spans="1:57">
      <c r="A113" s="1985" t="s">
        <v>982</v>
      </c>
      <c r="B113" s="1985"/>
      <c r="C113" s="1985"/>
      <c r="D113" s="1985"/>
      <c r="E113" s="1985"/>
      <c r="F113" s="1985"/>
      <c r="G113" s="1985"/>
      <c r="H113" s="1985"/>
      <c r="I113" s="881"/>
      <c r="J113" s="881"/>
      <c r="K113" s="881"/>
      <c r="L113" s="881"/>
      <c r="M113" s="881"/>
      <c r="N113" s="881"/>
      <c r="O113" s="881"/>
      <c r="P113" s="881"/>
      <c r="Q113" s="881"/>
      <c r="R113" s="881"/>
      <c r="S113" s="881"/>
      <c r="T113" s="881"/>
      <c r="U113" s="881"/>
      <c r="V113" s="881"/>
      <c r="W113" s="881"/>
      <c r="X113" s="881"/>
      <c r="Y113" s="881"/>
      <c r="Z113" s="881"/>
      <c r="AA113" s="881"/>
      <c r="AB113" s="881"/>
      <c r="AC113" s="881"/>
      <c r="AD113" s="881"/>
      <c r="AE113" s="881"/>
      <c r="AF113" s="881"/>
      <c r="AG113" s="881"/>
      <c r="AH113" s="881"/>
      <c r="AI113" s="881"/>
      <c r="AJ113" s="881"/>
      <c r="AK113" s="881"/>
      <c r="AL113" s="881"/>
      <c r="AM113" s="881"/>
      <c r="AN113" s="881"/>
      <c r="AO113" s="881"/>
      <c r="AP113" s="881"/>
      <c r="AQ113" s="881"/>
      <c r="AR113" s="881"/>
      <c r="AS113" s="881"/>
      <c r="AT113" s="881"/>
      <c r="AU113" s="881"/>
      <c r="AV113" s="881"/>
      <c r="AW113" s="881"/>
      <c r="AX113" s="881"/>
      <c r="AY113" s="881"/>
      <c r="AZ113" s="881"/>
      <c r="BA113" s="881"/>
      <c r="BB113" s="881"/>
      <c r="BC113" s="881"/>
      <c r="BD113" s="881"/>
      <c r="BE113" s="881"/>
    </row>
  </sheetData>
  <mergeCells count="60">
    <mergeCell ref="A1:BE1"/>
    <mergeCell ref="A6:BE6"/>
    <mergeCell ref="A7:BE7"/>
    <mergeCell ref="A10:A15"/>
    <mergeCell ref="B10:B15"/>
    <mergeCell ref="C10:AZ10"/>
    <mergeCell ref="BA10:BE11"/>
    <mergeCell ref="C11:L11"/>
    <mergeCell ref="M11:V11"/>
    <mergeCell ref="W11:AF11"/>
    <mergeCell ref="AG11:AP11"/>
    <mergeCell ref="AQ11:AZ11"/>
    <mergeCell ref="C12:D13"/>
    <mergeCell ref="E12:H12"/>
    <mergeCell ref="I12:L12"/>
    <mergeCell ref="M12:N13"/>
    <mergeCell ref="O12:R12"/>
    <mergeCell ref="S12:V12"/>
    <mergeCell ref="W12:X13"/>
    <mergeCell ref="Y12:AB12"/>
    <mergeCell ref="BE13:BE14"/>
    <mergeCell ref="B88:F88"/>
    <mergeCell ref="AW12:AZ12"/>
    <mergeCell ref="BB12:BC12"/>
    <mergeCell ref="BD12:BE12"/>
    <mergeCell ref="G13:H13"/>
    <mergeCell ref="K13:L13"/>
    <mergeCell ref="Q13:R13"/>
    <mergeCell ref="U13:V13"/>
    <mergeCell ref="AA13:AB13"/>
    <mergeCell ref="AE13:AF13"/>
    <mergeCell ref="AK13:AL13"/>
    <mergeCell ref="AC12:AF12"/>
    <mergeCell ref="AG12:AH13"/>
    <mergeCell ref="AI12:AL12"/>
    <mergeCell ref="AM12:AP12"/>
    <mergeCell ref="B96:M96"/>
    <mergeCell ref="AY13:AZ13"/>
    <mergeCell ref="BB13:BB14"/>
    <mergeCell ref="BC13:BC14"/>
    <mergeCell ref="BD13:BD14"/>
    <mergeCell ref="AQ12:AR13"/>
    <mergeCell ref="AS12:AV12"/>
    <mergeCell ref="AO13:AP13"/>
    <mergeCell ref="AU13:AV13"/>
    <mergeCell ref="A90:M90"/>
    <mergeCell ref="B92:M92"/>
    <mergeCell ref="B93:M93"/>
    <mergeCell ref="B94:M94"/>
    <mergeCell ref="B95:M95"/>
    <mergeCell ref="B103:M103"/>
    <mergeCell ref="B104:M104"/>
    <mergeCell ref="A106:M106"/>
    <mergeCell ref="A113:H113"/>
    <mergeCell ref="B97:M97"/>
    <mergeCell ref="B98:M98"/>
    <mergeCell ref="B99:M99"/>
    <mergeCell ref="B100:M100"/>
    <mergeCell ref="B101:M101"/>
    <mergeCell ref="B102:M10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37</vt:i4>
      </vt:variant>
    </vt:vector>
  </HeadingPairs>
  <TitlesOfParts>
    <vt:vector size="88" baseType="lpstr">
      <vt:lpstr>AKC</vt:lpstr>
      <vt:lpstr>UB</vt:lpstr>
      <vt:lpstr>UFS</vt:lpstr>
      <vt:lpstr>VI-LI</vt:lpstr>
      <vt:lpstr>VI-GPL</vt:lpstr>
      <vt:lpstr>IRP</vt:lpstr>
      <vt:lpstr>FBE</vt:lpstr>
      <vt:lpstr>KA1 and KA2</vt:lpstr>
      <vt:lpstr>KA3</vt:lpstr>
      <vt:lpstr>KA4</vt:lpstr>
      <vt:lpstr>KA5</vt:lpstr>
      <vt:lpstr>NPL1</vt:lpstr>
      <vt:lpstr>NPL2</vt:lpstr>
      <vt:lpstr>NPL3</vt:lpstr>
      <vt:lpstr>NPL4 </vt:lpstr>
      <vt:lpstr>NPL 5</vt:lpstr>
      <vt:lpstr>NPE</vt:lpstr>
      <vt:lpstr>TG</vt:lpstr>
      <vt:lpstr>BS</vt:lpstr>
      <vt:lpstr>BU</vt:lpstr>
      <vt:lpstr>OCI</vt:lpstr>
      <vt:lpstr>OP</vt:lpstr>
      <vt:lpstr>POPP</vt:lpstr>
      <vt:lpstr>POKG</vt:lpstr>
      <vt:lpstr>PNO</vt:lpstr>
      <vt:lpstr>DEP</vt:lpstr>
      <vt:lpstr>LIK</vt:lpstr>
      <vt:lpstr>PPLA-1</vt:lpstr>
      <vt:lpstr>PPLA-2</vt:lpstr>
      <vt:lpstr>PPLA-3</vt:lpstr>
      <vt:lpstr>PPLA-4</vt:lpstr>
      <vt:lpstr>UKD</vt:lpstr>
      <vt:lpstr>DDR</vt:lpstr>
      <vt:lpstr>DEV</vt:lpstr>
      <vt:lpstr>LIKPROJ</vt:lpstr>
      <vt:lpstr>ЕА</vt:lpstr>
      <vt:lpstr>АК</vt:lpstr>
      <vt:lpstr>KBS</vt:lpstr>
      <vt:lpstr>KBU</vt:lpstr>
      <vt:lpstr>KOCI</vt:lpstr>
      <vt:lpstr>LR1</vt:lpstr>
      <vt:lpstr>LR2</vt:lpstr>
      <vt:lpstr>LR3</vt:lpstr>
      <vt:lpstr>DTI</vt:lpstr>
      <vt:lpstr>DPO</vt:lpstr>
      <vt:lpstr>FX1</vt:lpstr>
      <vt:lpstr>FX2</vt:lpstr>
      <vt:lpstr>FX3</vt:lpstr>
      <vt:lpstr>EOSF</vt:lpstr>
      <vt:lpstr>ЕZSF</vt:lpstr>
      <vt:lpstr>NSIF</vt:lpstr>
      <vt:lpstr>AKC!Print_Area</vt:lpstr>
      <vt:lpstr>BS!Print_Area</vt:lpstr>
      <vt:lpstr>BU!Print_Area</vt:lpstr>
      <vt:lpstr>DDR!Print_Area</vt:lpstr>
      <vt:lpstr>DEP!Print_Area</vt:lpstr>
      <vt:lpstr>DEV!Print_Area</vt:lpstr>
      <vt:lpstr>EOSF!Print_Area</vt:lpstr>
      <vt:lpstr>IRP!Print_Area</vt:lpstr>
      <vt:lpstr>KBS!Print_Area</vt:lpstr>
      <vt:lpstr>KOCI!Print_Area</vt:lpstr>
      <vt:lpstr>LIK!Print_Area</vt:lpstr>
      <vt:lpstr>'LR3'!Print_Area</vt:lpstr>
      <vt:lpstr>'NPL1'!Print_Area</vt:lpstr>
      <vt:lpstr>'NPL2'!Print_Area</vt:lpstr>
      <vt:lpstr>'NPL3'!Print_Area</vt:lpstr>
      <vt:lpstr>'NPL4 '!Print_Area</vt:lpstr>
      <vt:lpstr>NSIF!Print_Area</vt:lpstr>
      <vt:lpstr>OCI!Print_Area</vt:lpstr>
      <vt:lpstr>OP!Print_Area</vt:lpstr>
      <vt:lpstr>PNO!Print_Area</vt:lpstr>
      <vt:lpstr>POKG!Print_Area</vt:lpstr>
      <vt:lpstr>POPP!Print_Area</vt:lpstr>
      <vt:lpstr>'PPLA-1'!Print_Area</vt:lpstr>
      <vt:lpstr>'PPLA-2'!Print_Area</vt:lpstr>
      <vt:lpstr>'PPLA-3'!Print_Area</vt:lpstr>
      <vt:lpstr>'PPLA-4'!Print_Area</vt:lpstr>
      <vt:lpstr>TG!Print_Area</vt:lpstr>
      <vt:lpstr>UB!Print_Area</vt:lpstr>
      <vt:lpstr>UFS!Print_Area</vt:lpstr>
      <vt:lpstr>UKD!Print_Area</vt:lpstr>
      <vt:lpstr>'VI-GPL'!Print_Area</vt:lpstr>
      <vt:lpstr>'VI-LI'!Print_Area</vt:lpstr>
      <vt:lpstr>АК!Print_Area</vt:lpstr>
      <vt:lpstr>ЕZSF!Print_Area</vt:lpstr>
      <vt:lpstr>ЕА!Print_Area</vt:lpstr>
      <vt:lpstr>EOSF!Print_Titles</vt:lpstr>
      <vt:lpstr>ЕZSF!Print_Titles</vt:lpstr>
    </vt:vector>
  </TitlesOfParts>
  <Manager/>
  <Company>Народна банка Србије</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Сектор за контролу пословања банака</dc:creator>
  <cp:keywords>[SEC=JAVNO]</cp:keywords>
  <dc:description/>
  <cp:lastModifiedBy>Snezana Jovanovic</cp:lastModifiedBy>
  <cp:revision/>
  <cp:lastPrinted>2023-11-09T08:11:18Z</cp:lastPrinted>
  <dcterms:created xsi:type="dcterms:W3CDTF">2019-01-14T16:03:37Z</dcterms:created>
  <dcterms:modified xsi:type="dcterms:W3CDTF">2023-12-22T09:36:17Z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ProtectiveMarkingValue_Header">
    <vt:lpwstr>ЈАВНО</vt:lpwstr>
  </property>
  <property fmtid="{D5CDD505-2E9C-101B-9397-08002B2CF9AE}" pid="4" name="PM_ProtectiveMarkingValue_Footer">
    <vt:lpwstr>ЈАВНО</vt:lpwstr>
  </property>
  <property fmtid="{D5CDD505-2E9C-101B-9397-08002B2CF9AE}" pid="5" name="PM_Caveats_Count">
    <vt:lpwstr>0</vt:lpwstr>
  </property>
  <property fmtid="{D5CDD505-2E9C-101B-9397-08002B2CF9AE}" pid="6" name="PM_Originator_Hash_SHA1">
    <vt:lpwstr>55B2A4369D5F48D710449FF59B27553129938E73</vt:lpwstr>
  </property>
  <property fmtid="{D5CDD505-2E9C-101B-9397-08002B2CF9AE}" pid="7" name="PM_SecurityClassification">
    <vt:lpwstr>JAVNO</vt:lpwstr>
  </property>
  <property fmtid="{D5CDD505-2E9C-101B-9397-08002B2CF9AE}" pid="8" name="PM_DisplayValueSecClassificationWithQualifier">
    <vt:lpwstr>ЈАВНО</vt:lpwstr>
  </property>
  <property fmtid="{D5CDD505-2E9C-101B-9397-08002B2CF9AE}" pid="9" name="PM_Qualifier">
    <vt:lpwstr/>
  </property>
  <property fmtid="{D5CDD505-2E9C-101B-9397-08002B2CF9AE}" pid="10" name="PM_Hash_SHA1">
    <vt:lpwstr>7C823FC2FD575C24CCD491FFF16B1A53755ABAE5</vt:lpwstr>
  </property>
  <property fmtid="{D5CDD505-2E9C-101B-9397-08002B2CF9AE}" pid="11" name="PM_ProtectiveMarkingImage_Header">
    <vt:lpwstr>C:\Program Files\Common Files\janusNET Shared\janusSEAL\Images\DocumentSlashBlue.png</vt:lpwstr>
  </property>
  <property fmtid="{D5CDD505-2E9C-101B-9397-08002B2CF9AE}" pid="12" name="PM_InsertionValue">
    <vt:lpwstr>JAVNO</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NBS</vt:lpwstr>
  </property>
  <property fmtid="{D5CDD505-2E9C-101B-9397-08002B2CF9AE}" pid="15" name="PM_Version">
    <vt:lpwstr>v2</vt:lpwstr>
  </property>
  <property fmtid="{D5CDD505-2E9C-101B-9397-08002B2CF9AE}" pid="16" name="PM_Originating_FileId">
    <vt:lpwstr>06C83EF3A77E44E48EAFD1AEE8E4531D</vt:lpwstr>
  </property>
  <property fmtid="{D5CDD505-2E9C-101B-9397-08002B2CF9AE}" pid="17" name="PM_OriginationTimeStamp">
    <vt:lpwstr>2023-07-05T07:28:48Z</vt:lpwstr>
  </property>
  <property fmtid="{D5CDD505-2E9C-101B-9397-08002B2CF9AE}" pid="18" name="PM_Hash_Version">
    <vt:lpwstr>2016.1</vt:lpwstr>
  </property>
  <property fmtid="{D5CDD505-2E9C-101B-9397-08002B2CF9AE}" pid="19" name="PM_Hash_Salt_Prev">
    <vt:lpwstr>9893B4685AA455A061BA64CBD27F04F2</vt:lpwstr>
  </property>
  <property fmtid="{D5CDD505-2E9C-101B-9397-08002B2CF9AE}" pid="20" name="PM_Hash_Salt">
    <vt:lpwstr>9893B4685AA455A061BA64CBD27F04F2</vt:lpwstr>
  </property>
  <property fmtid="{D5CDD505-2E9C-101B-9397-08002B2CF9AE}" pid="21" name="PM_PrintOutPlacement_XLS">
    <vt:lpwstr/>
  </property>
</Properties>
</file>