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695" windowWidth="15600" windowHeight="9240"/>
  </bookViews>
  <sheets>
    <sheet name="КАП" sheetId="10" r:id="rId1"/>
    <sheet name="КАП-ДЕТ" sheetId="8" r:id="rId2"/>
    <sheet name="ПАК" sheetId="11"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КАП!$A$10:$WVD$133</definedName>
    <definedName name="_ftnref1_50" localSheetId="0">'[1]Table 39_'!#REF!</definedName>
    <definedName name="_ftnref1_50" localSheetId="1">'[1]Table 39_'!#REF!</definedName>
    <definedName name="_ftnref1_50" localSheetId="2">'[1]Table 39_'!#REF!</definedName>
    <definedName name="_ftnref1_50">'[1]Table 39_'!#REF!</definedName>
    <definedName name="_ftnref1_50_27" localSheetId="0">'[2]Table 39_'!#REF!</definedName>
    <definedName name="_ftnref1_50_27" localSheetId="1">'[3]Table 39_'!#REF!</definedName>
    <definedName name="_ftnref1_50_27" localSheetId="2">'[3]Table 39_'!#REF!</definedName>
    <definedName name="_ftnref1_50_27">'[2]Table 39_'!#REF!</definedName>
    <definedName name="_ftnref1_50_28" localSheetId="1">'[3]Table 39_'!#REF!</definedName>
    <definedName name="_ftnref1_50_28" localSheetId="2">'[3]Table 39_'!#REF!</definedName>
    <definedName name="_ftnref1_50_28">'[2]Table 39_'!#REF!</definedName>
    <definedName name="_ftnref1_50_9" localSheetId="1">'[3]Table 39_'!#REF!</definedName>
    <definedName name="_ftnref1_50_9" localSheetId="2">'[3]Table 39_'!#REF!</definedName>
    <definedName name="_ftnref1_50_9">'[2]Table 39_'!#REF!</definedName>
    <definedName name="_ftnref1_51" localSheetId="2">'[1]Table 39_'!#REF!</definedName>
    <definedName name="_ftnref1_51">'[1]Table 39_'!#REF!</definedName>
    <definedName name="App">[4]Lists!$A$27:$A$29</definedName>
    <definedName name="Carlos" localSheetId="0">#REF!</definedName>
    <definedName name="Carlos" localSheetId="1">#REF!</definedName>
    <definedName name="Carlos" localSheetId="2">#REF!</definedName>
    <definedName name="Carlos">#REF!</definedName>
    <definedName name="cjcj" localSheetId="1">#REF!</definedName>
    <definedName name="cjcj" localSheetId="2">#REF!</definedName>
    <definedName name="cjcj">#REF!</definedName>
    <definedName name="dsa" localSheetId="1">#REF!</definedName>
    <definedName name="dsa" localSheetId="2">#REF!</definedName>
    <definedName name="dsa">#REF!</definedName>
    <definedName name="fds" localSheetId="0">'[1]Table 39_'!#REF!</definedName>
    <definedName name="fds" localSheetId="1">'[1]Table 39_'!#REF!</definedName>
    <definedName name="fds" localSheetId="2">'[1]Table 39_'!#REF!</definedName>
    <definedName name="fds">'[1]Table 39_'!#REF!</definedName>
    <definedName name="fdsg" localSheetId="0">'[1]Table 39_'!#REF!</definedName>
    <definedName name="fdsg" localSheetId="1">'[1]Table 39_'!#REF!</definedName>
    <definedName name="fdsg" localSheetId="2">'[1]Table 39_'!#REF!</definedName>
    <definedName name="fdsg">'[1]Table 39_'!#REF!</definedName>
    <definedName name="fgf" localSheetId="1">'[3]Table 39_'!#REF!</definedName>
    <definedName name="fgf" localSheetId="2">'[3]Table 39_'!#REF!</definedName>
    <definedName name="fgf">'[2]Table 39_'!#REF!</definedName>
    <definedName name="Frequency">[4]Lists!$A$21:$A$25</definedName>
    <definedName name="ho" localSheetId="0">#REF!</definedName>
    <definedName name="ho" localSheetId="1">#REF!</definedName>
    <definedName name="ho" localSheetId="2">#REF!</definedName>
    <definedName name="ho">#REF!</definedName>
    <definedName name="jc" localSheetId="0">'[2]Table 39_'!#REF!</definedName>
    <definedName name="jc" localSheetId="1">'[3]Table 39_'!#REF!</definedName>
    <definedName name="jc" localSheetId="2">'[3]Table 39_'!#REF!</definedName>
    <definedName name="jc">'[2]Table 39_'!#REF!</definedName>
    <definedName name="JedenRadekPodSestavou" localSheetId="0">#REF!</definedName>
    <definedName name="JedenRadekPodSestavou" localSheetId="1">#REF!</definedName>
    <definedName name="JedenRadekPodSestavou" localSheetId="2">#REF!</definedName>
    <definedName name="JedenRadekPodSestavou">#REF!</definedName>
    <definedName name="JedenRadekPodSestavou_11" localSheetId="1">#REF!</definedName>
    <definedName name="JedenRadekPodSestavou_11" localSheetId="2">#REF!</definedName>
    <definedName name="JedenRadekPodSestavou_11">#REF!</definedName>
    <definedName name="JedenRadekPodSestavou_2" localSheetId="1">#REF!</definedName>
    <definedName name="JedenRadekPodSestavou_2" localSheetId="2">#REF!</definedName>
    <definedName name="JedenRadekPodSestavou_2">#REF!</definedName>
    <definedName name="JedenRadekPodSestavou_28" localSheetId="1">#REF!</definedName>
    <definedName name="JedenRadekPodSestavou_28" localSheetId="2">#REF!</definedName>
    <definedName name="JedenRadekPodSestavou_28">#REF!</definedName>
    <definedName name="JedenRadekVedleSestavy" localSheetId="1">#REF!</definedName>
    <definedName name="JedenRadekVedleSestavy" localSheetId="2">#REF!</definedName>
    <definedName name="JedenRadekVedleSestavy">#REF!</definedName>
    <definedName name="JedenRadekVedleSestavy_11" localSheetId="1">#REF!</definedName>
    <definedName name="JedenRadekVedleSestavy_11" localSheetId="2">#REF!</definedName>
    <definedName name="JedenRadekVedleSestavy_11">#REF!</definedName>
    <definedName name="JedenRadekVedleSestavy_2" localSheetId="1">#REF!</definedName>
    <definedName name="JedenRadekVedleSestavy_2" localSheetId="2">#REF!</definedName>
    <definedName name="JedenRadekVedleSestavy_2">#REF!</definedName>
    <definedName name="JedenRadekVedleSestavy_28" localSheetId="1">#REF!</definedName>
    <definedName name="JedenRadekVedleSestavy_28" localSheetId="2">#REF!</definedName>
    <definedName name="JedenRadekVedleSestavy_28">#REF!</definedName>
    <definedName name="kk">'[5]List details'!$C$5:$C$8</definedName>
    <definedName name="ll">'[5]List details'!$C$5:$C$8</definedName>
    <definedName name="MaxOblastTabulky" localSheetId="0">#REF!</definedName>
    <definedName name="MaxOblastTabulky" localSheetId="1">#REF!</definedName>
    <definedName name="MaxOblastTabulky" localSheetId="2">#REF!</definedName>
    <definedName name="MaxOblastTabulky">#REF!</definedName>
    <definedName name="MaxOblastTabulky_11" localSheetId="1">#REF!</definedName>
    <definedName name="MaxOblastTabulky_11" localSheetId="2">#REF!</definedName>
    <definedName name="MaxOblastTabulky_11">#REF!</definedName>
    <definedName name="MaxOblastTabulky_2" localSheetId="1">#REF!</definedName>
    <definedName name="MaxOblastTabulky_2" localSheetId="2">#REF!</definedName>
    <definedName name="MaxOblastTabulky_2">#REF!</definedName>
    <definedName name="MaxOblastTabulky_28" localSheetId="1">#REF!</definedName>
    <definedName name="MaxOblastTabulky_28" localSheetId="2">#REF!</definedName>
    <definedName name="MaxOblastTabulky_28">#REF!</definedName>
    <definedName name="OblastDat2" localSheetId="1">#REF!</definedName>
    <definedName name="OblastDat2" localSheetId="2">#REF!</definedName>
    <definedName name="OblastDat2">#REF!</definedName>
    <definedName name="OblastDat2_11" localSheetId="1">#REF!</definedName>
    <definedName name="OblastDat2_11" localSheetId="2">#REF!</definedName>
    <definedName name="OblastDat2_11">#REF!</definedName>
    <definedName name="OblastDat2_2" localSheetId="1">#REF!</definedName>
    <definedName name="OblastDat2_2" localSheetId="2">#REF!</definedName>
    <definedName name="OblastDat2_2">#REF!</definedName>
    <definedName name="OblastDat2_28" localSheetId="1">#REF!</definedName>
    <definedName name="OblastDat2_28" localSheetId="2">#REF!</definedName>
    <definedName name="OblastDat2_28">#REF!</definedName>
    <definedName name="OblastNadpisuRadku" localSheetId="1">#REF!</definedName>
    <definedName name="OblastNadpisuRadku" localSheetId="2">#REF!</definedName>
    <definedName name="OblastNadpisuRadku">#REF!</definedName>
    <definedName name="OblastNadpisuRadku_11" localSheetId="1">#REF!</definedName>
    <definedName name="OblastNadpisuRadku_11" localSheetId="2">#REF!</definedName>
    <definedName name="OblastNadpisuRadku_11">#REF!</definedName>
    <definedName name="OblastNadpisuRadku_2" localSheetId="1">#REF!</definedName>
    <definedName name="OblastNadpisuRadku_2" localSheetId="2">#REF!</definedName>
    <definedName name="OblastNadpisuRadku_2">#REF!</definedName>
    <definedName name="OblastNadpisuRadku_28" localSheetId="1">#REF!</definedName>
    <definedName name="OblastNadpisuRadku_28" localSheetId="2">#REF!</definedName>
    <definedName name="OblastNadpisuRadku_28">#REF!</definedName>
    <definedName name="OblastNadpisuSloupcu" localSheetId="1">#REF!</definedName>
    <definedName name="OblastNadpisuSloupcu" localSheetId="2">#REF!</definedName>
    <definedName name="OblastNadpisuSloupcu">#REF!</definedName>
    <definedName name="OblastNadpisuSloupcu_11" localSheetId="1">#REF!</definedName>
    <definedName name="OblastNadpisuSloupcu_11" localSheetId="2">#REF!</definedName>
    <definedName name="OblastNadpisuSloupcu_11">#REF!</definedName>
    <definedName name="OblastNadpisuSloupcu_2" localSheetId="1">#REF!</definedName>
    <definedName name="OblastNadpisuSloupcu_2" localSheetId="2">#REF!</definedName>
    <definedName name="OblastNadpisuSloupcu_2">#REF!</definedName>
    <definedName name="OblastNadpisuSloupcu_28" localSheetId="1">#REF!</definedName>
    <definedName name="OblastNadpisuSloupcu_28" localSheetId="2">#REF!</definedName>
    <definedName name="OblastNadpisuSloupcu_28">#REF!</definedName>
    <definedName name="Prilog2" localSheetId="1">#REF!</definedName>
    <definedName name="Prilog2" localSheetId="2">#REF!</definedName>
    <definedName name="Prilog2">#REF!</definedName>
    <definedName name="_xlnm.Print_Area" localSheetId="0">КАП!$A$1:$C$149</definedName>
    <definedName name="_xlnm.Print_Area" localSheetId="1">'КАП-ДЕТ'!$A$1:$C$160</definedName>
    <definedName name="_xlnm.Print_Area" localSheetId="2">ПАК!$A$1:$C$95</definedName>
    <definedName name="Print_Area_MI" localSheetId="0">#REF!</definedName>
    <definedName name="Print_Area_MI" localSheetId="1">#REF!</definedName>
    <definedName name="Print_Area_MI" localSheetId="2">#REF!</definedName>
    <definedName name="Print_Area_MI">#REF!</definedName>
    <definedName name="Print_Area_MI_11" localSheetId="1">#REF!</definedName>
    <definedName name="Print_Area_MI_11" localSheetId="2">#REF!</definedName>
    <definedName name="Print_Area_MI_11">#REF!</definedName>
    <definedName name="Print_Area_MI_2" localSheetId="1">#REF!</definedName>
    <definedName name="Print_Area_MI_2" localSheetId="2">#REF!</definedName>
    <definedName name="Print_Area_MI_2">#REF!</definedName>
    <definedName name="Print_Area_MI_28" localSheetId="1">#REF!</definedName>
    <definedName name="Print_Area_MI_28" localSheetId="2">#REF!</definedName>
    <definedName name="Print_Area_MI_28">#REF!</definedName>
    <definedName name="Print_Titles_MI" localSheetId="1">#REF!</definedName>
    <definedName name="Print_Titles_MI" localSheetId="2">#REF!</definedName>
    <definedName name="Print_Titles_MI">#REF!</definedName>
    <definedName name="Print_Titles_MI_11" localSheetId="1">#REF!</definedName>
    <definedName name="Print_Titles_MI_11" localSheetId="2">#REF!</definedName>
    <definedName name="Print_Titles_MI_11">#REF!</definedName>
    <definedName name="Print_Titles_MI_2" localSheetId="1">#REF!</definedName>
    <definedName name="Print_Titles_MI_2" localSheetId="2">#REF!</definedName>
    <definedName name="Print_Titles_MI_2">#REF!</definedName>
    <definedName name="Print_Titles_MI_28" localSheetId="1">#REF!</definedName>
    <definedName name="Print_Titles_MI_28" localSheetId="2">#REF!</definedName>
    <definedName name="Print_Titles_MI_28">#REF!</definedName>
    <definedName name="rfgf" localSheetId="0">'[1]Table 39_'!#REF!</definedName>
    <definedName name="rfgf" localSheetId="1">'[1]Table 39_'!#REF!</definedName>
    <definedName name="rfgf" localSheetId="2">'[1]Table 39_'!#REF!</definedName>
    <definedName name="rfgf">'[1]Table 39_'!#REF!</definedName>
    <definedName name="Valid1" localSheetId="0">#REF!</definedName>
    <definedName name="Valid1" localSheetId="1">#REF!</definedName>
    <definedName name="Valid1" localSheetId="2">#REF!</definedName>
    <definedName name="Valid1">#REF!</definedName>
    <definedName name="Valid2" localSheetId="1">#REF!</definedName>
    <definedName name="Valid2" localSheetId="2">#REF!</definedName>
    <definedName name="Valid2">#REF!</definedName>
    <definedName name="Valid3" localSheetId="1">#REF!</definedName>
    <definedName name="Valid3" localSheetId="2">#REF!</definedName>
    <definedName name="Valid3">#REF!</definedName>
    <definedName name="Valid4" localSheetId="1">#REF!</definedName>
    <definedName name="Valid4" localSheetId="2">#REF!</definedName>
    <definedName name="Valid4">#REF!</definedName>
    <definedName name="Valid5" localSheetId="1">#REF!</definedName>
    <definedName name="Valid5" localSheetId="2">#REF!</definedName>
    <definedName name="Valid5">#REF!</definedName>
    <definedName name="XBRL">[4]Lists!$A$17:$A$19</definedName>
    <definedName name="Z_26947C74_6166_4277_A7A1_334B6E9DDE98_.wvu.Cols" localSheetId="0" hidden="1">КАП!$IM:$IM,КАП!$IO:$IO,КАП!$SI:$SI,КАП!$SK:$SK,КАП!$ACE:$ACE,КАП!$ACG:$ACG,КАП!$AMA:$AMA,КАП!$AMC:$AMC,КАП!$AVW:$AVW,КАП!$AVY:$AVY,КАП!$BFS:$BFS,КАП!$BFU:$BFU,КАП!$BPO:$BPO,КАП!$BPQ:$BPQ,КАП!$BZK:$BZK,КАП!$BZM:$BZM,КАП!$CJG:$CJG,КАП!$CJI:$CJI,КАП!$CTC:$CTC,КАП!$CTE:$CTE,КАП!$DCY:$DCY,КАП!$DDA:$DDA,КАП!$DMU:$DMU,КАП!$DMW:$DMW,КАП!$DWQ:$DWQ,КАП!$DWS:$DWS,КАП!$EGM:$EGM,КАП!$EGO:$EGO,КАП!$EQI:$EQI,КАП!$EQK:$EQK,КАП!$FAE:$FAE,КАП!$FAG:$FAG,КАП!$FKA:$FKA,КАП!$FKC:$FKC,КАП!$FTW:$FTW,КАП!$FTY:$FTY,КАП!$GDS:$GDS,КАП!$GDU:$GDU,КАП!$GNO:$GNO,КАП!$GNQ:$GNQ,КАП!$GXK:$GXK,КАП!$GXM:$GXM,КАП!$HHG:$HHG,КАП!$HHI:$HHI,КАП!$HRC:$HRC,КАП!$HRE:$HRE,КАП!$IAY:$IAY,КАП!$IBA:$IBA,КАП!$IKU:$IKU,КАП!$IKW:$IKW,КАП!$IUQ:$IUQ,КАП!$IUS:$IUS,КАП!$JEM:$JEM,КАП!$JEO:$JEO,КАП!$JOI:$JOI,КАП!$JOK:$JOK,КАП!$JYE:$JYE,КАП!$JYG:$JYG,КАП!$KIA:$KIA,КАП!$KIC:$KIC,КАП!$KRW:$KRW,КАП!$KRY:$KRY,КАП!$LBS:$LBS,КАП!$LBU:$LBU,КАП!$LLO:$LLO,КАП!$LLQ:$LLQ,КАП!$LVK:$LVK,КАП!$LVM:$LVM,КАП!$MFG:$MFG,КАП!$MFI:$MFI,КАП!$MPC:$MPC,КАП!$MPE:$MPE,КАП!$MYY:$MYY,КАП!$MZA:$MZA,КАП!$NIU:$NIU,КАП!$NIW:$NIW,КАП!$NSQ:$NSQ,КАП!$NSS:$NSS,КАП!$OCM:$OCM,КАП!$OCO:$OCO,КАП!$OMI:$OMI,КАП!$OMK:$OMK,КАП!$OWE:$OWE,КАП!$OWG:$OWG,КАП!$PGA:$PGA,КАП!$PGC:$PGC,КАП!$PPW:$PPW,КАП!$PPY:$PPY,КАП!$PZS:$PZS,КАП!$PZU:$PZU,КАП!$QJO:$QJO,КАП!$QJQ:$QJQ,КАП!$QTK:$QTK,КАП!$QTM:$QTM,КАП!$RDG:$RDG,КАП!$RDI:$RDI,КАП!$RNC:$RNC,КАП!$RNE:$RNE,КАП!$RWY:$RWY,КАП!$RXA:$RXA,КАП!$SGU:$SGU,КАП!$SGW:$SGW,КАП!$SQQ:$SQQ,КАП!$SQS:$SQS,КАП!$TAM:$TAM,КАП!$TAO:$TAO,КАП!$TKI:$TKI,КАП!$TKK:$TKK,КАП!$TUE:$TUE,КАП!$TUG:$TUG,КАП!$UEA:$UEA,КАП!$UEC:$UEC,КАП!$UNW:$UNW,КАП!$UNY:$UNY,КАП!$UXS:$UXS,КАП!$UXU:$UXU,КАП!$VHO:$VHO,КАП!$VHQ:$VHQ,КАП!$VRK:$VRK,КАП!$VRM:$VRM,КАП!$WBG:$WBG,КАП!$WBI:$WBI,КАП!$WLC:$WLC,КАП!$WLE:$WLE,КАП!$WUY:$WUY,КАП!$WVA:$WVA</definedName>
    <definedName name="Z_26947C74_6166_4277_A7A1_334B6E9DDE98_.wvu.Cols" localSheetId="1" hidden="1">'КАП-ДЕТ'!$IP:$IP,'КАП-ДЕТ'!$IR:$IR,'КАП-ДЕТ'!$SL:$SL,'КАП-ДЕТ'!$SN:$SN,'КАП-ДЕТ'!$ACH:$ACH,'КАП-ДЕТ'!$ACJ:$ACJ,'КАП-ДЕТ'!$AMD:$AMD,'КАП-ДЕТ'!$AMF:$AMF,'КАП-ДЕТ'!$AVZ:$AVZ,'КАП-ДЕТ'!$AWB:$AWB,'КАП-ДЕТ'!$BFV:$BFV,'КАП-ДЕТ'!$BFX:$BFX,'КАП-ДЕТ'!$BPR:$BPR,'КАП-ДЕТ'!$BPT:$BPT,'КАП-ДЕТ'!$BZN:$BZN,'КАП-ДЕТ'!$BZP:$BZP,'КАП-ДЕТ'!$CJJ:$CJJ,'КАП-ДЕТ'!$CJL:$CJL,'КАП-ДЕТ'!$CTF:$CTF,'КАП-ДЕТ'!$CTH:$CTH,'КАП-ДЕТ'!$DDB:$DDB,'КАП-ДЕТ'!$DDD:$DDD,'КАП-ДЕТ'!$DMX:$DMX,'КАП-ДЕТ'!$DMZ:$DMZ,'КАП-ДЕТ'!$DWT:$DWT,'КАП-ДЕТ'!$DWV:$DWV,'КАП-ДЕТ'!$EGP:$EGP,'КАП-ДЕТ'!$EGR:$EGR,'КАП-ДЕТ'!$EQL:$EQL,'КАП-ДЕТ'!$EQN:$EQN,'КАП-ДЕТ'!$FAH:$FAH,'КАП-ДЕТ'!$FAJ:$FAJ,'КАП-ДЕТ'!$FKD:$FKD,'КАП-ДЕТ'!$FKF:$FKF,'КАП-ДЕТ'!$FTZ:$FTZ,'КАП-ДЕТ'!$FUB:$FUB,'КАП-ДЕТ'!$GDV:$GDV,'КАП-ДЕТ'!$GDX:$GDX,'КАП-ДЕТ'!$GNR:$GNR,'КАП-ДЕТ'!$GNT:$GNT,'КАП-ДЕТ'!$GXN:$GXN,'КАП-ДЕТ'!$GXP:$GXP,'КАП-ДЕТ'!$HHJ:$HHJ,'КАП-ДЕТ'!$HHL:$HHL,'КАП-ДЕТ'!$HRF:$HRF,'КАП-ДЕТ'!$HRH:$HRH,'КАП-ДЕТ'!$IBB:$IBB,'КАП-ДЕТ'!$IBD:$IBD,'КАП-ДЕТ'!$IKX:$IKX,'КАП-ДЕТ'!$IKZ:$IKZ,'КАП-ДЕТ'!$IUT:$IUT,'КАП-ДЕТ'!$IUV:$IUV,'КАП-ДЕТ'!$JEP:$JEP,'КАП-ДЕТ'!$JER:$JER,'КАП-ДЕТ'!$JOL:$JOL,'КАП-ДЕТ'!$JON:$JON,'КАП-ДЕТ'!$JYH:$JYH,'КАП-ДЕТ'!$JYJ:$JYJ,'КАП-ДЕТ'!$KID:$KID,'КАП-ДЕТ'!$KIF:$KIF,'КАП-ДЕТ'!$KRZ:$KRZ,'КАП-ДЕТ'!$KSB:$KSB,'КАП-ДЕТ'!$LBV:$LBV,'КАП-ДЕТ'!$LBX:$LBX,'КАП-ДЕТ'!$LLR:$LLR,'КАП-ДЕТ'!$LLT:$LLT,'КАП-ДЕТ'!$LVN:$LVN,'КАП-ДЕТ'!$LVP:$LVP,'КАП-ДЕТ'!$MFJ:$MFJ,'КАП-ДЕТ'!$MFL:$MFL,'КАП-ДЕТ'!$MPF:$MPF,'КАП-ДЕТ'!$MPH:$MPH,'КАП-ДЕТ'!$MZB:$MZB,'КАП-ДЕТ'!$MZD:$MZD,'КАП-ДЕТ'!$NIX:$NIX,'КАП-ДЕТ'!$NIZ:$NIZ,'КАП-ДЕТ'!$NST:$NST,'КАП-ДЕТ'!$NSV:$NSV,'КАП-ДЕТ'!$OCP:$OCP,'КАП-ДЕТ'!$OCR:$OCR,'КАП-ДЕТ'!$OML:$OML,'КАП-ДЕТ'!$OMN:$OMN,'КАП-ДЕТ'!$OWH:$OWH,'КАП-ДЕТ'!$OWJ:$OWJ,'КАП-ДЕТ'!$PGD:$PGD,'КАП-ДЕТ'!$PGF:$PGF,'КАП-ДЕТ'!$PPZ:$PPZ,'КАП-ДЕТ'!$PQB:$PQB,'КАП-ДЕТ'!$PZV:$PZV,'КАП-ДЕТ'!$PZX:$PZX,'КАП-ДЕТ'!$QJR:$QJR,'КАП-ДЕТ'!$QJT:$QJT,'КАП-ДЕТ'!$QTN:$QTN,'КАП-ДЕТ'!$QTP:$QTP,'КАП-ДЕТ'!$RDJ:$RDJ,'КАП-ДЕТ'!$RDL:$RDL,'КАП-ДЕТ'!$RNF:$RNF,'КАП-ДЕТ'!$RNH:$RNH,'КАП-ДЕТ'!$RXB:$RXB,'КАП-ДЕТ'!$RXD:$RXD,'КАП-ДЕТ'!$SGX:$SGX,'КАП-ДЕТ'!$SGZ:$SGZ,'КАП-ДЕТ'!$SQT:$SQT,'КАП-ДЕТ'!$SQV:$SQV,'КАП-ДЕТ'!$TAP:$TAP,'КАП-ДЕТ'!$TAR:$TAR,'КАП-ДЕТ'!$TKL:$TKL,'КАП-ДЕТ'!$TKN:$TKN,'КАП-ДЕТ'!$TUH:$TUH,'КАП-ДЕТ'!$TUJ:$TUJ,'КАП-ДЕТ'!$UED:$UED,'КАП-ДЕТ'!$UEF:$UEF,'КАП-ДЕТ'!$UNZ:$UNZ,'КАП-ДЕТ'!$UOB:$UOB,'КАП-ДЕТ'!$UXV:$UXV,'КАП-ДЕТ'!$UXX:$UXX,'КАП-ДЕТ'!$VHR:$VHR,'КАП-ДЕТ'!$VHT:$VHT,'КАП-ДЕТ'!$VRN:$VRN,'КАП-ДЕТ'!$VRP:$VRP,'КАП-ДЕТ'!$WBJ:$WBJ,'КАП-ДЕТ'!$WBL:$WBL,'КАП-ДЕТ'!$WLF:$WLF,'КАП-ДЕТ'!$WLH:$WLH,'КАП-ДЕТ'!$WVB:$WVB,'КАП-ДЕТ'!$WVD:$WVD</definedName>
    <definedName name="Z_26947C74_6166_4277_A7A1_334B6E9DDE98_.wvu.FilterData" localSheetId="0" hidden="1">КАП!$A$10:$WVD$133</definedName>
    <definedName name="Z_26947C74_6166_4277_A7A1_334B6E9DDE98_.wvu.PrintArea" localSheetId="0" hidden="1">КАП!$A$1:$C$149</definedName>
    <definedName name="Z_26947C74_6166_4277_A7A1_334B6E9DDE98_.wvu.PrintArea" localSheetId="1" hidden="1">'КАП-ДЕТ'!$A$1:$C$160</definedName>
    <definedName name="Z_26947C74_6166_4277_A7A1_334B6E9DDE98_.wvu.PrintArea" localSheetId="2" hidden="1">ПАК!$A$1:$C$95</definedName>
    <definedName name="zxasdafsds" localSheetId="0">#REF!</definedName>
    <definedName name="zxasdafsds" localSheetId="1">#REF!</definedName>
    <definedName name="zxasdafsds" localSheetId="2">#REF!</definedName>
    <definedName name="zxasdafsds">#REF!</definedName>
  </definedNames>
  <calcPr calcId="125725"/>
  <customWorkbookViews>
    <customWorkbookView name="Maja Knezevic - Personal View" guid="{26947C74-6166-4277-A7A1-334B6E9DDE98}" mergeInterval="0" personalView="1" maximized="1" windowWidth="1276" windowHeight="679" activeSheetId="5" showComments="commIndAndComment"/>
  </customWorkbookViews>
</workbook>
</file>

<file path=xl/calcChain.xml><?xml version="1.0" encoding="utf-8"?>
<calcChain xmlns="http://schemas.openxmlformats.org/spreadsheetml/2006/main">
  <c r="A12" i="11"/>
  <c r="A57" s="1"/>
  <c r="A58"/>
  <c r="A59" s="1"/>
  <c r="A61"/>
  <c r="A62"/>
  <c r="A65" s="1"/>
  <c r="A66"/>
  <c r="A67"/>
  <c r="A68"/>
  <c r="A69" s="1"/>
  <c r="A72"/>
  <c r="A73" s="1"/>
  <c r="A74"/>
  <c r="A75"/>
  <c r="A77"/>
  <c r="A78"/>
  <c r="A80"/>
  <c r="A81"/>
  <c r="A83"/>
  <c r="A84"/>
  <c r="A11" i="10"/>
  <c r="A12" s="1"/>
  <c r="A117"/>
  <c r="A132" s="1"/>
  <c r="A118"/>
  <c r="A125" s="1"/>
  <c r="A122"/>
  <c r="A124" s="1"/>
  <c r="A126"/>
  <c r="A129" s="1"/>
  <c r="A130"/>
  <c r="A133"/>
  <c r="A134"/>
  <c r="A137"/>
  <c r="A13" i="11" l="1"/>
  <c r="A64"/>
  <c r="A60"/>
  <c r="A70"/>
  <c r="A71"/>
  <c r="A63"/>
  <c r="A34"/>
  <c r="A30" i="10"/>
  <c r="A34"/>
  <c r="A42"/>
  <c r="A62"/>
  <c r="A66"/>
  <c r="A70"/>
  <c r="A92"/>
  <c r="A96"/>
  <c r="A13"/>
  <c r="A33"/>
  <c r="A37"/>
  <c r="A41"/>
  <c r="A57"/>
  <c r="A61"/>
  <c r="A65"/>
  <c r="A69"/>
  <c r="A73"/>
  <c r="A32"/>
  <c r="A48"/>
  <c r="A52"/>
  <c r="A56"/>
  <c r="A64"/>
  <c r="A68"/>
  <c r="A72"/>
  <c r="A23"/>
  <c r="A31"/>
  <c r="A55"/>
  <c r="A63"/>
  <c r="A67"/>
  <c r="A71"/>
  <c r="A97"/>
  <c r="A135"/>
  <c r="A131"/>
  <c r="A127"/>
  <c r="A123"/>
  <c r="A119"/>
  <c r="A99"/>
  <c r="A136"/>
  <c r="A128"/>
  <c r="A32" i="11" l="1"/>
  <c r="A33"/>
  <c r="A15"/>
  <c r="A53"/>
  <c r="A55"/>
  <c r="A42"/>
  <c r="A54"/>
  <c r="A36"/>
  <c r="A56"/>
  <c r="A113" i="10"/>
  <c r="A100"/>
  <c r="A112"/>
  <c r="A116"/>
  <c r="A111"/>
  <c r="A115"/>
  <c r="A110"/>
  <c r="A114"/>
  <c r="A58"/>
  <c r="A60"/>
  <c r="A59"/>
  <c r="A36"/>
  <c r="A35"/>
  <c r="A50"/>
  <c r="A49"/>
  <c r="A51"/>
  <c r="A38"/>
  <c r="A40"/>
  <c r="A39"/>
  <c r="A95"/>
  <c r="A94"/>
  <c r="A93"/>
  <c r="A46"/>
  <c r="A45"/>
  <c r="A44"/>
  <c r="A43"/>
  <c r="A47"/>
  <c r="A26"/>
  <c r="A25"/>
  <c r="A24"/>
  <c r="A27"/>
  <c r="A14"/>
  <c r="A15" s="1"/>
  <c r="A18"/>
  <c r="A22"/>
  <c r="A17"/>
  <c r="A16"/>
  <c r="A121"/>
  <c r="A120"/>
  <c r="A54"/>
  <c r="A53"/>
  <c r="A45" i="11" l="1"/>
  <c r="A49"/>
  <c r="A43"/>
  <c r="A47"/>
  <c r="A51"/>
  <c r="A46"/>
  <c r="A50"/>
  <c r="A44"/>
  <c r="A48"/>
  <c r="A52"/>
  <c r="A16"/>
  <c r="A20"/>
  <c r="A24"/>
  <c r="A28"/>
  <c r="A18"/>
  <c r="A22"/>
  <c r="A26"/>
  <c r="A30"/>
  <c r="A17"/>
  <c r="A21"/>
  <c r="A25"/>
  <c r="A29"/>
  <c r="A19"/>
  <c r="A23"/>
  <c r="A27"/>
  <c r="A31"/>
  <c r="A37"/>
  <c r="A41"/>
  <c r="A39"/>
  <c r="A38"/>
  <c r="A40"/>
  <c r="A21" i="10"/>
  <c r="A20"/>
  <c r="A19"/>
  <c r="A29"/>
  <c r="A28"/>
  <c r="A101"/>
  <c r="A102" s="1"/>
  <c r="A105"/>
  <c r="A109"/>
  <c r="A104"/>
  <c r="A103"/>
  <c r="A108" l="1"/>
  <c r="A107"/>
  <c r="A106"/>
  <c r="A17" i="8" l="1"/>
  <c r="A18"/>
  <c r="A19"/>
  <c r="A21"/>
  <c r="A22"/>
  <c r="A23"/>
  <c r="A24"/>
  <c r="A28"/>
  <c r="A29" s="1"/>
  <c r="A30"/>
  <c r="A31"/>
  <c r="A32"/>
  <c r="A34"/>
  <c r="A35"/>
  <c r="A48"/>
  <c r="A49" s="1"/>
  <c r="A50"/>
  <c r="A51"/>
  <c r="A52"/>
  <c r="A53"/>
  <c r="A54"/>
  <c r="A55" s="1"/>
  <c r="A56"/>
  <c r="A58"/>
  <c r="A59"/>
  <c r="A60"/>
  <c r="A61"/>
  <c r="A62" s="1"/>
  <c r="A63"/>
  <c r="A64"/>
  <c r="A65"/>
  <c r="A66"/>
  <c r="A68"/>
  <c r="A69" s="1"/>
  <c r="A70"/>
  <c r="A71"/>
  <c r="A72"/>
  <c r="A73"/>
  <c r="A74"/>
  <c r="A75" s="1"/>
  <c r="A76"/>
  <c r="A103"/>
  <c r="A104"/>
  <c r="A105"/>
  <c r="A106"/>
  <c r="A107" s="1"/>
  <c r="A108"/>
  <c r="A109"/>
  <c r="A110"/>
  <c r="A111"/>
  <c r="A113"/>
  <c r="A114" s="1"/>
  <c r="A115"/>
  <c r="A116"/>
  <c r="A117"/>
  <c r="A118"/>
  <c r="A119"/>
  <c r="A120" s="1"/>
  <c r="A121"/>
  <c r="A123"/>
  <c r="A124"/>
  <c r="A125"/>
  <c r="A126"/>
  <c r="A127"/>
  <c r="A128"/>
  <c r="A129"/>
  <c r="A130"/>
  <c r="A131"/>
  <c r="A140"/>
  <c r="A141"/>
  <c r="A142"/>
  <c r="A143"/>
</calcChain>
</file>

<file path=xl/sharedStrings.xml><?xml version="1.0" encoding="utf-8"?>
<sst xmlns="http://schemas.openxmlformats.org/spreadsheetml/2006/main" count="387" uniqueCount="306">
  <si>
    <t>Редни број</t>
  </si>
  <si>
    <t>Остале резерве</t>
  </si>
  <si>
    <t>(-) Директна улагања у сопствене инструменте додатног основног капитала</t>
  </si>
  <si>
    <t>(-) Индиректна улагања у сопствене инструменте додатног основног капитала</t>
  </si>
  <si>
    <t>ДОПУНСКИ КАПИТАЛ</t>
  </si>
  <si>
    <t>Додатни основни капитал</t>
  </si>
  <si>
    <t>Основни акцијски капитал</t>
  </si>
  <si>
    <t>Прилог 1</t>
  </si>
  <si>
    <t>_____________________________</t>
  </si>
  <si>
    <t>са стањем на дан __________________20__. године</t>
  </si>
  <si>
    <t>Образац КАП</t>
  </si>
  <si>
    <t>(у хиљадама динара)</t>
  </si>
  <si>
    <t>Назив позиције</t>
  </si>
  <si>
    <t>(-) Синтетичка улагања у сопствене инструменте додатног основног капитала</t>
  </si>
  <si>
    <t xml:space="preserve">Извештај сачинио: </t>
  </si>
  <si>
    <t>(име и презиме)</t>
  </si>
  <si>
    <t>________________________</t>
  </si>
  <si>
    <t>У ____________, __.__.20__. године</t>
  </si>
  <si>
    <t>(-) Директна улагања у сопствене инструменте допунског капитала и субординиране обавезе</t>
  </si>
  <si>
    <t>(-) Индиректна улагања у сопствене инструменте допунског капитала и субординиране обавезе</t>
  </si>
  <si>
    <t>(-) Синтетичка улагања у сопствене инструменте допунског капитала и субординиране обавезе</t>
  </si>
  <si>
    <t>(-) Стечени сопствени инструменти допунског капитала и субординиране обавезе</t>
  </si>
  <si>
    <t xml:space="preserve">КАПИТАЛ </t>
  </si>
  <si>
    <t xml:space="preserve">ОСНОВНИ КАПИТАЛ </t>
  </si>
  <si>
    <t>Припадајућа емисионa премијa уз инструменте основног акцијског капитала</t>
  </si>
  <si>
    <t xml:space="preserve">(-) Улагања у сопствене инструменте основног акцијског капитала </t>
  </si>
  <si>
    <t xml:space="preserve">(-) Директна улагања у сопствене инструменте основног акцијског капитала </t>
  </si>
  <si>
    <t xml:space="preserve">(-) Индиректна улагања у сопствене инструменте основног акцијског капитала  </t>
  </si>
  <si>
    <t xml:space="preserve">(-) Синтетичка улагања у сопствене инструмете основног акцијског капитала  </t>
  </si>
  <si>
    <t xml:space="preserve">Уплаћен износ инструмената основног акцијског капитала </t>
  </si>
  <si>
    <t xml:space="preserve">Уплаћен износ инструмената додатног основног капитала </t>
  </si>
  <si>
    <t xml:space="preserve">Износ </t>
  </si>
  <si>
    <t>страна 1</t>
  </si>
  <si>
    <t>страна 2</t>
  </si>
  <si>
    <t>Инструменти основног акцијског капитала и припадајућа емисиона премија</t>
  </si>
  <si>
    <t>Инструменти додатног основног капитала и припадајућа емисиона премија</t>
  </si>
  <si>
    <t>Инструменти допунског капитала, субординиране обавезе и припадајућа емисиона премија</t>
  </si>
  <si>
    <t>(-) Губици из ранијих година</t>
  </si>
  <si>
    <t>(-) Губитак текућег периода</t>
  </si>
  <si>
    <t>(+/-) Добици (-) или губици (+) који произлазе из кредитног ризика банке по основу обавеза по дериватима вреднованим по фер вредности</t>
  </si>
  <si>
    <t xml:space="preserve">(-) Гудвил укључен у вредновање значајних улагања </t>
  </si>
  <si>
    <t>(-) Износ пореза у вези са елементима основног акцијског капитала који се може предвидети у време обрачуна капитала, осим ако је банка претходно кориговала износ елемената основног акцијског капитала у износу у којем ти порези смањују износ до којег се елементи основног акцијског капитала могу користити за покриће ризика или губитака</t>
  </si>
  <si>
    <t>(-) Остала нематеријална улагања пре умањења за повезане одложене пореске обавезе</t>
  </si>
  <si>
    <t xml:space="preserve">(-) Додатна прилагођавања вредности </t>
  </si>
  <si>
    <t>Одложене пореске обавезе по основу гудвила које би престале да постоје у случају обезвређења или престанка признавања гудвила у складу са МСФИ/МРС</t>
  </si>
  <si>
    <t>(-) Остала нематеријална улагања умањена за повезане одложене пореске обавезе</t>
  </si>
  <si>
    <t>(-) Гудвил умањен за повезане одложене пореске обавезе</t>
  </si>
  <si>
    <t>(пословно име и седиште)</t>
  </si>
  <si>
    <t>Добит из ранијих година која испуњава услове за укључивање у основни акцијски капитал</t>
  </si>
  <si>
    <t>Добит из текућег периода која испуњава услове за укључивање у основни акцијски капитал</t>
  </si>
  <si>
    <t xml:space="preserve">(-) Износ за који одбитне ставке од допунског капитала премашују износ допунског капитала  </t>
  </si>
  <si>
    <t>ИЗВЕШТАЈ О КАПИТАЛУ БАНКЕ</t>
  </si>
  <si>
    <t xml:space="preserve">(-) Губитак </t>
  </si>
  <si>
    <t>Добит</t>
  </si>
  <si>
    <t>Ревалоризационе резерве и остали нереализовани добици/губици</t>
  </si>
  <si>
    <t>(-) Нереализовани губици</t>
  </si>
  <si>
    <t>Резерве из добити</t>
  </si>
  <si>
    <t>Резерва за опште банкарске ризике</t>
  </si>
  <si>
    <t>Резерве из добити, остале резерве и резерве за опште банкарске ризике</t>
  </si>
  <si>
    <t>Ревалоризационе резерве и остали нереализовани добици</t>
  </si>
  <si>
    <t>(-) Повећање капитала које је резултат секјуритизације изложености</t>
  </si>
  <si>
    <t>Одложене пореске обавезе по основу осталих нематеријалних улагања које би престале да постоје у случају обезвређења или престанка признавања тих нематеријалних улагања у складу са МСФИ/МРС</t>
  </si>
  <si>
    <t xml:space="preserve">(-) Износ за који одбитне ставке од додатног основног капитала премашују износ додатног основног капитала </t>
  </si>
  <si>
    <t xml:space="preserve">(-) Имовина у пензијском фонду са дефинисаним накнадама у билансу стања пре умањења </t>
  </si>
  <si>
    <t>(+/-) Фер вредност резерви у вези са добицима (-) или губицима (+) по основу инструмената заштите од ризика новчаног тока за финансијске инструменте који се не вреднују по фер вредности, укључујући и пројектоване новчане токове</t>
  </si>
  <si>
    <t>(-) Директна, индиректна и синтетичка улагања у инструменте додатног основног капитала лица у финансијском сектору у којима банка има значајно улагање</t>
  </si>
  <si>
    <t xml:space="preserve">(-) Одложена пореска средства која зависе од будуће профитабилности, изузев оних која проистичу из привремених разлика, умањена за повезане одложене пореске обавезе </t>
  </si>
  <si>
    <t>Износ одбитних ставки од додатног основног капитала изнад висине додатног основног капитала (одузима се од основног акцијског капитала)</t>
  </si>
  <si>
    <t>Износ одбитних ставки од допунског капитала изнад висине допунског капитала (одузима се од додатног основног капитала)</t>
  </si>
  <si>
    <t>Учешћа без права контроле (мањинска учешћа) која се признају у основном акцијском капиталу</t>
  </si>
  <si>
    <t>Инструменти основног капитала издати од стране подређених друштава који се признају у додатном основном капиталу</t>
  </si>
  <si>
    <t>Инструменти капитала издати од стране подређених друштава који се признају у допунском капиталу</t>
  </si>
  <si>
    <t xml:space="preserve">(+/-) Регулаторна прилагођавања вредности елемената основног акцијског капитала </t>
  </si>
  <si>
    <t>(-) Гудвил евидентиран у оквиру нематеријалних улагања пре умањења за повезане одложене пореске обавезе</t>
  </si>
  <si>
    <t xml:space="preserve">(-) Сопствени инструменти основног акцијског капитала које је банка дужна или може бити дужна да откупи на основу уговорне обавезе  </t>
  </si>
  <si>
    <t>(-) Применљиви износ директних, индиректних и синтетичких улагања банке у инструменте основног акцијског капитала лица у финансијском сектору у којем банка нема значајно улагање</t>
  </si>
  <si>
    <t xml:space="preserve">(-) Негативан износ добијен обрачуном у складу с тачком 134. Одлуке о адекватности капитала банке, за банке које су добиле сагласност Народне банке Србије за примену IRB приступа </t>
  </si>
  <si>
    <t>Имовина у пензијском фонду са дефинисаним накнадама коју банка може неограничено да користи</t>
  </si>
  <si>
    <t>Одложене пореске обавезе по основу имовине у пензијском фонду са дефинисаним накнадама које би престале да постоје у случају обезвређења или престанка признавања те имовине у складу са МСФИ/МРС</t>
  </si>
  <si>
    <t>(-) Улагања у сопствене инструменте додатног основног капитала</t>
  </si>
  <si>
    <t>(-) Сопствени инструменти додатног основног капитала које је банка дужна да откупи на основу постојеће уговорне обавезе</t>
  </si>
  <si>
    <t>(-) Директна, индиректна и синтетичка улагања у инструменте додатног основног капитала лица у финансијском сектору која имају узајамна улагања у банци која су извршена ради приказивања већег износа капитала банке</t>
  </si>
  <si>
    <t xml:space="preserve">(-) Применљиви износ директних, индиректних и синтетичких улагања у инструменте додатног основног капитала лица у финансијском сектору у којима банка нема значајно улагање </t>
  </si>
  <si>
    <t xml:space="preserve">Уплаћен износ инструмената допунског капитала </t>
  </si>
  <si>
    <t>(-) Сопствени инструменти допунског капитала и субординиране обавезе које је банка дужна да откупи на основу постојеће уговорне обавезе</t>
  </si>
  <si>
    <t>(-) Директна, индиректна и синтетичка улагања у инструменте допунског капитала и субординиране обавезе лица у финансијском сектору која имају узајамна улагања у банци која су извршена ради приказивања већег износа капитала банке</t>
  </si>
  <si>
    <t xml:space="preserve">(-) Применљиви износ директних, индиректних и синтетичких улагања у инструменте допунског капитала и субординиране обавезе лица у финансијском сектору у којима банка нема значајно улагање </t>
  </si>
  <si>
    <t xml:space="preserve">(+/-) Добици (-) или губици (+) по основу обавеза банке вреднованих по фер вредности који су последица промене кредитне способности банке </t>
  </si>
  <si>
    <t>(-) Од чега: губитак текућег периода који се односи на матични ентитет</t>
  </si>
  <si>
    <t>(-) Имовина у пензијском фонду са дефинисаним накнадама у билансу стања</t>
  </si>
  <si>
    <t>(-) Износ за који одложена пореска средства која зависе од будуће профитабилности и проистичу из привремених разлика, умањена за повезане одложене пореске обавезе, прелазе 10% основног акцијског капитала банке израчунатог у складу с тачком 21. став 2. Одлуке о адекватности капитала банке</t>
  </si>
  <si>
    <t>(-) Применљиви износ директних, индиректних и синтетичких улагања банке у инструменте основног акцијског капитала лица у финансијском сектору у којима банка има значајно улагање која прелазе 10% основног акцијског капитала банке израчунатог у складу с тачком 21. став 2. Одлуке о адекватности капитала банке</t>
  </si>
  <si>
    <t>Припадајућа емисионa премијa уз инструменте додатног основног капитала</t>
  </si>
  <si>
    <t>Напомена: Инструменти капитала који су престали да испуњавају услове за укључивање у основни акцијски капитал</t>
  </si>
  <si>
    <t>Припадајућа емисиона премија уз инструменте допунског капитала</t>
  </si>
  <si>
    <t xml:space="preserve">Уплаћен износ субординираних обавеза </t>
  </si>
  <si>
    <t>Позитиван износ добијен обрачуном у складу с тачком 134. Одлуке о адекватности капитала банке који није умањен за пореске ефекте, у висини од највише 0,6% износа ризиком пондерисаних изложености за кредитни ризик, за банке које су добиле сагласност Народне банке Србије за примену IRB приступа</t>
  </si>
  <si>
    <t>Oд чега: кредити чија је уговорена рочност дужа од 2920 дана – ако су ти кредити одобрени у периоду од 1. јануара до 31. децембра 2019. године</t>
  </si>
  <si>
    <t>Oд чега: кредити чија је уговорена рочност дужа од 2190 дана – ако су ти кредити одобрени почев од 1. јануара 2021. године</t>
  </si>
  <si>
    <t>(-) Износ резерве за процењене губитке обрачунате у складу с прописима Народне банке Србије (ако је тим прописима утврђена обавеза издвајања ове резерве)</t>
  </si>
  <si>
    <r>
      <t>(-) Бруто износ потраживања од дужника – физичког лица (осим пољопривредника и предузетника) по основу одобрених потрошачких кредита, готовинских кредита или осталих кредита, изузев кредита приказаних на позицији 1.1.1.27 овог обрасца, који се исказују на рачунима 102, 107 и 108 у складу са одлуком којом се прописују Контни оквир и садржина рачуна у Контном оквиру за банке, а који по основу критеријума уговорене рочности испуњавају услов за примену одбитне ставке од основног акцијског капитала прописане одлуком којом се уређује адекватност капитала банке</t>
    </r>
    <r>
      <rPr>
        <b/>
        <i/>
        <sz val="10"/>
        <rFont val="Arial"/>
        <family val="2"/>
      </rPr>
      <t xml:space="preserve">* </t>
    </r>
    <r>
      <rPr>
        <b/>
        <i/>
        <sz val="8"/>
        <rFont val="Arial"/>
        <family val="2"/>
        <charset val="238"/>
      </rPr>
      <t xml:space="preserve"> </t>
    </r>
  </si>
  <si>
    <t>Oд чега: кредити чија је уговорена рочност дужа од 2555 дана – ако су ти кредити одобрени у периоду од 1. јануара до 31. децембра 2020. године</t>
  </si>
  <si>
    <t xml:space="preserve">(-) Директна, индиректна и синтетичка улагања банке у инструменте допунског капитала и субординиране обавезе лица у финансијском сектору у којима банка има значајно улагање </t>
  </si>
  <si>
    <t>(имејл адреса)</t>
  </si>
  <si>
    <t>(телефон за контакт)</t>
  </si>
  <si>
    <t>(-) Изложености које испуњавају услове за примену пондера ризика од 1.250%: учешћа у лицима која нису лица у финансијском сектору у износу преко 10% капитала тих лица, односно учешћа која омогућавају ефективно вршење знатног утицаја на управљање правним лицем или на пословну политику тог правног лица</t>
  </si>
  <si>
    <t xml:space="preserve">(-) Изложености које испуњавају услове за примену пондера ризика од 1.250%: секјуритизоване позиције </t>
  </si>
  <si>
    <t xml:space="preserve">(-) Изложености које испуњавају услове за примену пондера ризика од 1.250%: слободне испоруке </t>
  </si>
  <si>
    <t>(-) Изложености које испуњавају услове за примену пондера ризика од 1.250%: изложености из групе за које банка не може да утврди пондер ризика применом IRB приступа</t>
  </si>
  <si>
    <t>(-) Изложености које испуњавају услове за примену пондера ризика од 1.250%: изложености по основу власничких улагања према приступу интерних модела</t>
  </si>
  <si>
    <t>(-) Износ збира одложених пореских средстава и улагања у лица у финансијском сектору у којима банка има значајно улагање из тачке 21. став 1. Одлуке о адекватности капитала банке који прелази лимит из тачке 21. став 3. те одлуке</t>
  </si>
  <si>
    <t>(-) Бруто износ потраживања од дужника – физичког лица (осим пољопривредника и предузетника) по основу одобрених потрошачких кредита, готовинских кредита или осталих кредита који се исказују на рачунима 102, 107 и 108 у складу са одлуком којом се прописују Контни оквир и садржина рачуна у Контном оквиру за банке код којих је степен кредитне задужености тог дужника пре одобрења кредита био већи од процента утврђеног у складу са одлуком којом се уређује класификација билансне активе и ванбилансних ставки банке или ће тај проценат бити већи услед одобрења кредита, при чему се ова одбитна ставка примењује без обзира на то да ли је након одобрења кредита степен кредитне задужености дужника постао нижи од тог процента</t>
  </si>
  <si>
    <t>(-) Бруто износ потраживања од дужника – физичког лица (осим пољопривредника и предузетника) по основу потрошачких кредита одобрених за куповину моторних возила који се исказују на рачуну 102 у складу са одлуком којом се прописују Контни оквир и садржина рачуна у Контном оквиру за банке, а чија је уговорена рочност дужа од 2920 дана – ако су ти кредити одобрени почев од 1. јануара 2019. године*</t>
  </si>
  <si>
    <t>(-) Износ свих пореза у вези са елементима додатног основног капитала који се може предвидети у време обрачуна капитала, осим ако је банка претходно кориговала износ тих елемената – у износу у којем ти порези умањују износ до којег се елементи додатног основног капитала банке могу користити за покриће ризика или губитака</t>
  </si>
  <si>
    <t>(телефон за контакте)</t>
  </si>
  <si>
    <t>(и-мејл адреса)</t>
  </si>
  <si>
    <t>Домаће изложености</t>
  </si>
  <si>
    <t>Стране изложености</t>
  </si>
  <si>
    <t xml:space="preserve">IX - ГЕОГРАФСКИ РАСПОРЕД ИЗЛОЖЕНОСТИ </t>
  </si>
  <si>
    <t xml:space="preserve">Додатни капитални захтеви </t>
  </si>
  <si>
    <t>VIII - ДОДАТНИ КАПИТАЛНИ ЗАХТЕВИ</t>
  </si>
  <si>
    <t>Заштитни слој капитала за системски значајне банке</t>
  </si>
  <si>
    <t>Заштитни слој капитала за структурни системски ризик</t>
  </si>
  <si>
    <t>Контрациклични заштитни слој капитала</t>
  </si>
  <si>
    <t>Заштитни слој за очување капитала</t>
  </si>
  <si>
    <t>Захтев за комбиновани заштитни слој капитала</t>
  </si>
  <si>
    <t>VII - ЗАШТИТНИ СЛОЈЕВИ КАПИТАЛА</t>
  </si>
  <si>
    <t xml:space="preserve">Ризиком пондерисана изложеност по основу улагања у инструменте допунског капитала лица у финансијском сектору која се не одбијају од допунског капитала </t>
  </si>
  <si>
    <t xml:space="preserve">Ризиком пондерисана изложеност по основу улагања у инструменте додатног основног капитала лица у финансијском сектору која се не одбијају од додатног основног капитала  </t>
  </si>
  <si>
    <t xml:space="preserve">Ризиком пондерисана изложеност по основу улагања у инструменте основног акцијског капитала лица у финансијском сектору која се не одбијају од основног акцијског капитала  </t>
  </si>
  <si>
    <t>VI - РИЗИКОМ ПОНДЕРИСАНА ИЗЛОЖЕНОСТ ПО ОСНОВУ УЛАГАЊА КОЈА СЕ НЕ ОДБИЈАЈУ ОД ОДГОВАРАЈУЋИХ ЕЛЕМЕНАТА КАПИТАЛА</t>
  </si>
  <si>
    <t>(-) Износ кратких позиција којима је дозвољено нетирати дуге позиције</t>
  </si>
  <si>
    <t>Бруто синтетичка улагања у инструменте допунског капитала лица у финансијском сектору у којима банка има значајно улагање</t>
  </si>
  <si>
    <t xml:space="preserve">Синтетичка улагања у допунски капитал лица у финансијском сектору у којима банка има значајно улагање </t>
  </si>
  <si>
    <t xml:space="preserve">Бруто индиректна улагања у допунски капитал лица у финансијском сектору у којима банка има значајно улагање </t>
  </si>
  <si>
    <t>Индиректна улагања у допунски капитал лица у финансијском сектору у којима банка има значајна улагања у та лица</t>
  </si>
  <si>
    <t xml:space="preserve">(-) Износ кратких позиција којима је дозвољено нетирати дуге позиције </t>
  </si>
  <si>
    <t xml:space="preserve">Бруто директна улагања у допунски капитал лица у финансијском сектору у којима банка има значајно улагање </t>
  </si>
  <si>
    <t>Директна улагања у допунски капитал лица у финансијском сектору у којима банка има значајно улагање</t>
  </si>
  <si>
    <t xml:space="preserve">Улагања у допунски капитал лица у финансијском сектору у којима банка има значајно улагање </t>
  </si>
  <si>
    <t xml:space="preserve">Бруто синтетичка улагања у инструменте додатног основног капитала лица у финансијском сектору у којима банка има значајно улагање </t>
  </si>
  <si>
    <t>Синтетичка улагања у додатни основни капитал лица у финансијском сектору у којима банка има значајно улагање</t>
  </si>
  <si>
    <t xml:space="preserve">Бруто индиректна улагања у инструменте додатног основног капитала лица у финансијском сектору у којима банка има значајно улагање </t>
  </si>
  <si>
    <t>Индиректна улагања у додатни основни капитал лица у финансијском сектору у којима банка има значајно улагање</t>
  </si>
  <si>
    <t>Бруто директна улагања у додатни основни капитал лица у финансијском сектору у којима банка има значајно улагање</t>
  </si>
  <si>
    <t>Директна улагања у додатни основни капитал лица у финансијском сектору у којима банка има значајно улагање</t>
  </si>
  <si>
    <t xml:space="preserve">Улагања у додатни основни капитал лица у финансијском сектору у којима банка има значајно улагање </t>
  </si>
  <si>
    <t xml:space="preserve">Бруто синтетичка улагања у инструменте основног акцијског капитала лица у финансијском сектору у којима банка има значајно улагање </t>
  </si>
  <si>
    <t>Синтетичка улагања у основни акцијски капитал лица у финансијском сектору у којима банка има значајно улагање</t>
  </si>
  <si>
    <t xml:space="preserve">Бруто индиректна улагања у основни акцијски капитал лица у финансијском сектору у којима банка има значајно улагање </t>
  </si>
  <si>
    <t xml:space="preserve">Индиректна улагања у основни акцијски капитал лица у финансијском сектору у којима банка има значајно улагање </t>
  </si>
  <si>
    <t>Бруто директна улагања у основни акцијски капитал лица у финансијском сектору у којима банка има значајно улагање</t>
  </si>
  <si>
    <t xml:space="preserve">Директна улагања у основни акцијски капитал лица у финансијском сектор у којима банка има значајно улагање </t>
  </si>
  <si>
    <t xml:space="preserve">Улагања у основни акцијски капитал лица у финансијском сектору у којима банка има значајно улагање </t>
  </si>
  <si>
    <t xml:space="preserve">V - УЛАГАЊА У КАПИТАЛ ЛИЦА У ФИНАНСИЈСКОМ СЕКТОРУ У КОЈИМА БАНКА ИМА ЗНАЧАЈНО УЛАГАЊЕ </t>
  </si>
  <si>
    <t>Износ</t>
  </si>
  <si>
    <t>Назив</t>
  </si>
  <si>
    <t>ИЗВЕШТАЈ О ПОДАЦИМА ПОТРЕБНИМ ЗА ОБРАЧУН ПОЈЕДИНИХ ЕЛЕМЕНАТА И ОДБИТНИХ СТАВКИ ОД КАПИТАЛА БАНКЕ, КАО И О ЗАШТИТНИМ СЛОЈЕВИМА КАПИТАЛА</t>
  </si>
  <si>
    <t>Образац КАП-ДЕТ</t>
  </si>
  <si>
    <t xml:space="preserve">Бруто синтетичка улагања у допунски капитал лица у финансијском сектору у којима банка нема значајно улагање </t>
  </si>
  <si>
    <t>Синтетичка улагања у допунски капитал лица у финансијском сектору у којима банка нема значајно улагање</t>
  </si>
  <si>
    <t xml:space="preserve">Бруто индиректна улагања у допунски капитал лица у финансијском сектору у којима банка нема значајно улагање </t>
  </si>
  <si>
    <t xml:space="preserve">Индиректна улагања у допунски капитал лица у финансијском сектору у којима банка нема значајно улагање </t>
  </si>
  <si>
    <t>Бруто директна улагања у допунски капитал лица у финансијском сектору у којима банка нема значајно улагање</t>
  </si>
  <si>
    <t xml:space="preserve">Директна улагања у допунски капитал лица у финансијском сектору у којима банка нема значајно улагање </t>
  </si>
  <si>
    <t xml:space="preserve">Улагања у допунски капитал лица у финансијском сектору у којима банка нема значајно улагање </t>
  </si>
  <si>
    <t xml:space="preserve">Бруто синтетичка улагања у додатни основни капитал лица у финансијском сектору у којима банка нема значајно улагање </t>
  </si>
  <si>
    <t xml:space="preserve">Синтетичка улагања у додатни основни капитал лица у финансијском сектору у којима банка нема значајно улагање </t>
  </si>
  <si>
    <t xml:space="preserve">Бруто индиректна улагања у додатни основни капитал лица у финансијском сектору у којима банка нема значајно улагање </t>
  </si>
  <si>
    <t xml:space="preserve">Индиректна улагања у додатни основни капитал лица у финансијском сектору у којима банка нема значајно улагање </t>
  </si>
  <si>
    <t>Бруто директна улагања улагања у додатни основни капитал лица у финансијском сектору у којима банка нема значајно улагање</t>
  </si>
  <si>
    <t xml:space="preserve">Директна улагања у додатни основни капитал лица у финансијском сектору у којима банка нема значајно улагање </t>
  </si>
  <si>
    <t xml:space="preserve">Улагања у додатни основни капитал лица у финансијском сектору у којима банка нема значајно улагање </t>
  </si>
  <si>
    <t xml:space="preserve">Бруто синтетичка улагања у основни акцијски капитал лица у финансијском сектору у којима банка нема значајно улагање </t>
  </si>
  <si>
    <t xml:space="preserve">Синтетичка улагања у инструменте основног акцијског капитала лица у финансијском сектору у којима банка нема значајно улагање </t>
  </si>
  <si>
    <t>Бруто индиректна улагања у основни акцијски капитал лица у финансијском сектору у којима банка нема значајна улагања</t>
  </si>
  <si>
    <t>Индиректна улагања у основни акцијски капитал лица у финансијском сектору у којима банка нема значајно улагање</t>
  </si>
  <si>
    <t xml:space="preserve">Бруто директна улагања у основни акцијски капитал лица у финансијском сектору у којима банка нема значајно улагање </t>
  </si>
  <si>
    <t>Директна улагања у основни акцијски капитал лица у финансијском сектору у којима банка нема значајно улагање</t>
  </si>
  <si>
    <t xml:space="preserve">Улагања у основни акцијски капитал лица у финансијском сектору у којима банка нема значајно улагање </t>
  </si>
  <si>
    <t xml:space="preserve">IV - УЛАГАЊА У КАПИТАЛ ЛИЦА У ФИНАНСИЈСКОМ СЕКТОРУ У КОЈИМА БАНКА НЕМА ЗНАЧАЈНО УЛАГАЊЕ </t>
  </si>
  <si>
    <t>Подобан капитал из тачке 13. став 8. Одлуке о адекватности капитала банке</t>
  </si>
  <si>
    <t>Лимит од 17,65% основног акцијског капитала израчунатог у складу с тачком 21. став 3 Одлуке о адекватности капитала банке</t>
  </si>
  <si>
    <t>Лимит од 10% основног акцијског капитала израчунатог у складу с тачком 21. став 2 Одлуке о адекватности капитала банке</t>
  </si>
  <si>
    <t xml:space="preserve">Лимит до којег се улагања у лица у финансијском сектору у којима банка нема значајно улагање не одбијају од капитала                                                       </t>
  </si>
  <si>
    <t xml:space="preserve">III - ЛИМИТИ ЗА ПРИМЕНУ ИЗУЗЕТАКА КОД ОДБИТНИХ СТАВКИ ОД ОСНОВНОГ АКЦИЈСКОГ КАПИТАЛА </t>
  </si>
  <si>
    <t>Износ ризиком пондерисаних изложености за кредитни ризик потребе обрачуна максималног износа општих прилагођавања за кредитни ризик који се може укључити у допунски капитал</t>
  </si>
  <si>
    <t>Општа прилагођавања за кредитни ризик која нису умањена за пореске ефекте подобна за укључивање у допунски капитал</t>
  </si>
  <si>
    <t>Износ ризиком пондерисаних изложености за кредитни ризик за потребе обрачуна максималног износа вишка прилагођавања за кредитни ризик у односу на очекиване губитке који се може укључити у допунски капитал</t>
  </si>
  <si>
    <t>Укупан износ очекиваних губитака по основу изложености које су у статусу неизмирења обавеза</t>
  </si>
  <si>
    <t>Специфична прилагођавања за кредитни ризик</t>
  </si>
  <si>
    <t>IRB приступ: вишак (+) или мањак (-) специфичних прилагођавања за кредитни ризик у односу на износ очекиваних губитака, за изложености које су у статусу неизмирења обавеза</t>
  </si>
  <si>
    <t>Укупан износ очекиваних губитака по основу изложености које нису у статусу неизмирења обавеза</t>
  </si>
  <si>
    <t>Додатна прилагођавања вредности и остала смањења капитала</t>
  </si>
  <si>
    <t>Општа прилагођавања за кредитни ризик</t>
  </si>
  <si>
    <t>Прилагођавања за кредитни ризик, додатна прилагођавања вредности и остала смањења капитала која се могу укључити у обрачун износа очекиваних губитака</t>
  </si>
  <si>
    <t>IRB приступ: вишак (+) или мањак (-) прилагођавања за кредитни ризик, додатних прилагођавања вредности и осталих смањења капитала у односу на износ очекиваних губитака, за изложености које нису у статусу неизмирења обавеза</t>
  </si>
  <si>
    <t xml:space="preserve">II - ПРИЛАГОЂАВАЊА ЗА КРЕДИТНИ РИЗИК И ИЗНОС ОЧЕКИВАНИХ ГУБИТАКА </t>
  </si>
  <si>
    <t>Повезане одложене пореске обавезе које умањују одложена пореска средства која зависе од будуће профитабилности и проистичу из привремених разлика</t>
  </si>
  <si>
    <t>Повезане одложене пореске обавезе које умањују одложена пореска средства која зависе од будуће профитабилности и не проистичу из привремених разлика</t>
  </si>
  <si>
    <t>Одложене пореске обавезе које умањују одложена пореска средства која зависе од будуће профитабилности</t>
  </si>
  <si>
    <t>Одложене пореске обавезе које не умањују одложена пореска средства која зависе од будуће профитабилности</t>
  </si>
  <si>
    <t>Одложене пореске обавезе</t>
  </si>
  <si>
    <t>Одложена пореска средства која зависе од будуће профитабилности и проистичу из привремених разлика</t>
  </si>
  <si>
    <t>Одложена пореска средства која зависе од будуће профитабилности и не проистичу из привремених разлика</t>
  </si>
  <si>
    <t>Одложена пореска средства која не зависе од будуће профитабилности</t>
  </si>
  <si>
    <t>Одложена пореска средства</t>
  </si>
  <si>
    <t>I - ОДЛОЖЕНА ПОРЕСКА СРЕДСТВА И ОБАВЕЗЕ</t>
  </si>
  <si>
    <t>ИЗВЕШТАЈ О ПОДАЦИМА ПОТРЕБНИМ ЗА ОБРАЧУН ПОЈЕДИНИХ ЕЛЕМЕНАТА КАПИТАЛА И ОДБИТНИХ СТАВКИ ОД КАПИТАЛА БАНКЕ, КАО И О ЗАШТИТНИМ СЛОЈЕВИМА КАПИТАЛА</t>
  </si>
  <si>
    <t>Минимални показатељ адекватности капитала одређен банци</t>
  </si>
  <si>
    <t>Вишак (+) или недостатак (-) капитала</t>
  </si>
  <si>
    <t>ПОКАЗАТЕЉ АДЕКВАТНОСТИ КАПИТАЛА</t>
  </si>
  <si>
    <t>Минимални показатељ адекватности основног капитала одређен банци</t>
  </si>
  <si>
    <t>Вишак (+) или недостатак (-) основног капитала</t>
  </si>
  <si>
    <t>ПОКАЗАТЕЉ АДЕКВАТНОСТИ ОСНОВНОГ КАПИТАЛА</t>
  </si>
  <si>
    <t>Минимални показатељ адекватности основног акцијског капитала одређен банци</t>
  </si>
  <si>
    <t>Вишак (+) или недостатак (-) основног акцијског капитала</t>
  </si>
  <si>
    <t>ПОКАЗАТЕЉ АДЕКВАТНОСТИ ОСНОВНОГ АКЦИЈСКОГ КАПИТАЛА</t>
  </si>
  <si>
    <t xml:space="preserve">РИЗИЧНА АКТИВА ПО ОСНОВУ ПРЕКОРАЧЕЊА ЛИМИТА ИЗЛОЖЕНОСТИ ИЗ КЊИГЕ ТРГОВАЊА </t>
  </si>
  <si>
    <t>Стандардизовани метод</t>
  </si>
  <si>
    <t>Напредни метод</t>
  </si>
  <si>
    <t>РИЗИЧНА АКТИВА ПО ОСНОВУ ИЗЛОЖЕНОСТИ РИЗИКУ ПРИЛАГОЂАВАЊА КРЕДИТНЕ ИЗЛОЖЕНОСТИ</t>
  </si>
  <si>
    <t xml:space="preserve">Напредни приступ </t>
  </si>
  <si>
    <t>Стандардизовани, односно алтернативни стандардизовани приступ</t>
  </si>
  <si>
    <t>Приступ основног индикатора</t>
  </si>
  <si>
    <t>РИЗИЧНА АКТИВА ПО ОСНОВУ ИЗЛОЖЕНОСТИ ОПЕРАТИВНОМ РИЗИКУ</t>
  </si>
  <si>
    <t>Изложеност робном ризику</t>
  </si>
  <si>
    <t>Изложеност девизном ризику</t>
  </si>
  <si>
    <t>Изложеност ценовном ризику по основу позиција у власничким хартијама од вредности</t>
  </si>
  <si>
    <t xml:space="preserve">Изложеност ценовном ризику по основу позиција у дужничким хартијама од вредности </t>
  </si>
  <si>
    <t>РИЗИЧНА АКТИВА ПО ОСНОВУ ИЗЛОЖЕНОСТИ ТРЖИШНИМ РИЗИЦИМА</t>
  </si>
  <si>
    <t>Изложеност ризику измирења/испоруке по основу позиција из књиге трговања</t>
  </si>
  <si>
    <t xml:space="preserve">Изложеност ризику измирења/испоруке по основу позиција из банкарске књиге </t>
  </si>
  <si>
    <t>РИЗИЧНА АКТИВА ПО ОСНОВУ ИЗЛОЖЕНОСТИ РИЗИКУ ИЗМИРЕЊА/ИСПОРУКЕ (ОСИМ ПО ОСНОВУ СЛОБОДНИХ ИСПОРУКА)</t>
  </si>
  <si>
    <t xml:space="preserve">Ризична актива по основу доприноса у фонд за неизмирење обавеза централног тржишног учесника </t>
  </si>
  <si>
    <t>Изложености по основу остале имовине</t>
  </si>
  <si>
    <t>Од чега: по основу ресекјуритизације</t>
  </si>
  <si>
    <t xml:space="preserve">Остале изложености према физичким лицима </t>
  </si>
  <si>
    <t>Од чега: по основу ресекјуритизованих позиција</t>
  </si>
  <si>
    <t>Изложености по основу секјуритизованих позиција</t>
  </si>
  <si>
    <t>Остале изложености</t>
  </si>
  <si>
    <t>Изложености по основу власничких улагања</t>
  </si>
  <si>
    <t>Изложености по основу улагања у отворене инвестиционе фондове</t>
  </si>
  <si>
    <t>Изложености по основу покривених обвезница</t>
  </si>
  <si>
    <t>Високоризичне изложености</t>
  </si>
  <si>
    <t>Изложености које се налазе у статусу неизмирења обавеза</t>
  </si>
  <si>
    <t>Изложености обезбеђене хипотекама на непокретностима</t>
  </si>
  <si>
    <t>Изложености према физичким лицима</t>
  </si>
  <si>
    <t>Изложености према привредним друштвима</t>
  </si>
  <si>
    <t>Изложености према банкама</t>
  </si>
  <si>
    <t>Изложености према међународним организацијама</t>
  </si>
  <si>
    <t>Изложености према међународним развојним банкама</t>
  </si>
  <si>
    <t>Изложености према јавним административним телима</t>
  </si>
  <si>
    <t>Изложености према територијалним аутономијама и јединицама локалне самоуправе</t>
  </si>
  <si>
    <t>Изложености према државама и централним банкама</t>
  </si>
  <si>
    <t>Изложености по класама (искључујући секјуритизоване позиције)</t>
  </si>
  <si>
    <t>РИЗИКОМ ПОНДЕРИСАНЕ ИЗЛОЖЕНОСТИ ЗА КРЕДИТНИ РИЗИК, РИЗИК ДРУГЕ УГОВОРНЕ СТРАНЕ, РИЗИК СМАЊЕЊА ВРЕДНОСТИ КУПЉЕНИХ ПОТРАЖИВАЊА И РИЗИК ИЗМИРЕЊА/ИСПОРУКЕ ПО ОСНОВУ СЛОБОДНИХ ИСПОРУКА</t>
  </si>
  <si>
    <t>РИЗИЧНА АКТИВА</t>
  </si>
  <si>
    <t>(у хиљадама динара, осим показатеља адекватности капитала који се приказују у процентима)</t>
  </si>
  <si>
    <t>ИЗВЕШТАЈ О ЕЛЕМЕНТИМА РИЗИЧНЕ АКТИВЕ И ПОКАЗАТЕЉИМА АДЕКВАТНОСТИ КАПИТАЛА</t>
  </si>
  <si>
    <t>Образац ПАК</t>
  </si>
  <si>
    <r>
      <t>Извештај сачинио</t>
    </r>
    <r>
      <rPr>
        <sz val="8"/>
        <rFont val="Arial"/>
        <family val="2"/>
      </rPr>
      <t>/ла</t>
    </r>
    <r>
      <rPr>
        <sz val="8"/>
        <rFont val="Arial"/>
        <family val="2"/>
        <charset val="238"/>
      </rPr>
      <t xml:space="preserve">: </t>
    </r>
  </si>
  <si>
    <r>
      <t xml:space="preserve">*Потрошачки кредити, готовински кредити и остали кредити који истовремено испуњавају услове за примену ове одбитне ставке од основног акцијског капитала и одбитне ставке од основног акцијског капитала која се приказује на позицији 1.1.1.25 овог обрасца </t>
    </r>
    <r>
      <rPr>
        <sz val="8"/>
        <rFont val="Arial"/>
        <family val="2"/>
      </rPr>
      <t xml:space="preserve">– </t>
    </r>
    <r>
      <rPr>
        <sz val="8"/>
        <rFont val="Arial"/>
        <family val="2"/>
        <charset val="238"/>
      </rPr>
      <t>приказују се само на позицији 1.1.1.25.</t>
    </r>
  </si>
  <si>
    <r>
      <t xml:space="preserve">Стандардизовани приступ: општа прилагођавања за кредитни ризик која нису умањена за пореске ефекте, у висини </t>
    </r>
    <r>
      <rPr>
        <b/>
        <sz val="8"/>
        <rFont val="Arial"/>
        <family val="2"/>
      </rPr>
      <t>највише</t>
    </r>
    <r>
      <rPr>
        <b/>
        <sz val="8"/>
        <rFont val="Arial"/>
        <family val="2"/>
        <charset val="238"/>
      </rPr>
      <t xml:space="preserve"> 1,25% износа ризиком пондерисаних изложености за кредитни ризик </t>
    </r>
  </si>
  <si>
    <r>
      <t xml:space="preserve">Напомена: </t>
    </r>
    <r>
      <rPr>
        <sz val="8"/>
        <rFont val="Arial"/>
        <family val="2"/>
      </rPr>
      <t>с</t>
    </r>
    <r>
      <rPr>
        <sz val="8"/>
        <rFont val="Arial"/>
        <family val="2"/>
        <charset val="238"/>
      </rPr>
      <t>убординиране обавезе које су престале да испуњавају услове за укључивање у допунски капитал</t>
    </r>
  </si>
  <si>
    <r>
      <t>Oд чега: уплаћен износ субординираних обавеза које су испуњавале услове за укључивање у допунски капитал банке до 30.</t>
    </r>
    <r>
      <rPr>
        <sz val="8"/>
        <rFont val="Arial"/>
        <family val="2"/>
      </rPr>
      <t xml:space="preserve"> јуна </t>
    </r>
    <r>
      <rPr>
        <sz val="8"/>
        <rFont val="Arial"/>
        <family val="2"/>
        <charset val="238"/>
      </rPr>
      <t>2017. а које банка укључује у допунски капитал до 31.</t>
    </r>
    <r>
      <rPr>
        <sz val="8"/>
        <rFont val="Arial"/>
        <family val="2"/>
      </rPr>
      <t xml:space="preserve"> децембра </t>
    </r>
    <r>
      <rPr>
        <sz val="8"/>
        <rFont val="Arial"/>
        <family val="2"/>
        <charset val="238"/>
      </rPr>
      <t xml:space="preserve">2022. у складу с прелазним одредбама Одлуке о адекватности капитала банке </t>
    </r>
  </si>
  <si>
    <r>
      <t xml:space="preserve">Напомена: </t>
    </r>
    <r>
      <rPr>
        <sz val="8"/>
        <rFont val="Arial"/>
        <family val="2"/>
      </rPr>
      <t>и</t>
    </r>
    <r>
      <rPr>
        <sz val="8"/>
        <rFont val="Arial"/>
        <family val="2"/>
        <charset val="238"/>
      </rPr>
      <t xml:space="preserve">нструменти капитала који су престали да испуњавају услове за укључивање у допунски капитал </t>
    </r>
  </si>
  <si>
    <r>
      <t xml:space="preserve">Oд чега: уплаћене преференцијалне кумулативне акције и хибридни инструменти капитала </t>
    </r>
    <r>
      <rPr>
        <sz val="8"/>
        <rFont val="Arial"/>
        <family val="2"/>
      </rPr>
      <t>који</t>
    </r>
    <r>
      <rPr>
        <sz val="8"/>
        <rFont val="Arial"/>
        <family val="2"/>
        <charset val="238"/>
      </rPr>
      <t xml:space="preserve"> су испуњавали услове за укључивање у допунски капитал банке до 30. </t>
    </r>
    <r>
      <rPr>
        <sz val="8"/>
        <rFont val="Arial"/>
        <family val="2"/>
      </rPr>
      <t xml:space="preserve">јуна </t>
    </r>
    <r>
      <rPr>
        <sz val="8"/>
        <rFont val="Arial"/>
        <family val="2"/>
        <charset val="238"/>
      </rPr>
      <t>2017. а које банка укључује у допунски капитал до 31.</t>
    </r>
    <r>
      <rPr>
        <sz val="8"/>
        <rFont val="Arial"/>
        <family val="2"/>
      </rPr>
      <t xml:space="preserve"> децембра </t>
    </r>
    <r>
      <rPr>
        <sz val="8"/>
        <rFont val="Arial"/>
        <family val="2"/>
        <charset val="238"/>
      </rPr>
      <t xml:space="preserve">2022. у складу с прелазним одредбама Одлуке о адекватности капитала банке </t>
    </r>
  </si>
  <si>
    <r>
      <t xml:space="preserve">Напомена: </t>
    </r>
    <r>
      <rPr>
        <sz val="8"/>
        <rFont val="Arial"/>
        <family val="2"/>
      </rPr>
      <t>и</t>
    </r>
    <r>
      <rPr>
        <sz val="8"/>
        <rFont val="Arial"/>
        <family val="2"/>
        <charset val="238"/>
      </rPr>
      <t>нструменти капитала који су престали да испуњавају услове за укључивање у додатни основни капитал</t>
    </r>
  </si>
  <si>
    <r>
      <t xml:space="preserve">Oд чега: уплаћени акцијски капитал који је испуњавао услове за укључивање у основни капитал банке до 30. </t>
    </r>
    <r>
      <rPr>
        <i/>
        <sz val="8"/>
        <rFont val="Arial"/>
        <family val="2"/>
      </rPr>
      <t xml:space="preserve">јуна </t>
    </r>
    <r>
      <rPr>
        <i/>
        <sz val="8"/>
        <rFont val="Arial"/>
        <family val="2"/>
        <charset val="238"/>
      </rPr>
      <t xml:space="preserve">2017. а који банка укључује у додатни основни капитал до 31. </t>
    </r>
    <r>
      <rPr>
        <i/>
        <sz val="8"/>
        <rFont val="Arial"/>
        <family val="2"/>
      </rPr>
      <t>децембра</t>
    </r>
    <r>
      <rPr>
        <i/>
        <sz val="8"/>
        <rFont val="Arial"/>
        <family val="2"/>
        <charset val="238"/>
      </rPr>
      <t xml:space="preserve"> 2022. у складу с прелазним одредбама Одлуке о адекватности капитала банке </t>
    </r>
  </si>
  <si>
    <r>
      <t>(-)Укупа</t>
    </r>
    <r>
      <rPr>
        <b/>
        <i/>
        <sz val="8"/>
        <rFont val="Arial"/>
        <family val="2"/>
        <charset val="238"/>
      </rPr>
      <t xml:space="preserve">н износ изложености по основу кредита у динарима индексираних девизном клаузулом и кредита у страној валути из тачке 13a. став 1. Одлуке о адекватности капитала банке за који је прекорачен проценат из тог става, односно укупан износ изложености банке по основу кредита у динарима индексираних девизном клаузулом и кредита у страној валути из тачке 13a. став 2. </t>
    </r>
    <r>
      <rPr>
        <b/>
        <i/>
        <sz val="8"/>
        <rFont val="Arial"/>
        <family val="2"/>
      </rPr>
      <t>те</t>
    </r>
    <r>
      <rPr>
        <b/>
        <i/>
        <sz val="8"/>
        <rFont val="Arial"/>
        <family val="2"/>
        <charset val="238"/>
      </rPr>
      <t xml:space="preserve"> одлуке за који је прекорачен проценат из тог става</t>
    </r>
  </si>
  <si>
    <t>1.1.1.29</t>
  </si>
  <si>
    <t xml:space="preserve">Извештај сачинио/ла: </t>
  </si>
  <si>
    <r>
      <t>(-) Директна, индиректна и синтетичка улагања у и</t>
    </r>
    <r>
      <rPr>
        <b/>
        <i/>
        <sz val="8"/>
        <rFont val="Arial"/>
        <family val="2"/>
      </rPr>
      <t>н</t>
    </r>
    <r>
      <rPr>
        <b/>
        <i/>
        <sz val="8"/>
        <rFont val="Arial"/>
        <family val="2"/>
        <charset val="238"/>
      </rPr>
      <t>струменте основног акцијског капитала лица у финансијском сектору која имају узајамна улагања у банци, а која су извршена ради приказивања већег износа капитала банке</t>
    </r>
  </si>
  <si>
    <r>
      <t xml:space="preserve">Напомена: </t>
    </r>
    <r>
      <rPr>
        <i/>
        <sz val="8"/>
        <rFont val="Arial"/>
        <family val="2"/>
      </rPr>
      <t>д</t>
    </r>
    <r>
      <rPr>
        <i/>
        <sz val="8"/>
        <rFont val="Arial"/>
        <family val="2"/>
        <charset val="238"/>
      </rPr>
      <t xml:space="preserve">обит из текућег периода која не испуњава услове за укључивање у основни акцијски капитал </t>
    </r>
  </si>
  <si>
    <r>
      <t xml:space="preserve">Од чега: </t>
    </r>
    <r>
      <rPr>
        <i/>
        <sz val="8"/>
        <rFont val="Arial"/>
        <family val="2"/>
      </rPr>
      <t>д</t>
    </r>
    <r>
      <rPr>
        <i/>
        <sz val="8"/>
        <rFont val="Arial"/>
        <family val="2"/>
        <charset val="238"/>
      </rPr>
      <t>обит из текућег периода која припада матичном ентитету</t>
    </r>
  </si>
  <si>
    <r>
      <t xml:space="preserve">Напомена: </t>
    </r>
    <r>
      <rPr>
        <i/>
        <sz val="8"/>
        <rFont val="Arial"/>
        <family val="2"/>
      </rPr>
      <t>д</t>
    </r>
    <r>
      <rPr>
        <i/>
        <sz val="8"/>
        <rFont val="Arial"/>
        <family val="2"/>
        <charset val="238"/>
      </rPr>
      <t>обит из ранијих година која не испуњава услове за укључивање у основни акцијски капитал</t>
    </r>
  </si>
  <si>
    <r>
      <t xml:space="preserve">Од чега: </t>
    </r>
    <r>
      <rPr>
        <i/>
        <sz val="8"/>
        <rFont val="Arial"/>
        <family val="2"/>
      </rPr>
      <t>д</t>
    </r>
    <r>
      <rPr>
        <i/>
        <sz val="8"/>
        <rFont val="Arial"/>
        <family val="2"/>
        <charset val="238"/>
      </rPr>
      <t>обит из претходне године за коју скупштина банке још није донела одлуку да ће бити распоређена у основни акцијски капитал, а која испуњава услове за укључивање у основни акцијски капитал</t>
    </r>
  </si>
  <si>
    <r>
      <t>Oд чега: уплаћени акцијски капитал који је испуњавао услове за укључивање у основни капитал банке до 30.</t>
    </r>
    <r>
      <rPr>
        <i/>
        <sz val="8"/>
        <rFont val="Arial"/>
        <family val="2"/>
      </rPr>
      <t xml:space="preserve"> јуна </t>
    </r>
    <r>
      <rPr>
        <i/>
        <sz val="8"/>
        <rFont val="Arial"/>
        <family val="2"/>
        <charset val="238"/>
      </rPr>
      <t>2017. а који банка укључује у основни акцијски капитал до 31.</t>
    </r>
    <r>
      <rPr>
        <i/>
        <sz val="8"/>
        <rFont val="Arial"/>
        <family val="2"/>
      </rPr>
      <t xml:space="preserve"> децембра </t>
    </r>
    <r>
      <rPr>
        <i/>
        <sz val="8"/>
        <rFont val="Arial"/>
        <family val="2"/>
        <charset val="238"/>
      </rPr>
      <t xml:space="preserve">2022. у складу с прелазним одредбама Одлуке о адекватности капитала банке </t>
    </r>
  </si>
  <si>
    <t>Изложеност тржишним ризицима – банка која примењује приступ интерних модела</t>
  </si>
  <si>
    <t>Изложеност тржишним ризицима – банка која не примењује приступ интерних модела</t>
  </si>
  <si>
    <t xml:space="preserve">IRB приступ: изложености по основу секјуритизованих позиција </t>
  </si>
  <si>
    <t xml:space="preserve">IRB приступ: изложености по основу власничких улагања </t>
  </si>
  <si>
    <t>Остале изложености према физичким лицима – МСП</t>
  </si>
  <si>
    <t>Изложености према физичким лицима – квалификоване револвинг изложености</t>
  </si>
  <si>
    <t>Остале изложености према физичким лицима обезбеђене хипотекама на непокретностима – остало</t>
  </si>
  <si>
    <t>Изложености према физичким лицима обезбеђене хипотекама на непокретностима – МСП</t>
  </si>
  <si>
    <t>AIRB приступ: изложености према привредним друштвима – остало</t>
  </si>
  <si>
    <t>AIRB приступ: изложености према привредним друштвима – специјализовано кредитирање</t>
  </si>
  <si>
    <t>AIRB приступ: изложености према привредним друштвима – МСП</t>
  </si>
  <si>
    <t>AIRB приступ: изложености према банкама</t>
  </si>
  <si>
    <t>AIRB приступ: изложености према државама и централним банкама</t>
  </si>
  <si>
    <t>Ризиком пондерисане изложености – AIRB приступ</t>
  </si>
  <si>
    <t>FIRB приступ: изложености према привредним друштвима – остало</t>
  </si>
  <si>
    <t>FIRB приступ: изложености према привредним друштвима – специјализовано кредитирање</t>
  </si>
  <si>
    <t>FIRB приступ: изложености према привредним друштвима – МСП</t>
  </si>
  <si>
    <t>FIRB приступ: изложености према банкама</t>
  </si>
  <si>
    <t>FIRB приступ: изложености према државама и централним банкама</t>
  </si>
  <si>
    <t>Ризиком пондерисане изложености – FIRB приступ</t>
  </si>
  <si>
    <t xml:space="preserve">Ризиком пондерисане изложености – IRB приступ </t>
  </si>
  <si>
    <t>1.1.2.a</t>
  </si>
  <si>
    <t>Ризиком пондерисане изложености – IRB приступ након умањења за износ исказан на позицији 1.1.1.29 обрасца КАП</t>
  </si>
  <si>
    <t>Изложености према банкама и привредним друштвима с краткорочним кредитним рејтингом</t>
  </si>
  <si>
    <t xml:space="preserve">Ризиком пондерисане изложености – стандардизовани приступ </t>
  </si>
  <si>
    <t>1.1.1.a</t>
  </si>
  <si>
    <t xml:space="preserve">Ризиком пондерисане изложености – стандардизовани приступ након умањења за износ исказан на позицији 1.1.1.29 обрасца КАП </t>
  </si>
</sst>
</file>

<file path=xl/styles.xml><?xml version="1.0" encoding="utf-8"?>
<styleSheet xmlns="http://schemas.openxmlformats.org/spreadsheetml/2006/main">
  <numFmts count="11">
    <numFmt numFmtId="164" formatCode="yyyy\-mm\-dd;@"/>
    <numFmt numFmtId="165" formatCode="0.0"/>
    <numFmt numFmtId="166" formatCode="0.0000"/>
    <numFmt numFmtId="167" formatCode="0.0000%"/>
    <numFmt numFmtId="168" formatCode="0.0%"/>
    <numFmt numFmtId="169" formatCode="_-* #,##0.00_-;\-* #,##0.00_-;_-* \-??_-;_-@_-"/>
    <numFmt numFmtId="170" formatCode="_-* #,##0.00_-;\-* #,##0.00_-;_-* &quot;-&quot;??_-;_-@_-"/>
    <numFmt numFmtId="171" formatCode="&quot;Yes&quot;;[Red]&quot;No&quot;"/>
    <numFmt numFmtId="172" formatCode="0.00000"/>
    <numFmt numFmtId="173" formatCode="[&gt;0]General"/>
    <numFmt numFmtId="174" formatCode="_-* #,##0.00\ _k_n_-;\-* #,##0.00\ _k_n_-;_-* &quot;-&quot;??\ _k_n_-;_-@_-"/>
  </numFmts>
  <fonts count="71">
    <font>
      <sz val="11"/>
      <color theme="1"/>
      <name val="Calibri"/>
      <family val="2"/>
      <charset val="238"/>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b/>
      <sz val="10"/>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sz val="10"/>
      <name val="Arial"/>
      <family val="2"/>
      <charset val="238"/>
    </font>
    <font>
      <sz val="12"/>
      <color theme="1"/>
      <name val="Arial"/>
      <family val="2"/>
      <charset val="238"/>
    </font>
    <font>
      <sz val="12"/>
      <name val="Arial"/>
      <family val="2"/>
    </font>
    <font>
      <b/>
      <sz val="11"/>
      <color indexed="8"/>
      <name val="Calibri"/>
      <family val="2"/>
    </font>
    <font>
      <b/>
      <sz val="10"/>
      <color indexed="63"/>
      <name val="Arial"/>
      <family val="2"/>
    </font>
    <font>
      <sz val="11"/>
      <color indexed="60"/>
      <name val="Calibri"/>
      <family val="2"/>
    </font>
    <font>
      <b/>
      <sz val="10"/>
      <color indexed="8"/>
      <name val="Arial"/>
      <family val="2"/>
    </font>
    <font>
      <sz val="12"/>
      <name val="Arial"/>
      <family val="2"/>
      <charset val="238"/>
    </font>
    <font>
      <sz val="11"/>
      <color theme="1"/>
      <name val="Calibri"/>
      <family val="2"/>
      <charset val="238"/>
      <scheme val="minor"/>
    </font>
    <font>
      <b/>
      <sz val="12"/>
      <name val="Arial"/>
      <family val="2"/>
      <charset val="238"/>
    </font>
    <font>
      <i/>
      <sz val="8"/>
      <color indexed="8"/>
      <name val="Arial"/>
      <family val="2"/>
      <charset val="238"/>
    </font>
    <font>
      <sz val="8"/>
      <color indexed="8"/>
      <name val="Arial"/>
      <family val="2"/>
      <charset val="238"/>
    </font>
    <font>
      <b/>
      <sz val="8"/>
      <color indexed="8"/>
      <name val="Arial"/>
      <family val="2"/>
      <charset val="238"/>
    </font>
    <font>
      <b/>
      <sz val="8"/>
      <name val="Arial"/>
      <family val="2"/>
      <charset val="238"/>
    </font>
    <font>
      <sz val="8"/>
      <name val="Arial"/>
      <family val="2"/>
      <charset val="238"/>
    </font>
    <font>
      <i/>
      <sz val="8"/>
      <name val="Arial"/>
      <family val="2"/>
      <charset val="238"/>
    </font>
    <font>
      <b/>
      <i/>
      <sz val="8"/>
      <name val="Arial"/>
      <family val="2"/>
      <charset val="238"/>
    </font>
    <font>
      <b/>
      <strike/>
      <sz val="8"/>
      <name val="Arial"/>
      <family val="2"/>
      <charset val="238"/>
    </font>
    <font>
      <i/>
      <strike/>
      <sz val="8"/>
      <name val="Arial"/>
      <family val="2"/>
      <charset val="238"/>
    </font>
    <font>
      <strike/>
      <sz val="8"/>
      <name val="Arial"/>
      <family val="2"/>
      <charset val="238"/>
    </font>
    <font>
      <b/>
      <i/>
      <sz val="10"/>
      <name val="Arial"/>
      <family val="2"/>
    </font>
    <font>
      <sz val="8"/>
      <color theme="1"/>
      <name val="Arial"/>
      <family val="2"/>
      <charset val="238"/>
    </font>
    <font>
      <b/>
      <i/>
      <sz val="8"/>
      <name val="Arial"/>
      <family val="2"/>
    </font>
    <font>
      <b/>
      <sz val="12"/>
      <name val="Arial"/>
      <family val="2"/>
    </font>
    <font>
      <b/>
      <i/>
      <sz val="8"/>
      <color indexed="8"/>
      <name val="Arial"/>
      <family val="2"/>
      <charset val="238"/>
    </font>
    <font>
      <b/>
      <i/>
      <sz val="8"/>
      <color theme="1"/>
      <name val="Arial"/>
      <family val="2"/>
      <charset val="238"/>
    </font>
    <font>
      <b/>
      <sz val="8"/>
      <color theme="1"/>
      <name val="Arial"/>
      <family val="2"/>
      <charset val="238"/>
    </font>
    <font>
      <b/>
      <sz val="8"/>
      <color rgb="FFFF0000"/>
      <name val="Arial"/>
      <family val="2"/>
      <charset val="238"/>
    </font>
    <font>
      <b/>
      <i/>
      <sz val="8"/>
      <color rgb="FFFF0000"/>
      <name val="Arial"/>
      <family val="2"/>
      <charset val="238"/>
    </font>
    <font>
      <sz val="8"/>
      <name val="Arial"/>
      <family val="2"/>
    </font>
    <font>
      <sz val="11"/>
      <name val="Calibri"/>
      <family val="2"/>
      <charset val="238"/>
      <scheme val="minor"/>
    </font>
    <font>
      <b/>
      <sz val="8"/>
      <name val="Arial"/>
      <family val="2"/>
    </font>
    <font>
      <i/>
      <sz val="8"/>
      <name val="Arial"/>
      <family val="2"/>
    </font>
    <font>
      <b/>
      <u/>
      <sz val="8"/>
      <name val="Arial"/>
      <family val="2"/>
    </font>
  </fonts>
  <fills count="36">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s>
  <cellStyleXfs count="259">
    <xf numFmtId="0" fontId="0" fillId="0" borderId="0"/>
    <xf numFmtId="0" fontId="2" fillId="0" borderId="0"/>
    <xf numFmtId="0" fontId="4" fillId="0" borderId="0">
      <alignment vertical="center"/>
    </xf>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4" borderId="0" applyNumberFormat="0" applyBorder="0" applyAlignment="0" applyProtection="0"/>
    <xf numFmtId="0" fontId="9" fillId="8" borderId="6" applyNumberFormat="0" applyAlignment="0" applyProtection="0"/>
    <xf numFmtId="0" fontId="10" fillId="5" borderId="0" applyNumberFormat="0" applyBorder="0" applyAlignment="0" applyProtection="0"/>
    <xf numFmtId="0" fontId="11" fillId="21" borderId="6" applyNumberFormat="0" applyAlignment="0" applyProtection="0"/>
    <xf numFmtId="0" fontId="12" fillId="21" borderId="6" applyNumberFormat="0" applyAlignment="0" applyProtection="0"/>
    <xf numFmtId="0" fontId="13" fillId="22" borderId="7" applyNumberFormat="0" applyAlignment="0" applyProtection="0"/>
    <xf numFmtId="0" fontId="14" fillId="0" borderId="8" applyNumberFormat="0" applyFill="0" applyAlignment="0" applyProtection="0"/>
    <xf numFmtId="0" fontId="15" fillId="22" borderId="7" applyNumberFormat="0" applyAlignment="0" applyProtection="0"/>
    <xf numFmtId="3" fontId="16" fillId="23" borderId="1" applyFont="0" applyFill="0" applyProtection="0">
      <alignment horizontal="right" vertical="center"/>
    </xf>
    <xf numFmtId="0" fontId="17" fillId="0" borderId="0" applyNumberFormat="0" applyFill="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13" fillId="22" borderId="7" applyNumberFormat="0" applyAlignment="0" applyProtection="0"/>
    <xf numFmtId="0" fontId="20" fillId="0" borderId="0" applyNumberFormat="0" applyFill="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9" fillId="8" borderId="6"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4" fillId="2" borderId="1" applyNumberFormat="0" applyFont="0" applyBorder="0" applyProtection="0">
      <alignment horizontal="center" vertical="center"/>
    </xf>
    <xf numFmtId="0" fontId="24" fillId="0" borderId="9" applyNumberFormat="0" applyFill="0" applyAlignment="0" applyProtection="0"/>
    <xf numFmtId="0" fontId="25" fillId="0" borderId="10" applyNumberFormat="0" applyFill="0" applyAlignment="0" applyProtection="0"/>
    <xf numFmtId="0" fontId="26" fillId="0" borderId="11" applyNumberFormat="0" applyFill="0" applyAlignment="0" applyProtection="0"/>
    <xf numFmtId="0" fontId="26" fillId="0" borderId="0" applyNumberFormat="0" applyFill="0" applyBorder="0" applyAlignment="0" applyProtection="0"/>
    <xf numFmtId="0" fontId="27" fillId="23" borderId="5" applyFont="0" applyBorder="0">
      <alignment horizontal="center" wrapText="1"/>
    </xf>
    <xf numFmtId="3" fontId="4" fillId="24" borderId="1" applyFont="0" applyProtection="0">
      <alignment horizontal="right" vertical="center"/>
    </xf>
    <xf numFmtId="10" fontId="4" fillId="24" borderId="1" applyFont="0" applyProtection="0">
      <alignment horizontal="right" vertical="center"/>
    </xf>
    <xf numFmtId="9" fontId="4" fillId="24" borderId="1" applyFont="0" applyProtection="0">
      <alignment horizontal="right" vertical="center"/>
    </xf>
    <xf numFmtId="0" fontId="4" fillId="24" borderId="5" applyNumberFormat="0" applyFont="0" applyBorder="0" applyProtection="0">
      <alignment horizontal="left" vertical="center"/>
    </xf>
    <xf numFmtId="0" fontId="28" fillId="0" borderId="0" applyNumberFormat="0" applyFill="0" applyBorder="0" applyAlignment="0" applyProtection="0">
      <alignment vertical="top"/>
      <protection locked="0"/>
    </xf>
    <xf numFmtId="0" fontId="14" fillId="0" borderId="8" applyNumberFormat="0" applyFill="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0" fillId="4" borderId="0" applyNumberFormat="0" applyBorder="0" applyAlignment="0" applyProtection="0"/>
    <xf numFmtId="0" fontId="31" fillId="8" borderId="6" applyNumberFormat="0" applyAlignment="0" applyProtection="0"/>
    <xf numFmtId="164" fontId="4" fillId="25" borderId="1" applyFont="0">
      <alignment vertical="center"/>
      <protection locked="0"/>
    </xf>
    <xf numFmtId="3" fontId="4" fillId="25" borderId="1" applyFont="0">
      <alignment horizontal="right" vertical="center"/>
      <protection locked="0"/>
    </xf>
    <xf numFmtId="165" fontId="4" fillId="25" borderId="1" applyFont="0">
      <alignment horizontal="right" vertical="center"/>
      <protection locked="0"/>
    </xf>
    <xf numFmtId="166" fontId="4" fillId="26" borderId="1" applyFont="0">
      <alignment vertical="center"/>
      <protection locked="0"/>
    </xf>
    <xf numFmtId="10" fontId="4" fillId="25" borderId="1" applyFont="0">
      <alignment horizontal="right" vertical="center"/>
      <protection locked="0"/>
    </xf>
    <xf numFmtId="9" fontId="4" fillId="25" borderId="2" applyFont="0">
      <alignment horizontal="right" vertical="center"/>
      <protection locked="0"/>
    </xf>
    <xf numFmtId="167" fontId="4" fillId="25" borderId="1" applyFont="0">
      <alignment horizontal="right" vertical="center"/>
      <protection locked="0"/>
    </xf>
    <xf numFmtId="168" fontId="4" fillId="25" borderId="2" applyFont="0">
      <alignment horizontal="right" vertical="center"/>
      <protection locked="0"/>
    </xf>
    <xf numFmtId="0" fontId="4" fillId="25" borderId="1" applyFont="0">
      <alignment horizontal="center" vertical="center" wrapText="1"/>
      <protection locked="0"/>
    </xf>
    <xf numFmtId="49" fontId="4" fillId="25" borderId="1" applyFont="0">
      <alignment vertical="center"/>
      <protection locked="0"/>
    </xf>
    <xf numFmtId="0" fontId="4" fillId="27" borderId="12"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0" fillId="5" borderId="0" applyNumberFormat="0" applyBorder="0" applyAlignment="0" applyProtection="0"/>
    <xf numFmtId="0" fontId="32" fillId="21" borderId="13" applyNumberFormat="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3" fillId="0" borderId="8" applyNumberFormat="0" applyFill="0" applyAlignment="0" applyProtection="0"/>
    <xf numFmtId="0" fontId="34" fillId="0" borderId="0" applyNumberFormat="0" applyFill="0" applyBorder="0" applyAlignment="0" applyProtection="0"/>
    <xf numFmtId="169" fontId="4" fillId="0" borderId="0" applyFill="0" applyBorder="0" applyAlignment="0" applyProtection="0"/>
    <xf numFmtId="169" fontId="4" fillId="0" borderId="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0" borderId="0"/>
    <xf numFmtId="0" fontId="35" fillId="28"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3" fillId="0" borderId="0"/>
    <xf numFmtId="0" fontId="4" fillId="0" borderId="0"/>
    <xf numFmtId="0" fontId="4" fillId="0" borderId="0"/>
    <xf numFmtId="0" fontId="2" fillId="0" borderId="0"/>
    <xf numFmtId="0" fontId="4" fillId="0" borderId="0"/>
    <xf numFmtId="0" fontId="36" fillId="0" borderId="0"/>
    <xf numFmtId="0" fontId="4" fillId="0" borderId="0"/>
    <xf numFmtId="0" fontId="4" fillId="0" borderId="0"/>
    <xf numFmtId="0" fontId="4" fillId="27" borderId="12" applyNumberFormat="0" applyFont="0" applyAlignment="0" applyProtection="0"/>
    <xf numFmtId="0" fontId="4" fillId="27" borderId="12" applyNumberFormat="0" applyFont="0" applyAlignment="0" applyProtection="0"/>
    <xf numFmtId="0" fontId="2" fillId="0" borderId="0"/>
    <xf numFmtId="0" fontId="38" fillId="0" borderId="0"/>
    <xf numFmtId="0" fontId="4" fillId="0" borderId="0"/>
    <xf numFmtId="0" fontId="37" fillId="0" borderId="0"/>
    <xf numFmtId="0" fontId="38" fillId="0" borderId="0"/>
    <xf numFmtId="0" fontId="38" fillId="0" borderId="0"/>
    <xf numFmtId="0" fontId="39" fillId="0" borderId="0"/>
    <xf numFmtId="0" fontId="38" fillId="0" borderId="0"/>
    <xf numFmtId="3" fontId="4" fillId="29" borderId="1" applyFont="0">
      <alignment horizontal="right" vertical="center"/>
      <protection locked="0"/>
    </xf>
    <xf numFmtId="165" fontId="4" fillId="29" borderId="1" applyFont="0">
      <alignment horizontal="right" vertical="center"/>
      <protection locked="0"/>
    </xf>
    <xf numFmtId="10" fontId="4" fillId="29" borderId="1" applyFont="0">
      <alignment horizontal="right" vertical="center"/>
      <protection locked="0"/>
    </xf>
    <xf numFmtId="9" fontId="4" fillId="29" borderId="1" applyFont="0">
      <alignment horizontal="right" vertical="center"/>
      <protection locked="0"/>
    </xf>
    <xf numFmtId="167" fontId="4" fillId="29" borderId="1" applyFont="0">
      <alignment horizontal="right" vertical="center"/>
      <protection locked="0"/>
    </xf>
    <xf numFmtId="168" fontId="4" fillId="29" borderId="2" applyFont="0">
      <alignment horizontal="right" vertical="center"/>
      <protection locked="0"/>
    </xf>
    <xf numFmtId="0" fontId="4" fillId="29" borderId="1" applyFont="0">
      <alignment horizontal="center" vertical="center" wrapText="1"/>
      <protection locked="0"/>
    </xf>
    <xf numFmtId="0" fontId="4" fillId="29" borderId="1" applyNumberFormat="0" applyFont="0">
      <alignment horizontal="center" vertical="center" wrapText="1"/>
      <protection locked="0"/>
    </xf>
    <xf numFmtId="0" fontId="40" fillId="0" borderId="14" applyNumberFormat="0" applyFill="0" applyAlignment="0" applyProtection="0"/>
    <xf numFmtId="0" fontId="41" fillId="21" borderId="13" applyNumberFormat="0" applyAlignment="0" applyProtection="0"/>
    <xf numFmtId="9" fontId="3" fillId="0" borderId="0" applyFont="0" applyFill="0" applyBorder="0" applyAlignment="0" applyProtection="0"/>
    <xf numFmtId="9" fontId="3" fillId="0" borderId="0" applyFont="0" applyFill="0" applyBorder="0" applyAlignment="0" applyProtection="0"/>
    <xf numFmtId="3" fontId="4" fillId="30" borderId="1" applyFont="0">
      <alignment horizontal="right" vertical="center"/>
      <protection locked="0"/>
    </xf>
    <xf numFmtId="0" fontId="30" fillId="4" borderId="0" applyNumberFormat="0" applyBorder="0" applyAlignment="0" applyProtection="0"/>
    <xf numFmtId="0" fontId="32" fillId="21" borderId="13" applyNumberFormat="0" applyAlignment="0" applyProtection="0"/>
    <xf numFmtId="0" fontId="42" fillId="28" borderId="0" applyNumberFormat="0" applyBorder="0" applyAlignment="0" applyProtection="0"/>
    <xf numFmtId="171" fontId="4" fillId="23" borderId="1" applyFont="0">
      <alignment horizontal="center" vertical="center"/>
    </xf>
    <xf numFmtId="3" fontId="4" fillId="23" borderId="1" applyFont="0">
      <alignment horizontal="right" vertical="center"/>
    </xf>
    <xf numFmtId="172" fontId="4" fillId="23" borderId="1" applyFont="0">
      <alignment horizontal="right" vertical="center"/>
    </xf>
    <xf numFmtId="165" fontId="4" fillId="23" borderId="1" applyFont="0">
      <alignment horizontal="right" vertical="center"/>
    </xf>
    <xf numFmtId="10" fontId="4" fillId="23" borderId="1" applyFont="0">
      <alignment horizontal="right" vertical="center"/>
    </xf>
    <xf numFmtId="9" fontId="4" fillId="23" borderId="1" applyFont="0">
      <alignment horizontal="right" vertical="center"/>
    </xf>
    <xf numFmtId="173" fontId="4" fillId="23" borderId="1" applyFont="0">
      <alignment horizontal="center" wrapText="1"/>
    </xf>
    <xf numFmtId="0" fontId="4" fillId="0" borderId="0"/>
    <xf numFmtId="0" fontId="4" fillId="0" borderId="0"/>
    <xf numFmtId="0" fontId="3" fillId="0" borderId="0"/>
    <xf numFmtId="0" fontId="4" fillId="0" borderId="0"/>
    <xf numFmtId="0" fontId="4" fillId="0" borderId="0"/>
    <xf numFmtId="164" fontId="4" fillId="31" borderId="1" applyFont="0">
      <alignment vertical="center"/>
    </xf>
    <xf numFmtId="1" fontId="4" fillId="31" borderId="1" applyFont="0">
      <alignment horizontal="right" vertical="center"/>
    </xf>
    <xf numFmtId="166" fontId="4" fillId="31" borderId="1" applyFont="0">
      <alignment vertical="center"/>
    </xf>
    <xf numFmtId="9" fontId="4" fillId="31" borderId="1" applyFont="0">
      <alignment horizontal="right" vertical="center"/>
    </xf>
    <xf numFmtId="167" fontId="4" fillId="31" borderId="1" applyFont="0">
      <alignment horizontal="right" vertical="center"/>
    </xf>
    <xf numFmtId="10" fontId="4" fillId="31" borderId="1" applyFont="0">
      <alignment horizontal="right" vertical="center"/>
    </xf>
    <xf numFmtId="0" fontId="4" fillId="31" borderId="1" applyFont="0">
      <alignment horizontal="center" vertical="center" wrapText="1"/>
    </xf>
    <xf numFmtId="49" fontId="4" fillId="31" borderId="1" applyFont="0">
      <alignment vertical="center"/>
    </xf>
    <xf numFmtId="166" fontId="4" fillId="32" borderId="1" applyFont="0">
      <alignment vertical="center"/>
    </xf>
    <xf numFmtId="9" fontId="4" fillId="32" borderId="1" applyFont="0">
      <alignment horizontal="right" vertical="center"/>
    </xf>
    <xf numFmtId="164" fontId="4" fillId="33" borderId="1">
      <alignment vertical="center"/>
    </xf>
    <xf numFmtId="166" fontId="4" fillId="34" borderId="1" applyFont="0">
      <alignment horizontal="right" vertical="center"/>
    </xf>
    <xf numFmtId="1" fontId="4" fillId="34" borderId="1" applyFont="0">
      <alignment horizontal="right" vertical="center"/>
    </xf>
    <xf numFmtId="166" fontId="4" fillId="34" borderId="1" applyFont="0">
      <alignment vertical="center"/>
    </xf>
    <xf numFmtId="165" fontId="4" fillId="34" borderId="1" applyFont="0">
      <alignment vertical="center"/>
    </xf>
    <xf numFmtId="10" fontId="4" fillId="34" borderId="1" applyFont="0">
      <alignment horizontal="right" vertical="center"/>
    </xf>
    <xf numFmtId="9" fontId="4" fillId="34" borderId="1" applyFont="0">
      <alignment horizontal="right" vertical="center"/>
    </xf>
    <xf numFmtId="167" fontId="4" fillId="34" borderId="1" applyFont="0">
      <alignment horizontal="right" vertical="center"/>
    </xf>
    <xf numFmtId="10" fontId="4" fillId="34" borderId="4" applyFont="0">
      <alignment horizontal="right" vertical="center"/>
    </xf>
    <xf numFmtId="0" fontId="4" fillId="34" borderId="1" applyFont="0">
      <alignment horizontal="center" vertical="center" wrapText="1"/>
    </xf>
    <xf numFmtId="49" fontId="4" fillId="34" borderId="1" applyFont="0">
      <alignment vertical="center"/>
    </xf>
    <xf numFmtId="0" fontId="12" fillId="21" borderId="6" applyNumberFormat="0" applyAlignment="0" applyProtection="0"/>
    <xf numFmtId="0" fontId="22" fillId="0" borderId="0" applyNumberFormat="0" applyFill="0" applyBorder="0" applyAlignment="0" applyProtection="0"/>
    <xf numFmtId="0" fontId="34"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17" fillId="0" borderId="0" applyNumberFormat="0" applyFill="0" applyBorder="0" applyAlignment="0" applyProtection="0"/>
    <xf numFmtId="0" fontId="43" fillId="0" borderId="14" applyNumberFormat="0" applyFill="0" applyAlignment="0" applyProtection="0"/>
    <xf numFmtId="0" fontId="16" fillId="0" borderId="0" applyNumberFormat="0" applyFill="0" applyBorder="0" applyAlignment="0" applyProtection="0"/>
    <xf numFmtId="174" fontId="44" fillId="0" borderId="0" applyFont="0" applyFill="0" applyBorder="0" applyAlignment="0" applyProtection="0"/>
    <xf numFmtId="9" fontId="3"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2" fillId="0" borderId="0"/>
    <xf numFmtId="0" fontId="3" fillId="0" borderId="0"/>
    <xf numFmtId="0" fontId="4" fillId="0" borderId="0"/>
    <xf numFmtId="0" fontId="45" fillId="0" borderId="0"/>
    <xf numFmtId="9" fontId="3" fillId="0" borderId="0" applyFont="0" applyFill="0" applyBorder="0" applyAlignment="0" applyProtection="0"/>
    <xf numFmtId="9" fontId="3" fillId="0" borderId="0" applyFont="0" applyFill="0" applyBorder="0" applyAlignment="0" applyProtection="0"/>
    <xf numFmtId="0" fontId="37" fillId="0" borderId="0"/>
    <xf numFmtId="0" fontId="37" fillId="0" borderId="0"/>
    <xf numFmtId="0" fontId="1" fillId="0" borderId="0"/>
  </cellStyleXfs>
  <cellXfs count="249">
    <xf numFmtId="0" fontId="0" fillId="0" borderId="0" xfId="0"/>
    <xf numFmtId="0" fontId="51" fillId="0" borderId="0" xfId="155" applyFont="1" applyFill="1" applyAlignment="1">
      <alignment vertical="top"/>
    </xf>
    <xf numFmtId="0" fontId="50" fillId="0" borderId="0" xfId="155" applyFont="1" applyFill="1" applyAlignment="1">
      <alignment horizontal="right" vertical="top"/>
    </xf>
    <xf numFmtId="0" fontId="51" fillId="0" borderId="0" xfId="155" applyFont="1" applyFill="1" applyAlignment="1">
      <alignment horizontal="right" vertical="top"/>
    </xf>
    <xf numFmtId="0" fontId="51" fillId="0" borderId="0" xfId="155" applyFont="1" applyFill="1" applyBorder="1" applyAlignment="1">
      <alignment vertical="top"/>
    </xf>
    <xf numFmtId="0" fontId="50" fillId="0" borderId="0" xfId="155" applyFont="1" applyFill="1" applyBorder="1" applyAlignment="1">
      <alignment horizontal="right" vertical="top"/>
    </xf>
    <xf numFmtId="0" fontId="51" fillId="0" borderId="0" xfId="155" applyFont="1" applyFill="1" applyBorder="1" applyAlignment="1">
      <alignment horizontal="right" vertical="top"/>
    </xf>
    <xf numFmtId="0" fontId="58" fillId="0" borderId="0" xfId="0" applyFont="1" applyFill="1" applyAlignment="1">
      <alignment vertical="top"/>
    </xf>
    <xf numFmtId="0" fontId="58" fillId="0" borderId="0" xfId="0" applyFont="1" applyFill="1" applyAlignment="1">
      <alignment vertical="top" wrapText="1"/>
    </xf>
    <xf numFmtId="0" fontId="58" fillId="0" borderId="0" xfId="0" applyFont="1" applyFill="1" applyAlignment="1">
      <alignment horizontal="center" vertical="center"/>
    </xf>
    <xf numFmtId="0" fontId="48" fillId="0" borderId="0" xfId="258" applyFont="1" applyBorder="1" applyAlignment="1">
      <alignment vertical="top"/>
    </xf>
    <xf numFmtId="0" fontId="48" fillId="0" borderId="0" xfId="258" applyFont="1" applyFill="1" applyBorder="1" applyAlignment="1">
      <alignment vertical="top"/>
    </xf>
    <xf numFmtId="0" fontId="48" fillId="0" borderId="0" xfId="258" applyFont="1" applyBorder="1" applyAlignment="1">
      <alignment horizontal="left" vertical="center"/>
    </xf>
    <xf numFmtId="0" fontId="48" fillId="0" borderId="0" xfId="258" applyFont="1" applyBorder="1" applyAlignment="1">
      <alignment vertical="center"/>
    </xf>
    <xf numFmtId="0" fontId="48" fillId="0" borderId="0" xfId="258" applyFont="1" applyAlignment="1">
      <alignment vertical="top"/>
    </xf>
    <xf numFmtId="0" fontId="48" fillId="0" borderId="0" xfId="258" applyFont="1" applyBorder="1" applyAlignment="1">
      <alignment horizontal="center" vertical="center"/>
    </xf>
    <xf numFmtId="0" fontId="51" fillId="0" borderId="0" xfId="0" applyFont="1" applyFill="1" applyAlignment="1">
      <alignment vertical="top"/>
    </xf>
    <xf numFmtId="0" fontId="51" fillId="0" borderId="23" xfId="0" applyFont="1" applyFill="1" applyBorder="1" applyAlignment="1">
      <alignment vertical="top"/>
    </xf>
    <xf numFmtId="0" fontId="50" fillId="0" borderId="22" xfId="258" applyFont="1" applyFill="1" applyBorder="1" applyAlignment="1" applyProtection="1">
      <alignment horizontal="left" vertical="top" wrapText="1"/>
    </xf>
    <xf numFmtId="3" fontId="50" fillId="0" borderId="21" xfId="0" applyNumberFormat="1" applyFont="1" applyFill="1" applyBorder="1" applyAlignment="1">
      <alignment horizontal="left" vertical="center"/>
    </xf>
    <xf numFmtId="0" fontId="51" fillId="0" borderId="19" xfId="0" applyFont="1" applyFill="1" applyBorder="1" applyAlignment="1">
      <alignment vertical="top"/>
    </xf>
    <xf numFmtId="0" fontId="50" fillId="0" borderId="1" xfId="258" applyFont="1" applyFill="1" applyBorder="1" applyAlignment="1" applyProtection="1">
      <alignment horizontal="left" vertical="top" wrapText="1"/>
    </xf>
    <xf numFmtId="3" fontId="50" fillId="0" borderId="18" xfId="0" applyNumberFormat="1" applyFont="1" applyFill="1" applyBorder="1" applyAlignment="1">
      <alignment horizontal="left" vertical="center"/>
    </xf>
    <xf numFmtId="0" fontId="59" fillId="0" borderId="1" xfId="258" applyFont="1" applyFill="1" applyBorder="1" applyAlignment="1" applyProtection="1">
      <alignment horizontal="left" vertical="top" wrapText="1" indent="1"/>
    </xf>
    <xf numFmtId="3" fontId="59" fillId="0" borderId="18" xfId="0" applyNumberFormat="1" applyFont="1" applyFill="1" applyBorder="1" applyAlignment="1">
      <alignment horizontal="left" vertical="center"/>
    </xf>
    <xf numFmtId="0" fontId="50" fillId="0" borderId="1" xfId="0" applyFont="1" applyFill="1" applyBorder="1" applyAlignment="1">
      <alignment horizontal="left" vertical="top" wrapText="1"/>
    </xf>
    <xf numFmtId="0" fontId="50" fillId="0" borderId="18" xfId="0" applyFont="1" applyFill="1" applyBorder="1" applyAlignment="1">
      <alignment horizontal="left" vertical="center"/>
    </xf>
    <xf numFmtId="0" fontId="51" fillId="0" borderId="1" xfId="0" applyFont="1" applyFill="1" applyBorder="1" applyAlignment="1">
      <alignment horizontal="left" vertical="top" wrapText="1" indent="2"/>
    </xf>
    <xf numFmtId="0" fontId="51" fillId="0" borderId="18" xfId="0" applyFont="1" applyFill="1" applyBorder="1" applyAlignment="1">
      <alignment horizontal="left" vertical="center"/>
    </xf>
    <xf numFmtId="0" fontId="53" fillId="0" borderId="0" xfId="0" applyFont="1" applyFill="1" applyAlignment="1">
      <alignment vertical="top"/>
    </xf>
    <xf numFmtId="0" fontId="53" fillId="0" borderId="19" xfId="0" applyFont="1" applyFill="1" applyBorder="1" applyAlignment="1">
      <alignment vertical="top"/>
    </xf>
    <xf numFmtId="0" fontId="53" fillId="0" borderId="1" xfId="0" applyFont="1" applyFill="1" applyBorder="1" applyAlignment="1">
      <alignment horizontal="left" vertical="top" wrapText="1" indent="1"/>
    </xf>
    <xf numFmtId="0" fontId="53" fillId="0" borderId="18" xfId="0" applyFont="1" applyFill="1" applyBorder="1" applyAlignment="1">
      <alignment horizontal="left" vertical="center"/>
    </xf>
    <xf numFmtId="0" fontId="51" fillId="0" borderId="1" xfId="258" applyFont="1" applyFill="1" applyBorder="1" applyAlignment="1" applyProtection="1">
      <alignment horizontal="left" vertical="top" wrapText="1" indent="2"/>
    </xf>
    <xf numFmtId="0" fontId="53" fillId="0" borderId="1" xfId="258" applyFont="1" applyFill="1" applyBorder="1" applyAlignment="1" applyProtection="1">
      <alignment horizontal="left" vertical="top" wrapText="1" indent="1"/>
    </xf>
    <xf numFmtId="0" fontId="50" fillId="0" borderId="19" xfId="0" applyFont="1" applyFill="1" applyBorder="1" applyAlignment="1">
      <alignment vertical="top"/>
    </xf>
    <xf numFmtId="0" fontId="51" fillId="0" borderId="0" xfId="258" applyFont="1" applyFill="1" applyAlignment="1">
      <alignment vertical="top"/>
    </xf>
    <xf numFmtId="0" fontId="51" fillId="0" borderId="19" xfId="258" applyFont="1" applyFill="1" applyBorder="1" applyAlignment="1">
      <alignment horizontal="center" vertical="top" wrapText="1"/>
    </xf>
    <xf numFmtId="0" fontId="51" fillId="0" borderId="1" xfId="258" applyFont="1" applyFill="1" applyBorder="1" applyAlignment="1">
      <alignment horizontal="left" vertical="top" wrapText="1" indent="2"/>
    </xf>
    <xf numFmtId="0" fontId="51" fillId="0" borderId="18" xfId="258" applyFont="1" applyFill="1" applyBorder="1" applyAlignment="1">
      <alignment horizontal="left" vertical="center"/>
    </xf>
    <xf numFmtId="3" fontId="51" fillId="0" borderId="19" xfId="119" applyNumberFormat="1" applyFont="1" applyFill="1" applyBorder="1" applyAlignment="1">
      <alignment horizontal="right" vertical="top" wrapText="1"/>
      <protection locked="0"/>
    </xf>
    <xf numFmtId="0" fontId="53" fillId="0" borderId="0" xfId="258" applyFont="1" applyFill="1" applyAlignment="1">
      <alignment vertical="top"/>
    </xf>
    <xf numFmtId="3" fontId="53" fillId="0" borderId="19" xfId="119" applyNumberFormat="1" applyFont="1" applyFill="1" applyBorder="1" applyAlignment="1">
      <alignment horizontal="right" vertical="top" wrapText="1"/>
      <protection locked="0"/>
    </xf>
    <xf numFmtId="0" fontId="53" fillId="0" borderId="1" xfId="258" applyFont="1" applyFill="1" applyBorder="1" applyAlignment="1">
      <alignment horizontal="left" vertical="top" wrapText="1" indent="1"/>
    </xf>
    <xf numFmtId="0" fontId="53" fillId="0" borderId="18" xfId="258" applyFont="1" applyFill="1" applyBorder="1" applyAlignment="1">
      <alignment horizontal="left" vertical="center"/>
    </xf>
    <xf numFmtId="0" fontId="51" fillId="0" borderId="0" xfId="258" applyFont="1" applyFill="1" applyAlignment="1">
      <alignment horizontal="center" vertical="top"/>
    </xf>
    <xf numFmtId="0" fontId="51" fillId="0" borderId="0" xfId="0" applyFont="1" applyFill="1" applyAlignment="1">
      <alignment horizontal="center" vertical="top"/>
    </xf>
    <xf numFmtId="3" fontId="51" fillId="0" borderId="19" xfId="119" applyNumberFormat="1" applyFont="1" applyFill="1" applyBorder="1" applyAlignment="1">
      <alignment horizontal="center" vertical="top" wrapText="1"/>
      <protection locked="0"/>
    </xf>
    <xf numFmtId="3" fontId="50" fillId="0" borderId="19" xfId="258" applyNumberFormat="1" applyFont="1" applyFill="1" applyBorder="1" applyAlignment="1" applyProtection="1">
      <alignment horizontal="center" vertical="top"/>
    </xf>
    <xf numFmtId="3" fontId="53" fillId="0" borderId="19" xfId="193" applyNumberFormat="1" applyFont="1" applyFill="1" applyBorder="1" applyAlignment="1">
      <alignment horizontal="right" vertical="top" wrapText="1"/>
    </xf>
    <xf numFmtId="3" fontId="51" fillId="0" borderId="19" xfId="193" applyNumberFormat="1" applyFont="1" applyFill="1" applyBorder="1" applyAlignment="1">
      <alignment horizontal="right" vertical="top" wrapText="1"/>
    </xf>
    <xf numFmtId="0" fontId="50" fillId="0" borderId="18" xfId="258" applyFont="1" applyFill="1" applyBorder="1" applyAlignment="1">
      <alignment horizontal="left" vertical="center"/>
    </xf>
    <xf numFmtId="3" fontId="50" fillId="0" borderId="19" xfId="193" applyNumberFormat="1" applyFont="1" applyFill="1" applyBorder="1" applyAlignment="1">
      <alignment horizontal="right" vertical="top" wrapText="1"/>
    </xf>
    <xf numFmtId="0" fontId="48" fillId="0" borderId="0" xfId="258" applyFont="1" applyFill="1" applyAlignment="1">
      <alignment vertical="top"/>
    </xf>
    <xf numFmtId="0" fontId="48" fillId="0" borderId="0" xfId="258" applyFont="1" applyFill="1" applyAlignment="1">
      <alignment horizontal="center" vertical="top"/>
    </xf>
    <xf numFmtId="0" fontId="58" fillId="0" borderId="0" xfId="0" applyFont="1" applyFill="1" applyAlignment="1">
      <alignment horizontal="center" vertical="top"/>
    </xf>
    <xf numFmtId="0" fontId="50" fillId="0" borderId="17" xfId="258" applyFont="1" applyFill="1" applyBorder="1" applyAlignment="1">
      <alignment horizontal="center" vertical="top" wrapText="1"/>
    </xf>
    <xf numFmtId="0" fontId="50" fillId="0" borderId="16" xfId="258" applyFont="1" applyFill="1" applyBorder="1" applyAlignment="1">
      <alignment horizontal="center" vertical="top" wrapText="1"/>
    </xf>
    <xf numFmtId="0" fontId="50" fillId="0" borderId="15" xfId="258" applyFont="1" applyFill="1" applyBorder="1" applyAlignment="1">
      <alignment horizontal="center" vertical="center" wrapText="1"/>
    </xf>
    <xf numFmtId="0" fontId="47" fillId="0" borderId="0" xfId="258" applyFont="1" applyFill="1" applyBorder="1" applyAlignment="1">
      <alignment horizontal="right" vertical="top"/>
    </xf>
    <xf numFmtId="0" fontId="48" fillId="0" borderId="0" xfId="258" applyFont="1" applyFill="1" applyAlignment="1">
      <alignment vertical="top" wrapText="1"/>
    </xf>
    <xf numFmtId="0" fontId="48" fillId="0" borderId="0" xfId="258" applyFont="1" applyFill="1" applyAlignment="1">
      <alignment horizontal="center" vertical="center"/>
    </xf>
    <xf numFmtId="0" fontId="53" fillId="35" borderId="0" xfId="0" applyFont="1" applyFill="1" applyAlignment="1">
      <alignment vertical="top" wrapText="1"/>
    </xf>
    <xf numFmtId="0" fontId="50" fillId="0" borderId="0" xfId="155" applyFont="1" applyFill="1" applyAlignment="1">
      <alignment horizontal="center" vertical="top"/>
    </xf>
    <xf numFmtId="0" fontId="50" fillId="0" borderId="0" xfId="155" applyFont="1" applyFill="1" applyAlignment="1">
      <alignment horizontal="center" vertical="center"/>
    </xf>
    <xf numFmtId="0" fontId="46" fillId="0" borderId="0" xfId="155" applyFont="1" applyFill="1" applyAlignment="1">
      <alignment horizontal="center" vertical="top" wrapText="1"/>
    </xf>
    <xf numFmtId="0" fontId="51" fillId="0" borderId="0" xfId="155" applyFont="1" applyFill="1" applyAlignment="1">
      <alignment vertical="top" wrapText="1"/>
    </xf>
    <xf numFmtId="0" fontId="51" fillId="0" borderId="0" xfId="155" applyFont="1" applyFill="1" applyAlignment="1">
      <alignment horizontal="center" vertical="center"/>
    </xf>
    <xf numFmtId="0" fontId="50" fillId="0" borderId="0" xfId="155" applyFont="1" applyFill="1" applyAlignment="1">
      <alignment vertical="top"/>
    </xf>
    <xf numFmtId="0" fontId="51" fillId="0" borderId="0" xfId="155" applyFont="1" applyFill="1" applyAlignment="1">
      <alignment vertical="center"/>
    </xf>
    <xf numFmtId="0" fontId="51" fillId="0" borderId="0" xfId="155" applyFont="1" applyFill="1" applyAlignment="1">
      <alignment horizontal="left" vertical="center"/>
    </xf>
    <xf numFmtId="0" fontId="48" fillId="0" borderId="0" xfId="155" applyFont="1" applyFill="1" applyAlignment="1">
      <alignment horizontal="left" vertical="center"/>
    </xf>
    <xf numFmtId="3" fontId="51" fillId="0" borderId="23" xfId="193" applyNumberFormat="1" applyFont="1" applyFill="1" applyBorder="1" applyAlignment="1">
      <alignment horizontal="right" vertical="top" wrapText="1"/>
    </xf>
    <xf numFmtId="0" fontId="48" fillId="0" borderId="22" xfId="258" applyFont="1" applyFill="1" applyBorder="1" applyAlignment="1">
      <alignment horizontal="left" vertical="center" wrapText="1"/>
    </xf>
    <xf numFmtId="0" fontId="48" fillId="0" borderId="21" xfId="258" applyFont="1" applyFill="1" applyBorder="1" applyAlignment="1">
      <alignment horizontal="left" vertical="center"/>
    </xf>
    <xf numFmtId="0" fontId="48" fillId="0" borderId="1" xfId="258" applyFont="1" applyFill="1" applyBorder="1" applyAlignment="1">
      <alignment horizontal="left" vertical="center" wrapText="1"/>
    </xf>
    <xf numFmtId="0" fontId="48" fillId="0" borderId="18" xfId="258" applyFont="1" applyFill="1" applyBorder="1" applyAlignment="1">
      <alignment horizontal="left" vertical="center"/>
    </xf>
    <xf numFmtId="0" fontId="61" fillId="0" borderId="0" xfId="258" applyFont="1" applyFill="1" applyAlignment="1">
      <alignment vertical="top"/>
    </xf>
    <xf numFmtId="0" fontId="62" fillId="0" borderId="0" xfId="0" applyFont="1" applyFill="1" applyAlignment="1">
      <alignment vertical="top"/>
    </xf>
    <xf numFmtId="0" fontId="61" fillId="0" borderId="1" xfId="258" applyFont="1" applyFill="1" applyBorder="1" applyAlignment="1">
      <alignment horizontal="left" vertical="center" wrapText="1"/>
    </xf>
    <xf numFmtId="0" fontId="61" fillId="0" borderId="18" xfId="258" applyFont="1" applyFill="1" applyBorder="1" applyAlignment="1">
      <alignment horizontal="left" vertical="center"/>
    </xf>
    <xf numFmtId="0" fontId="51" fillId="0" borderId="1" xfId="258" applyFont="1" applyFill="1" applyBorder="1" applyAlignment="1" applyProtection="1">
      <alignment horizontal="left" vertical="center" wrapText="1"/>
    </xf>
    <xf numFmtId="3" fontId="50" fillId="0" borderId="19" xfId="193" applyNumberFormat="1" applyFont="1" applyFill="1" applyBorder="1" applyAlignment="1">
      <alignment vertical="top" wrapText="1"/>
    </xf>
    <xf numFmtId="0" fontId="53" fillId="0" borderId="1" xfId="258" applyFont="1" applyFill="1" applyBorder="1" applyAlignment="1" applyProtection="1">
      <alignment horizontal="left" vertical="center" wrapText="1"/>
    </xf>
    <xf numFmtId="0" fontId="61" fillId="0" borderId="33" xfId="258" applyFont="1" applyFill="1" applyBorder="1" applyAlignment="1">
      <alignment horizontal="left" vertical="center"/>
    </xf>
    <xf numFmtId="0" fontId="49" fillId="0" borderId="0" xfId="258" applyFont="1" applyFill="1" applyAlignment="1">
      <alignment vertical="top"/>
    </xf>
    <xf numFmtId="0" fontId="63" fillId="0" borderId="0" xfId="0" applyFont="1" applyFill="1" applyAlignment="1">
      <alignment vertical="top"/>
    </xf>
    <xf numFmtId="0" fontId="50" fillId="0" borderId="1" xfId="258" applyFont="1" applyFill="1" applyBorder="1" applyAlignment="1" applyProtection="1">
      <alignment horizontal="left" vertical="center" wrapText="1"/>
    </xf>
    <xf numFmtId="0" fontId="49" fillId="0" borderId="18" xfId="258" applyFont="1" applyFill="1" applyBorder="1" applyAlignment="1">
      <alignment horizontal="left" vertical="center"/>
    </xf>
    <xf numFmtId="0" fontId="50" fillId="0" borderId="1" xfId="258" applyFont="1" applyFill="1" applyBorder="1" applyAlignment="1">
      <alignment horizontal="left" vertical="center" wrapText="1"/>
    </xf>
    <xf numFmtId="3" fontId="64" fillId="0" borderId="19" xfId="193" applyNumberFormat="1" applyFont="1" applyFill="1" applyBorder="1" applyAlignment="1">
      <alignment horizontal="right" vertical="top" wrapText="1"/>
    </xf>
    <xf numFmtId="3" fontId="64" fillId="0" borderId="19" xfId="193" applyNumberFormat="1" applyFont="1" applyFill="1" applyBorder="1" applyAlignment="1">
      <alignment horizontal="left" vertical="top" wrapText="1"/>
    </xf>
    <xf numFmtId="0" fontId="50" fillId="0" borderId="19" xfId="258" applyFont="1" applyFill="1" applyBorder="1" applyAlignment="1">
      <alignment horizontal="center" vertical="top" wrapText="1"/>
    </xf>
    <xf numFmtId="0" fontId="50" fillId="0" borderId="18" xfId="258" applyFont="1" applyFill="1" applyBorder="1" applyAlignment="1">
      <alignment horizontal="left" vertical="center" wrapText="1"/>
    </xf>
    <xf numFmtId="0" fontId="53" fillId="0" borderId="19" xfId="258" applyFont="1" applyFill="1" applyBorder="1" applyAlignment="1">
      <alignment horizontal="center" vertical="top" wrapText="1"/>
    </xf>
    <xf numFmtId="0" fontId="53" fillId="0" borderId="1" xfId="258" applyFont="1" applyFill="1" applyBorder="1" applyAlignment="1">
      <alignment horizontal="left" vertical="center" wrapText="1"/>
    </xf>
    <xf numFmtId="0" fontId="53" fillId="0" borderId="18" xfId="258" applyFont="1" applyFill="1" applyBorder="1" applyAlignment="1">
      <alignment horizontal="left" vertical="center" wrapText="1"/>
    </xf>
    <xf numFmtId="0" fontId="51" fillId="0" borderId="1" xfId="258" applyFont="1" applyFill="1" applyBorder="1" applyAlignment="1">
      <alignment horizontal="left" vertical="center" wrapText="1"/>
    </xf>
    <xf numFmtId="0" fontId="51" fillId="0" borderId="18" xfId="258" applyFont="1" applyFill="1" applyBorder="1" applyAlignment="1">
      <alignment horizontal="left" vertical="center" wrapText="1"/>
    </xf>
    <xf numFmtId="0" fontId="50" fillId="0" borderId="1" xfId="258" applyFont="1" applyFill="1" applyBorder="1" applyAlignment="1">
      <alignment horizontal="left" vertical="top" wrapText="1"/>
    </xf>
    <xf numFmtId="0" fontId="65" fillId="0" borderId="19" xfId="258" applyFont="1" applyFill="1" applyBorder="1" applyAlignment="1">
      <alignment vertical="top" wrapText="1"/>
    </xf>
    <xf numFmtId="0" fontId="65" fillId="0" borderId="20" xfId="258" applyFont="1" applyFill="1" applyBorder="1" applyAlignment="1">
      <alignment vertical="top" wrapText="1"/>
    </xf>
    <xf numFmtId="0" fontId="65" fillId="0" borderId="0" xfId="0" applyFont="1" applyFill="1" applyAlignment="1">
      <alignment vertical="top" wrapText="1"/>
    </xf>
    <xf numFmtId="0" fontId="50" fillId="35" borderId="0" xfId="258" applyFont="1" applyFill="1" applyAlignment="1">
      <alignment vertical="top" wrapText="1"/>
    </xf>
    <xf numFmtId="0" fontId="50" fillId="0" borderId="17" xfId="258" applyFont="1" applyFill="1" applyBorder="1" applyAlignment="1">
      <alignment horizontal="center" vertical="center" wrapText="1"/>
    </xf>
    <xf numFmtId="0" fontId="50" fillId="0" borderId="16" xfId="258" applyFont="1" applyFill="1" applyBorder="1" applyAlignment="1">
      <alignment horizontal="center" vertical="center" wrapText="1"/>
    </xf>
    <xf numFmtId="0" fontId="50" fillId="0" borderId="22" xfId="258" applyFont="1" applyFill="1" applyBorder="1" applyAlignment="1">
      <alignment horizontal="left" vertical="center" wrapText="1"/>
    </xf>
    <xf numFmtId="0" fontId="53" fillId="0" borderId="19" xfId="258" applyFont="1" applyFill="1" applyBorder="1" applyAlignment="1">
      <alignment vertical="top"/>
    </xf>
    <xf numFmtId="0" fontId="50" fillId="0" borderId="19" xfId="258" applyFont="1" applyFill="1" applyBorder="1" applyAlignment="1">
      <alignment vertical="top"/>
    </xf>
    <xf numFmtId="0" fontId="52" fillId="0" borderId="0" xfId="258" applyFont="1" applyFill="1" applyAlignment="1">
      <alignment vertical="top"/>
    </xf>
    <xf numFmtId="0" fontId="52" fillId="0" borderId="19" xfId="258" applyFont="1" applyFill="1" applyBorder="1" applyAlignment="1">
      <alignment vertical="top"/>
    </xf>
    <xf numFmtId="0" fontId="51" fillId="0" borderId="19" xfId="258" applyFont="1" applyFill="1" applyBorder="1" applyAlignment="1">
      <alignment vertical="top"/>
    </xf>
    <xf numFmtId="0" fontId="60" fillId="0" borderId="0" xfId="155" applyFont="1" applyAlignment="1">
      <alignment vertical="top"/>
    </xf>
    <xf numFmtId="0" fontId="51" fillId="0" borderId="1" xfId="258" applyFont="1" applyFill="1" applyBorder="1" applyAlignment="1">
      <alignment horizontal="center" vertical="top"/>
    </xf>
    <xf numFmtId="0" fontId="51" fillId="0" borderId="0" xfId="258" applyFont="1" applyFill="1" applyBorder="1" applyAlignment="1">
      <alignment horizontal="center" vertical="top"/>
    </xf>
    <xf numFmtId="0" fontId="51" fillId="0" borderId="0" xfId="258" applyFont="1" applyFill="1" applyBorder="1" applyAlignment="1">
      <alignment vertical="top"/>
    </xf>
    <xf numFmtId="0" fontId="51" fillId="0" borderId="0" xfId="258" applyFont="1" applyFill="1" applyBorder="1" applyAlignment="1">
      <alignment horizontal="left" vertical="top"/>
    </xf>
    <xf numFmtId="0" fontId="50" fillId="0" borderId="0" xfId="258" applyFont="1" applyFill="1" applyBorder="1" applyAlignment="1">
      <alignment horizontal="left" vertical="center" wrapText="1"/>
    </xf>
    <xf numFmtId="3" fontId="50" fillId="0" borderId="0" xfId="258" applyNumberFormat="1" applyFont="1" applyFill="1" applyBorder="1" applyAlignment="1">
      <alignment horizontal="left" vertical="center"/>
    </xf>
    <xf numFmtId="0" fontId="51" fillId="0" borderId="23" xfId="258" applyFont="1" applyFill="1" applyBorder="1" applyAlignment="1">
      <alignment vertical="top"/>
    </xf>
    <xf numFmtId="3" fontId="50" fillId="0" borderId="21" xfId="258" applyNumberFormat="1" applyFont="1" applyFill="1" applyBorder="1" applyAlignment="1">
      <alignment horizontal="left" vertical="center"/>
    </xf>
    <xf numFmtId="0" fontId="50" fillId="0" borderId="19" xfId="258" applyFont="1" applyFill="1" applyBorder="1" applyAlignment="1">
      <alignment vertical="top" wrapText="1"/>
    </xf>
    <xf numFmtId="3" fontId="50" fillId="0" borderId="18" xfId="258" applyNumberFormat="1" applyFont="1" applyFill="1" applyBorder="1" applyAlignment="1">
      <alignment horizontal="left" vertical="center"/>
    </xf>
    <xf numFmtId="0" fontId="50" fillId="0" borderId="3" xfId="258" applyFont="1" applyFill="1" applyBorder="1" applyAlignment="1">
      <alignment horizontal="left" vertical="center" wrapText="1"/>
    </xf>
    <xf numFmtId="0" fontId="50" fillId="0" borderId="1" xfId="258" applyFont="1" applyFill="1" applyBorder="1" applyAlignment="1">
      <alignment vertical="center" wrapText="1"/>
    </xf>
    <xf numFmtId="3" fontId="53" fillId="0" borderId="18" xfId="258" applyNumberFormat="1" applyFont="1" applyFill="1" applyBorder="1" applyAlignment="1">
      <alignment horizontal="left" vertical="center"/>
    </xf>
    <xf numFmtId="3" fontId="51" fillId="0" borderId="18" xfId="258" applyNumberFormat="1" applyFont="1" applyFill="1" applyBorder="1" applyAlignment="1">
      <alignment horizontal="left" vertical="center"/>
    </xf>
    <xf numFmtId="0" fontId="53" fillId="0" borderId="19" xfId="258" applyFont="1" applyFill="1" applyBorder="1" applyAlignment="1">
      <alignment vertical="top" wrapText="1"/>
    </xf>
    <xf numFmtId="49" fontId="53" fillId="0" borderId="1" xfId="258" applyNumberFormat="1" applyFont="1" applyFill="1" applyBorder="1" applyAlignment="1">
      <alignment horizontal="left" vertical="center" wrapText="1"/>
    </xf>
    <xf numFmtId="0" fontId="53" fillId="0" borderId="1" xfId="258" applyFont="1" applyFill="1" applyBorder="1" applyAlignment="1">
      <alignment vertical="center" wrapText="1"/>
    </xf>
    <xf numFmtId="0" fontId="53" fillId="0" borderId="19" xfId="258" applyFont="1" applyFill="1" applyBorder="1" applyAlignment="1">
      <alignment horizontal="left" vertical="top" wrapText="1"/>
    </xf>
    <xf numFmtId="0" fontId="52" fillId="0" borderId="1" xfId="258" applyFont="1" applyFill="1" applyBorder="1" applyAlignment="1">
      <alignment horizontal="left" vertical="center" wrapText="1"/>
    </xf>
    <xf numFmtId="3" fontId="52" fillId="0" borderId="18" xfId="258" applyNumberFormat="1" applyFont="1" applyFill="1" applyBorder="1" applyAlignment="1">
      <alignment horizontal="left" vertical="center"/>
    </xf>
    <xf numFmtId="49" fontId="50" fillId="0" borderId="1" xfId="258" applyNumberFormat="1" applyFont="1" applyFill="1" applyBorder="1" applyAlignment="1">
      <alignment horizontal="left" vertical="center" wrapText="1"/>
    </xf>
    <xf numFmtId="0" fontId="53" fillId="0" borderId="20" xfId="258" applyFont="1" applyFill="1" applyBorder="1" applyAlignment="1">
      <alignment vertical="top" wrapText="1"/>
    </xf>
    <xf numFmtId="0" fontId="59" fillId="0" borderId="2" xfId="258" applyFont="1" applyFill="1" applyBorder="1" applyAlignment="1">
      <alignment horizontal="left" vertical="center" wrapText="1"/>
    </xf>
    <xf numFmtId="3" fontId="53" fillId="0" borderId="26" xfId="258" applyNumberFormat="1" applyFont="1" applyFill="1" applyBorder="1" applyAlignment="1">
      <alignment horizontal="left" vertical="center"/>
    </xf>
    <xf numFmtId="0" fontId="53" fillId="0" borderId="2" xfId="258" applyFont="1" applyFill="1" applyBorder="1" applyAlignment="1">
      <alignment horizontal="left" vertical="center" wrapText="1"/>
    </xf>
    <xf numFmtId="3" fontId="51" fillId="0" borderId="26" xfId="258" applyNumberFormat="1" applyFont="1" applyFill="1" applyBorder="1" applyAlignment="1">
      <alignment horizontal="left" vertical="center" wrapText="1"/>
    </xf>
    <xf numFmtId="0" fontId="50" fillId="0" borderId="17" xfId="258" applyFont="1" applyFill="1" applyBorder="1" applyAlignment="1">
      <alignment horizontal="center" vertical="center"/>
    </xf>
    <xf numFmtId="0" fontId="52" fillId="0" borderId="0" xfId="258" applyFont="1" applyFill="1" applyBorder="1" applyAlignment="1">
      <alignment horizontal="right" vertical="top"/>
    </xf>
    <xf numFmtId="0" fontId="52" fillId="0" borderId="0" xfId="258" applyFont="1" applyFill="1" applyBorder="1" applyAlignment="1">
      <alignment vertical="top"/>
    </xf>
    <xf numFmtId="0" fontId="66" fillId="0" borderId="0" xfId="258" applyFont="1" applyFill="1" applyBorder="1" applyAlignment="1">
      <alignment horizontal="left" vertical="top"/>
    </xf>
    <xf numFmtId="0" fontId="51" fillId="0" borderId="0" xfId="258" applyFont="1" applyFill="1" applyBorder="1" applyAlignment="1"/>
    <xf numFmtId="0" fontId="53" fillId="0" borderId="19" xfId="258" applyFont="1" applyFill="1" applyBorder="1" applyAlignment="1">
      <alignment horizontal="center" vertical="top"/>
    </xf>
    <xf numFmtId="3" fontId="51" fillId="0" borderId="26" xfId="258" applyNumberFormat="1" applyFont="1" applyFill="1" applyBorder="1" applyAlignment="1">
      <alignment horizontal="left" vertical="center"/>
    </xf>
    <xf numFmtId="0" fontId="55" fillId="0" borderId="0" xfId="258" applyFont="1" applyFill="1" applyAlignment="1">
      <alignment vertical="top"/>
    </xf>
    <xf numFmtId="0" fontId="54" fillId="0" borderId="19" xfId="258" applyFont="1" applyFill="1" applyBorder="1" applyAlignment="1">
      <alignment vertical="top"/>
    </xf>
    <xf numFmtId="3" fontId="52" fillId="0" borderId="26" xfId="258" applyNumberFormat="1" applyFont="1" applyFill="1" applyBorder="1" applyAlignment="1">
      <alignment horizontal="left" vertical="center"/>
    </xf>
    <xf numFmtId="0" fontId="56" fillId="0" borderId="0" xfId="258" applyFont="1" applyFill="1" applyAlignment="1">
      <alignment vertical="top"/>
    </xf>
    <xf numFmtId="0" fontId="56" fillId="0" borderId="19" xfId="258" applyFont="1" applyFill="1" applyBorder="1" applyAlignment="1">
      <alignment vertical="top"/>
    </xf>
    <xf numFmtId="0" fontId="51" fillId="0" borderId="19" xfId="258" applyFont="1" applyFill="1" applyBorder="1" applyAlignment="1">
      <alignment vertical="top" wrapText="1"/>
    </xf>
    <xf numFmtId="0" fontId="50" fillId="0" borderId="24" xfId="258" applyFont="1" applyFill="1" applyBorder="1" applyAlignment="1">
      <alignment horizontal="center" vertical="top" wrapText="1"/>
    </xf>
    <xf numFmtId="0" fontId="53" fillId="0" borderId="24" xfId="258" applyFont="1" applyFill="1" applyBorder="1" applyAlignment="1">
      <alignment horizontal="center" vertical="top" wrapText="1"/>
    </xf>
    <xf numFmtId="0" fontId="52" fillId="0" borderId="1" xfId="258" applyFont="1" applyFill="1" applyBorder="1" applyAlignment="1" applyProtection="1">
      <alignment horizontal="left" vertical="center" wrapText="1"/>
    </xf>
    <xf numFmtId="3" fontId="50" fillId="0" borderId="26" xfId="258" applyNumberFormat="1" applyFont="1" applyFill="1" applyBorder="1" applyAlignment="1">
      <alignment horizontal="left" vertical="center"/>
    </xf>
    <xf numFmtId="0" fontId="51" fillId="0" borderId="0" xfId="258" applyFont="1" applyFill="1" applyAlignment="1">
      <alignment vertical="center"/>
    </xf>
    <xf numFmtId="0" fontId="50" fillId="0" borderId="25" xfId="258" applyFont="1" applyFill="1" applyBorder="1" applyAlignment="1">
      <alignment horizontal="center" vertical="center" wrapText="1"/>
    </xf>
    <xf numFmtId="0" fontId="51" fillId="0" borderId="0" xfId="258" applyFont="1" applyFill="1" applyBorder="1" applyAlignment="1">
      <alignment horizontal="left" vertical="top" wrapText="1"/>
    </xf>
    <xf numFmtId="0" fontId="67" fillId="0" borderId="0" xfId="0" applyFont="1" applyFill="1" applyBorder="1" applyAlignment="1">
      <alignment vertical="top" wrapText="1"/>
    </xf>
    <xf numFmtId="0" fontId="50" fillId="0" borderId="0" xfId="155" applyFont="1" applyFill="1" applyBorder="1" applyAlignment="1">
      <alignment horizontal="center" vertical="top"/>
    </xf>
    <xf numFmtId="0" fontId="46" fillId="0" borderId="0" xfId="155" applyFont="1" applyFill="1" applyAlignment="1">
      <alignment horizontal="right" vertical="top"/>
    </xf>
    <xf numFmtId="0" fontId="46" fillId="0" borderId="0" xfId="155" applyFont="1" applyFill="1" applyAlignment="1">
      <alignment horizontal="center" vertical="top"/>
    </xf>
    <xf numFmtId="0" fontId="50" fillId="0" borderId="0" xfId="155" applyFont="1" applyFill="1" applyAlignment="1">
      <alignment horizontal="center" vertical="top"/>
    </xf>
    <xf numFmtId="0" fontId="46" fillId="0" borderId="0" xfId="155" applyFont="1" applyFill="1" applyBorder="1" applyAlignment="1">
      <alignment horizontal="right" vertical="top"/>
    </xf>
    <xf numFmtId="3" fontId="50" fillId="0" borderId="32" xfId="0" applyNumberFormat="1" applyFont="1" applyFill="1" applyBorder="1" applyAlignment="1">
      <alignment horizontal="left" vertical="center" indent="1"/>
    </xf>
    <xf numFmtId="3" fontId="50" fillId="0" borderId="31" xfId="0" applyNumberFormat="1" applyFont="1" applyFill="1" applyBorder="1" applyAlignment="1">
      <alignment horizontal="left" vertical="center" indent="1"/>
    </xf>
    <xf numFmtId="3" fontId="50" fillId="0" borderId="30" xfId="0" applyNumberFormat="1" applyFont="1" applyFill="1" applyBorder="1" applyAlignment="1">
      <alignment horizontal="left" vertical="center" indent="1"/>
    </xf>
    <xf numFmtId="3" fontId="50" fillId="0" borderId="29" xfId="0" applyNumberFormat="1" applyFont="1" applyFill="1" applyBorder="1" applyAlignment="1">
      <alignment horizontal="left" vertical="center" indent="1"/>
    </xf>
    <xf numFmtId="3" fontId="50" fillId="0" borderId="28" xfId="0" applyNumberFormat="1" applyFont="1" applyFill="1" applyBorder="1" applyAlignment="1">
      <alignment horizontal="left" vertical="center" indent="1"/>
    </xf>
    <xf numFmtId="3" fontId="50" fillId="0" borderId="27" xfId="0" applyNumberFormat="1" applyFont="1" applyFill="1" applyBorder="1" applyAlignment="1">
      <alignment horizontal="left" vertical="center" indent="1"/>
    </xf>
    <xf numFmtId="0" fontId="50" fillId="0" borderId="32" xfId="258" applyFont="1" applyFill="1" applyBorder="1" applyAlignment="1">
      <alignment horizontal="left" vertical="center" indent="1"/>
    </xf>
    <xf numFmtId="0" fontId="50" fillId="0" borderId="31" xfId="258" applyFont="1" applyFill="1" applyBorder="1" applyAlignment="1">
      <alignment horizontal="left" vertical="center" indent="1"/>
    </xf>
    <xf numFmtId="0" fontId="50" fillId="0" borderId="30" xfId="258" applyFont="1" applyFill="1" applyBorder="1" applyAlignment="1">
      <alignment horizontal="left" vertical="center" indent="1"/>
    </xf>
    <xf numFmtId="0" fontId="50" fillId="0" borderId="29" xfId="258" applyFont="1" applyFill="1" applyBorder="1" applyAlignment="1">
      <alignment horizontal="left" vertical="center" indent="1"/>
    </xf>
    <xf numFmtId="0" fontId="50" fillId="0" borderId="28" xfId="258" applyFont="1" applyFill="1" applyBorder="1" applyAlignment="1">
      <alignment horizontal="left" vertical="center" indent="1"/>
    </xf>
    <xf numFmtId="0" fontId="50" fillId="0" borderId="27" xfId="258" applyFont="1" applyFill="1" applyBorder="1" applyAlignment="1">
      <alignment horizontal="left" vertical="center" indent="1"/>
    </xf>
    <xf numFmtId="0" fontId="50" fillId="0" borderId="32" xfId="258" applyFont="1" applyFill="1" applyBorder="1" applyAlignment="1">
      <alignment horizontal="left" vertical="center" wrapText="1" indent="1"/>
    </xf>
    <xf numFmtId="0" fontId="50" fillId="0" borderId="31" xfId="258" applyFont="1" applyFill="1" applyBorder="1" applyAlignment="1">
      <alignment horizontal="left" vertical="center" wrapText="1" indent="1"/>
    </xf>
    <xf numFmtId="0" fontId="50" fillId="0" borderId="30" xfId="258" applyFont="1" applyFill="1" applyBorder="1" applyAlignment="1">
      <alignment horizontal="left" vertical="center" wrapText="1" indent="1"/>
    </xf>
    <xf numFmtId="0" fontId="50" fillId="0" borderId="29" xfId="258" applyFont="1" applyFill="1" applyBorder="1" applyAlignment="1">
      <alignment horizontal="left" vertical="center" wrapText="1" indent="1"/>
    </xf>
    <xf numFmtId="0" fontId="50" fillId="0" borderId="28" xfId="258" applyFont="1" applyFill="1" applyBorder="1" applyAlignment="1">
      <alignment horizontal="left" vertical="center" wrapText="1" indent="1"/>
    </xf>
    <xf numFmtId="0" fontId="50" fillId="0" borderId="27" xfId="258" applyFont="1" applyFill="1" applyBorder="1" applyAlignment="1">
      <alignment horizontal="left" vertical="center" wrapText="1" indent="1"/>
    </xf>
    <xf numFmtId="0" fontId="50" fillId="0" borderId="32" xfId="0" applyFont="1" applyFill="1" applyBorder="1" applyAlignment="1" applyProtection="1">
      <alignment horizontal="left" vertical="center" wrapText="1" indent="1"/>
    </xf>
    <xf numFmtId="0" fontId="50" fillId="0" borderId="31" xfId="0" applyFont="1" applyFill="1" applyBorder="1" applyAlignment="1" applyProtection="1">
      <alignment horizontal="left" vertical="center" wrapText="1" indent="1"/>
    </xf>
    <xf numFmtId="0" fontId="50" fillId="0" borderId="30" xfId="0" applyFont="1" applyFill="1" applyBorder="1" applyAlignment="1" applyProtection="1">
      <alignment horizontal="left" vertical="center" wrapText="1" indent="1"/>
    </xf>
    <xf numFmtId="0" fontId="50" fillId="0" borderId="29" xfId="0" applyFont="1" applyFill="1" applyBorder="1" applyAlignment="1" applyProtection="1">
      <alignment horizontal="left" vertical="center" wrapText="1" indent="1"/>
    </xf>
    <xf numFmtId="0" fontId="50" fillId="0" borderId="28" xfId="0" applyFont="1" applyFill="1" applyBorder="1" applyAlignment="1" applyProtection="1">
      <alignment horizontal="left" vertical="center" wrapText="1" indent="1"/>
    </xf>
    <xf numFmtId="0" fontId="50" fillId="0" borderId="27" xfId="0" applyFont="1" applyFill="1" applyBorder="1" applyAlignment="1" applyProtection="1">
      <alignment horizontal="left" vertical="center" wrapText="1" indent="1"/>
    </xf>
    <xf numFmtId="0" fontId="46" fillId="0" borderId="0" xfId="155" applyFont="1" applyFill="1" applyAlignment="1">
      <alignment horizontal="center" vertical="center" wrapText="1"/>
    </xf>
    <xf numFmtId="0" fontId="60" fillId="0" borderId="0" xfId="155" applyFont="1" applyFill="1" applyAlignment="1">
      <alignment horizontal="right" vertical="top"/>
    </xf>
    <xf numFmtId="0" fontId="50" fillId="0" borderId="32" xfId="0" applyFont="1" applyFill="1" applyBorder="1" applyAlignment="1">
      <alignment horizontal="left" vertical="center" wrapText="1" indent="1"/>
    </xf>
    <xf numFmtId="0" fontId="50" fillId="0" borderId="31" xfId="0" applyFont="1" applyFill="1" applyBorder="1" applyAlignment="1">
      <alignment horizontal="left" vertical="center" wrapText="1" indent="1"/>
    </xf>
    <xf numFmtId="0" fontId="50" fillId="0" borderId="30" xfId="0" applyFont="1" applyFill="1" applyBorder="1" applyAlignment="1">
      <alignment horizontal="left" vertical="center" wrapText="1" indent="1"/>
    </xf>
    <xf numFmtId="0" fontId="50" fillId="0" borderId="29" xfId="0" applyFont="1" applyFill="1" applyBorder="1" applyAlignment="1">
      <alignment horizontal="left" vertical="center" wrapText="1" indent="1"/>
    </xf>
    <xf numFmtId="0" fontId="50" fillId="0" borderId="28" xfId="0" applyFont="1" applyFill="1" applyBorder="1" applyAlignment="1">
      <alignment horizontal="left" vertical="center" wrapText="1" indent="1"/>
    </xf>
    <xf numFmtId="0" fontId="50" fillId="0" borderId="27" xfId="0" applyFont="1" applyFill="1" applyBorder="1" applyAlignment="1">
      <alignment horizontal="left" vertical="center" wrapText="1" indent="1"/>
    </xf>
    <xf numFmtId="0" fontId="46" fillId="0" borderId="0" xfId="155" applyFont="1" applyFill="1" applyAlignment="1">
      <alignment horizontal="center" vertical="top" wrapText="1"/>
    </xf>
    <xf numFmtId="0" fontId="60" fillId="0" borderId="0" xfId="155" applyFont="1" applyAlignment="1">
      <alignment horizontal="right" vertical="top"/>
    </xf>
    <xf numFmtId="0" fontId="66" fillId="0" borderId="0" xfId="258" applyFont="1" applyAlignment="1">
      <alignment vertical="top"/>
    </xf>
    <xf numFmtId="0" fontId="66" fillId="0" borderId="0" xfId="258" applyFont="1" applyAlignment="1">
      <alignment vertical="top" wrapText="1"/>
    </xf>
    <xf numFmtId="1" fontId="66" fillId="0" borderId="0" xfId="258" applyNumberFormat="1" applyFont="1" applyAlignment="1">
      <alignment vertical="top"/>
    </xf>
    <xf numFmtId="0" fontId="66" fillId="0" borderId="0" xfId="258" applyFont="1" applyBorder="1" applyAlignment="1">
      <alignment vertical="top"/>
    </xf>
    <xf numFmtId="0" fontId="66" fillId="0" borderId="0" xfId="258" applyFont="1" applyBorder="1" applyAlignment="1">
      <alignment horizontal="left" vertical="top"/>
    </xf>
    <xf numFmtId="0" fontId="66" fillId="0" borderId="0" xfId="258" applyFont="1" applyBorder="1" applyAlignment="1">
      <alignment horizontal="center" vertical="top"/>
    </xf>
    <xf numFmtId="0" fontId="70" fillId="0" borderId="0" xfId="258" applyFont="1" applyFill="1" applyAlignment="1">
      <alignment vertical="top"/>
    </xf>
    <xf numFmtId="0" fontId="70" fillId="0" borderId="23" xfId="258" applyFont="1" applyFill="1" applyBorder="1" applyAlignment="1">
      <alignment vertical="top"/>
    </xf>
    <xf numFmtId="0" fontId="68" fillId="0" borderId="22" xfId="258" applyFont="1" applyFill="1" applyBorder="1" applyAlignment="1">
      <alignment horizontal="left" vertical="center" wrapText="1"/>
    </xf>
    <xf numFmtId="1" fontId="68" fillId="0" borderId="21" xfId="258" applyNumberFormat="1" applyFont="1" applyFill="1" applyBorder="1" applyAlignment="1">
      <alignment horizontal="left" vertical="center" indent="1"/>
    </xf>
    <xf numFmtId="0" fontId="70" fillId="0" borderId="19" xfId="258" applyFont="1" applyFill="1" applyBorder="1" applyAlignment="1">
      <alignment vertical="top"/>
    </xf>
    <xf numFmtId="0" fontId="68" fillId="0" borderId="5" xfId="258" applyFont="1" applyFill="1" applyBorder="1" applyAlignment="1">
      <alignment horizontal="left" vertical="center" wrapText="1"/>
    </xf>
    <xf numFmtId="1" fontId="68" fillId="0" borderId="18" xfId="258" applyNumberFormat="1" applyFont="1" applyFill="1" applyBorder="1" applyAlignment="1">
      <alignment horizontal="left" vertical="center" indent="1"/>
    </xf>
    <xf numFmtId="0" fontId="68" fillId="0" borderId="1" xfId="258" applyFont="1" applyFill="1" applyBorder="1" applyAlignment="1">
      <alignment horizontal="left" vertical="center" wrapText="1"/>
    </xf>
    <xf numFmtId="0" fontId="59" fillId="0" borderId="0" xfId="258" applyFont="1" applyFill="1" applyAlignment="1">
      <alignment vertical="top"/>
    </xf>
    <xf numFmtId="0" fontId="59" fillId="0" borderId="19" xfId="258" applyFont="1" applyFill="1" applyBorder="1" applyAlignment="1">
      <alignment vertical="top"/>
    </xf>
    <xf numFmtId="0" fontId="59" fillId="0" borderId="1" xfId="200" applyFont="1" applyFill="1" applyBorder="1" applyAlignment="1">
      <alignment horizontal="left" vertical="center" wrapText="1"/>
    </xf>
    <xf numFmtId="1" fontId="59" fillId="0" borderId="18" xfId="200" applyNumberFormat="1" applyFont="1" applyFill="1" applyBorder="1" applyAlignment="1">
      <alignment horizontal="left" vertical="center" indent="1"/>
    </xf>
    <xf numFmtId="0" fontId="68" fillId="0" borderId="0" xfId="258" applyFont="1" applyFill="1" applyAlignment="1">
      <alignment vertical="top"/>
    </xf>
    <xf numFmtId="0" fontId="68" fillId="0" borderId="19" xfId="258" applyFont="1" applyFill="1" applyBorder="1" applyAlignment="1">
      <alignment vertical="top"/>
    </xf>
    <xf numFmtId="0" fontId="68" fillId="0" borderId="1" xfId="200" applyFont="1" applyFill="1" applyBorder="1" applyAlignment="1">
      <alignment horizontal="left" vertical="center" wrapText="1"/>
    </xf>
    <xf numFmtId="1" fontId="68" fillId="0" borderId="18" xfId="200" applyNumberFormat="1" applyFont="1" applyFill="1" applyBorder="1" applyAlignment="1">
      <alignment horizontal="left" vertical="center" wrapText="1" indent="1"/>
    </xf>
    <xf numFmtId="0" fontId="69" fillId="0" borderId="0" xfId="258" applyFont="1" applyFill="1" applyAlignment="1">
      <alignment vertical="top"/>
    </xf>
    <xf numFmtId="0" fontId="69" fillId="0" borderId="19" xfId="258" applyFont="1" applyFill="1" applyBorder="1" applyAlignment="1">
      <alignment vertical="top"/>
    </xf>
    <xf numFmtId="1" fontId="59" fillId="0" borderId="18" xfId="200" applyNumberFormat="1" applyFont="1" applyFill="1" applyBorder="1" applyAlignment="1">
      <alignment horizontal="left" vertical="center" wrapText="1" indent="1"/>
    </xf>
    <xf numFmtId="0" fontId="66" fillId="0" borderId="0" xfId="258" applyFont="1" applyFill="1" applyAlignment="1">
      <alignment vertical="top"/>
    </xf>
    <xf numFmtId="0" fontId="66" fillId="0" borderId="19" xfId="258" applyFont="1" applyFill="1" applyBorder="1" applyAlignment="1">
      <alignment vertical="top"/>
    </xf>
    <xf numFmtId="0" fontId="66" fillId="0" borderId="1" xfId="200" applyFont="1" applyFill="1" applyBorder="1" applyAlignment="1">
      <alignment horizontal="left" vertical="center" wrapText="1"/>
    </xf>
    <xf numFmtId="1" fontId="66" fillId="0" borderId="18" xfId="200" applyNumberFormat="1" applyFont="1" applyFill="1" applyBorder="1" applyAlignment="1">
      <alignment horizontal="left" vertical="center" wrapText="1" indent="1"/>
    </xf>
    <xf numFmtId="0" fontId="69" fillId="0" borderId="1" xfId="200" applyFont="1" applyFill="1" applyBorder="1" applyAlignment="1">
      <alignment horizontal="left" vertical="center" wrapText="1"/>
    </xf>
    <xf numFmtId="1" fontId="69" fillId="0" borderId="18" xfId="200" applyNumberFormat="1" applyFont="1" applyFill="1" applyBorder="1" applyAlignment="1">
      <alignment horizontal="left" vertical="center" wrapText="1" indent="1"/>
    </xf>
    <xf numFmtId="0" fontId="59" fillId="0" borderId="0" xfId="258" applyFont="1" applyFill="1" applyAlignment="1">
      <alignment horizontal="left" vertical="top"/>
    </xf>
    <xf numFmtId="0" fontId="59" fillId="0" borderId="19" xfId="258" applyFont="1" applyFill="1" applyBorder="1" applyAlignment="1">
      <alignment horizontal="left" vertical="top"/>
    </xf>
    <xf numFmtId="2" fontId="66" fillId="0" borderId="1" xfId="200" applyNumberFormat="1" applyFont="1" applyFill="1" applyBorder="1" applyAlignment="1">
      <alignment horizontal="left" vertical="center" wrapText="1"/>
    </xf>
    <xf numFmtId="2" fontId="66" fillId="0" borderId="1" xfId="258" applyNumberFormat="1" applyFont="1" applyFill="1" applyBorder="1" applyAlignment="1">
      <alignment horizontal="left" vertical="center" wrapText="1"/>
    </xf>
    <xf numFmtId="0" fontId="68" fillId="0" borderId="17" xfId="258" applyFont="1" applyFill="1" applyBorder="1" applyAlignment="1">
      <alignment horizontal="center" vertical="center"/>
    </xf>
    <xf numFmtId="0" fontId="68" fillId="0" borderId="16" xfId="258" applyFont="1" applyFill="1" applyBorder="1" applyAlignment="1">
      <alignment horizontal="center" vertical="center" wrapText="1"/>
    </xf>
    <xf numFmtId="1" fontId="68" fillId="0" borderId="15" xfId="258" applyNumberFormat="1" applyFont="1" applyFill="1" applyBorder="1" applyAlignment="1">
      <alignment horizontal="center" vertical="center" wrapText="1"/>
    </xf>
    <xf numFmtId="0" fontId="69" fillId="0" borderId="0" xfId="258" applyFont="1" applyFill="1" applyAlignment="1">
      <alignment horizontal="right" vertical="top"/>
    </xf>
    <xf numFmtId="0" fontId="66" fillId="0" borderId="0" xfId="258" applyFont="1" applyFill="1" applyAlignment="1">
      <alignment vertical="top" wrapText="1"/>
    </xf>
    <xf numFmtId="1" fontId="66" fillId="0" borderId="0" xfId="258" applyNumberFormat="1" applyFont="1" applyFill="1" applyAlignment="1">
      <alignment vertical="top"/>
    </xf>
    <xf numFmtId="0" fontId="66" fillId="0" borderId="0" xfId="258" applyFont="1" applyFill="1" applyAlignment="1">
      <alignment horizontal="center" vertical="top" wrapText="1"/>
    </xf>
    <xf numFmtId="1" fontId="69" fillId="0" borderId="0" xfId="258" applyNumberFormat="1" applyFont="1" applyFill="1" applyBorder="1" applyAlignment="1">
      <alignment vertical="top"/>
    </xf>
    <xf numFmtId="0" fontId="66" fillId="0" borderId="0" xfId="155" applyFont="1" applyAlignment="1">
      <alignment vertical="top"/>
    </xf>
    <xf numFmtId="0" fontId="68" fillId="0" borderId="0" xfId="155" applyFont="1" applyAlignment="1">
      <alignment vertical="top"/>
    </xf>
    <xf numFmtId="0" fontId="68" fillId="0" borderId="0" xfId="155" applyFont="1" applyFill="1" applyAlignment="1">
      <alignment horizontal="center" vertical="top"/>
    </xf>
    <xf numFmtId="0" fontId="60" fillId="0" borderId="0" xfId="155" applyFont="1" applyFill="1" applyAlignment="1">
      <alignment horizontal="center" vertical="top"/>
    </xf>
    <xf numFmtId="0" fontId="66" fillId="0" borderId="0" xfId="155" applyFont="1" applyAlignment="1">
      <alignment vertical="top" wrapText="1"/>
    </xf>
    <xf numFmtId="1" fontId="66" fillId="0" borderId="0" xfId="155" applyNumberFormat="1" applyFont="1" applyAlignment="1">
      <alignment vertical="top"/>
    </xf>
    <xf numFmtId="0" fontId="68" fillId="0" borderId="0" xfId="155" applyFont="1" applyAlignment="1">
      <alignment horizontal="right" vertical="top"/>
    </xf>
  </cellXfs>
  <cellStyles count="259">
    <cellStyle name="=C:\WINNT35\SYSTEM32\COMMAND.COM" xfId="2"/>
    <cellStyle name="20% - 1. jelölőszín" xfId="3"/>
    <cellStyle name="20% - 1. jelölőszín 2" xfId="4"/>
    <cellStyle name="20% - 1. jelölőszín_20130128_ITS on reporting_Annex I_CA" xfId="238"/>
    <cellStyle name="20% - 2. jelölőszín" xfId="5"/>
    <cellStyle name="20% - 2. jelölőszín 2" xfId="6"/>
    <cellStyle name="20% - 2. jelölőszín_20130128_ITS on reporting_Annex I_CA" xfId="239"/>
    <cellStyle name="20% - 3. jelölőszín" xfId="7"/>
    <cellStyle name="20% - 3. jelölőszín 2" xfId="8"/>
    <cellStyle name="20% - 3. jelölőszín_20130128_ITS on reporting_Annex I_CA" xfId="240"/>
    <cellStyle name="20% - 4. jelölőszín" xfId="9"/>
    <cellStyle name="20% - 4. jelölőszín 2" xfId="10"/>
    <cellStyle name="20% - 4. jelölőszín_20130128_ITS on reporting_Annex I_CA" xfId="241"/>
    <cellStyle name="20% - 5. jelölőszín" xfId="11"/>
    <cellStyle name="20% - 5. jelölőszín 2" xfId="12"/>
    <cellStyle name="20% - 5. jelölőszín_20130128_ITS on reporting_Annex I_CA" xfId="242"/>
    <cellStyle name="20% - 6. jelölőszín" xfId="13"/>
    <cellStyle name="20% - 6. jelölőszín 2" xfId="14"/>
    <cellStyle name="20% - 6. jelölőszín_20130128_ITS on reporting_Annex I_CA" xfId="243"/>
    <cellStyle name="20% - Accent1 2" xfId="15"/>
    <cellStyle name="20% - Accent2 2" xfId="16"/>
    <cellStyle name="20% - Accent3 2" xfId="17"/>
    <cellStyle name="20% - Accent4 2" xfId="18"/>
    <cellStyle name="20% - Accent5 2" xfId="19"/>
    <cellStyle name="20% - Accent6 2" xfId="20"/>
    <cellStyle name="20% - Énfasis1" xfId="21"/>
    <cellStyle name="20% - Énfasis2" xfId="22"/>
    <cellStyle name="20% - Énfasis3" xfId="23"/>
    <cellStyle name="20% - Énfasis4" xfId="24"/>
    <cellStyle name="20% - Énfasis5" xfId="25"/>
    <cellStyle name="20% - Énfasis6" xfId="26"/>
    <cellStyle name="40% - 1. jelölőszín" xfId="27"/>
    <cellStyle name="40% - 1. jelölőszín 2" xfId="28"/>
    <cellStyle name="40% - 1. jelölőszín_20130128_ITS on reporting_Annex I_CA" xfId="244"/>
    <cellStyle name="40% - 2. jelölőszín" xfId="29"/>
    <cellStyle name="40% - 2. jelölőszín 2" xfId="30"/>
    <cellStyle name="40% - 2. jelölőszín_20130128_ITS on reporting_Annex I_CA" xfId="245"/>
    <cellStyle name="40% - 3. jelölőszín" xfId="31"/>
    <cellStyle name="40% - 3. jelölőszín 2" xfId="32"/>
    <cellStyle name="40% - 3. jelölőszín_20130128_ITS on reporting_Annex I_CA" xfId="246"/>
    <cellStyle name="40% - 4. jelölőszín" xfId="33"/>
    <cellStyle name="40% - 4. jelölőszín 2" xfId="34"/>
    <cellStyle name="40% - 4. jelölőszín_20130128_ITS on reporting_Annex I_CA" xfId="247"/>
    <cellStyle name="40% - 5. jelölőszín" xfId="35"/>
    <cellStyle name="40% - 5. jelölőszín 2" xfId="36"/>
    <cellStyle name="40% - 5. jelölőszín_20130128_ITS on reporting_Annex I_CA" xfId="248"/>
    <cellStyle name="40% - 6. jelölőszín" xfId="37"/>
    <cellStyle name="40% - 6. jelölőszín 2" xfId="38"/>
    <cellStyle name="40% - 6. jelölőszín_20130128_ITS on reporting_Annex I_CA" xfId="249"/>
    <cellStyle name="40% - Accent1 2" xfId="39"/>
    <cellStyle name="40% - Accent2 2" xfId="40"/>
    <cellStyle name="40% - Accent3 2" xfId="41"/>
    <cellStyle name="40% - Accent4 2" xfId="42"/>
    <cellStyle name="40% - Accent5 2" xfId="43"/>
    <cellStyle name="40% - Accent6 2" xfId="44"/>
    <cellStyle name="40% - Énfasis1" xfId="45"/>
    <cellStyle name="40% - Énfasis2" xfId="46"/>
    <cellStyle name="40% - Énfasis3" xfId="47"/>
    <cellStyle name="40% - Énfasis4" xfId="48"/>
    <cellStyle name="40% - Énfasis5" xfId="49"/>
    <cellStyle name="40% - Énfasis6" xfId="50"/>
    <cellStyle name="60% - 1. jelölőszín" xfId="51"/>
    <cellStyle name="60% - 2. jelölőszín" xfId="52"/>
    <cellStyle name="60% - 3. jelölőszín" xfId="53"/>
    <cellStyle name="60% - 4. jelölőszín" xfId="54"/>
    <cellStyle name="60% - 5. jelölőszín" xfId="55"/>
    <cellStyle name="60% - 6. jelölőszín" xfId="56"/>
    <cellStyle name="60% - Accent1 2" xfId="57"/>
    <cellStyle name="60% - Accent2 2" xfId="58"/>
    <cellStyle name="60% - Accent3 2" xfId="59"/>
    <cellStyle name="60% - Accent4 2" xfId="60"/>
    <cellStyle name="60% - Accent5 2" xfId="61"/>
    <cellStyle name="60% - Accent6 2" xfId="62"/>
    <cellStyle name="60% - Énfasis1" xfId="63"/>
    <cellStyle name="60% - Énfasis2" xfId="64"/>
    <cellStyle name="60% - Énfasis3" xfId="65"/>
    <cellStyle name="60% - Énfasis4" xfId="66"/>
    <cellStyle name="60% - Énfasis5" xfId="67"/>
    <cellStyle name="60% - Énfasis6" xfId="68"/>
    <cellStyle name="Accent1 2" xfId="69"/>
    <cellStyle name="Accent2 2" xfId="70"/>
    <cellStyle name="Accent3 2" xfId="71"/>
    <cellStyle name="Accent4 2" xfId="72"/>
    <cellStyle name="Accent5 2" xfId="73"/>
    <cellStyle name="Accent6 2" xfId="74"/>
    <cellStyle name="Bad 2" xfId="75"/>
    <cellStyle name="Bevitel" xfId="76"/>
    <cellStyle name="Buena" xfId="77"/>
    <cellStyle name="Calculation 2" xfId="78"/>
    <cellStyle name="Cálculo" xfId="79"/>
    <cellStyle name="Celda de comprobación" xfId="80"/>
    <cellStyle name="Celda vinculada" xfId="81"/>
    <cellStyle name="Check Cell 2" xfId="82"/>
    <cellStyle name="checkExposure" xfId="83"/>
    <cellStyle name="Cím" xfId="84"/>
    <cellStyle name="Címsor 1" xfId="85"/>
    <cellStyle name="Címsor 2" xfId="86"/>
    <cellStyle name="Címsor 3" xfId="87"/>
    <cellStyle name="Címsor 4" xfId="88"/>
    <cellStyle name="Ellenőrzőcella" xfId="89"/>
    <cellStyle name="Encabezado 4" xfId="90"/>
    <cellStyle name="Énfasis1" xfId="91"/>
    <cellStyle name="Énfasis2" xfId="92"/>
    <cellStyle name="Énfasis3" xfId="93"/>
    <cellStyle name="Énfasis4" xfId="94"/>
    <cellStyle name="Énfasis5" xfId="95"/>
    <cellStyle name="Énfasis6" xfId="96"/>
    <cellStyle name="Entrada" xfId="97"/>
    <cellStyle name="Explanatory Text 2" xfId="98"/>
    <cellStyle name="Figyelmeztetés" xfId="99"/>
    <cellStyle name="Good 2" xfId="100"/>
    <cellStyle name="greyed" xfId="101"/>
    <cellStyle name="Heading 1 2" xfId="102"/>
    <cellStyle name="Heading 2 2" xfId="103"/>
    <cellStyle name="Heading 3 2" xfId="104"/>
    <cellStyle name="Heading 4 2" xfId="105"/>
    <cellStyle name="HeadingTable" xfId="106"/>
    <cellStyle name="highlightExposure" xfId="107"/>
    <cellStyle name="highlightPD" xfId="108"/>
    <cellStyle name="highlightPercentage" xfId="109"/>
    <cellStyle name="highlightText" xfId="110"/>
    <cellStyle name="Hipervínculo 2" xfId="111"/>
    <cellStyle name="Hivatkozott cella" xfId="112"/>
    <cellStyle name="Hyperlink 2" xfId="113"/>
    <cellStyle name="Hyperlink 3" xfId="114"/>
    <cellStyle name="Hyperlink 3 2" xfId="115"/>
    <cellStyle name="Incorrecto" xfId="116"/>
    <cellStyle name="Input 2" xfId="117"/>
    <cellStyle name="inputDate" xfId="118"/>
    <cellStyle name="inputExposure" xfId="119"/>
    <cellStyle name="inputMaturity" xfId="120"/>
    <cellStyle name="inputParameterE" xfId="121"/>
    <cellStyle name="inputPD" xfId="122"/>
    <cellStyle name="inputPercentage" xfId="123"/>
    <cellStyle name="inputPercentageL" xfId="124"/>
    <cellStyle name="inputPercentageS" xfId="125"/>
    <cellStyle name="inputSelection" xfId="126"/>
    <cellStyle name="inputText" xfId="127"/>
    <cellStyle name="Jegyzet" xfId="128"/>
    <cellStyle name="Jelölőszín (1)" xfId="129"/>
    <cellStyle name="Jelölőszín (2)" xfId="130"/>
    <cellStyle name="Jelölőszín (3)" xfId="131"/>
    <cellStyle name="Jelölőszín (4)" xfId="132"/>
    <cellStyle name="Jelölőszín (5)" xfId="133"/>
    <cellStyle name="Jelölőszín (6)" xfId="134"/>
    <cellStyle name="Jó" xfId="135"/>
    <cellStyle name="Kimenet" xfId="136"/>
    <cellStyle name="Lien hypertexte 2" xfId="137"/>
    <cellStyle name="Lien hypertexte 3" xfId="138"/>
    <cellStyle name="Linked Cell 2" xfId="139"/>
    <cellStyle name="Magyarázó szöveg" xfId="140"/>
    <cellStyle name="Millares 2" xfId="141"/>
    <cellStyle name="Millares 2 2" xfId="142"/>
    <cellStyle name="Millares 3" xfId="143"/>
    <cellStyle name="Millares 3 2" xfId="144"/>
    <cellStyle name="Navadno_List1" xfId="145"/>
    <cellStyle name="Neutral 2" xfId="146"/>
    <cellStyle name="Normal" xfId="0" builtinId="0"/>
    <cellStyle name="Normal 10" xfId="257"/>
    <cellStyle name="Normal 2" xfId="1"/>
    <cellStyle name="Normal 2 2" xfId="147"/>
    <cellStyle name="Normal 2 2 2" xfId="148"/>
    <cellStyle name="Normal 2 2 3" xfId="149"/>
    <cellStyle name="Normal 2 2 3 2" xfId="150"/>
    <cellStyle name="Normal 2 2_COREP GL04rev3" xfId="151"/>
    <cellStyle name="Normal 2 3" xfId="152"/>
    <cellStyle name="Normal 2 4" xfId="153"/>
    <cellStyle name="Normal 2 5" xfId="250"/>
    <cellStyle name="Normal 2 6" xfId="258"/>
    <cellStyle name="Normal 2_~0149226" xfId="154"/>
    <cellStyle name="Normal 3" xfId="155"/>
    <cellStyle name="Normal 3 2" xfId="156"/>
    <cellStyle name="Normal 3 3" xfId="157"/>
    <cellStyle name="Normal 3 4" xfId="158"/>
    <cellStyle name="Normal 3_~1520012" xfId="159"/>
    <cellStyle name="Normal 4" xfId="160"/>
    <cellStyle name="Normal 5" xfId="161"/>
    <cellStyle name="Normal 5 2" xfId="162"/>
    <cellStyle name="Normal 5_20130128_ITS on reporting_Annex I_CA" xfId="251"/>
    <cellStyle name="Normal 6" xfId="163"/>
    <cellStyle name="Normal 7" xfId="164"/>
    <cellStyle name="Normal 7 2" xfId="252"/>
    <cellStyle name="Normal 8" xfId="253"/>
    <cellStyle name="Normal 9" xfId="256"/>
    <cellStyle name="Normale_2011 04 14 Templates for stress test_bcl" xfId="165"/>
    <cellStyle name="Notas" xfId="166"/>
    <cellStyle name="Note 2" xfId="167"/>
    <cellStyle name="Obično 2" xfId="168"/>
    <cellStyle name="Obično 3" xfId="169"/>
    <cellStyle name="Obično 3 2" xfId="170"/>
    <cellStyle name="Obično 3 3" xfId="171"/>
    <cellStyle name="Obično 4" xfId="172"/>
    <cellStyle name="Obično 5" xfId="173"/>
    <cellStyle name="Obično 6" xfId="174"/>
    <cellStyle name="Obično 7" xfId="175"/>
    <cellStyle name="optionalExposure" xfId="176"/>
    <cellStyle name="optionalMaturity" xfId="177"/>
    <cellStyle name="optionalPD" xfId="178"/>
    <cellStyle name="optionalPercentage" xfId="179"/>
    <cellStyle name="optionalPercentageL" xfId="180"/>
    <cellStyle name="optionalPercentageS" xfId="181"/>
    <cellStyle name="optionalSelection" xfId="182"/>
    <cellStyle name="optionalText" xfId="183"/>
    <cellStyle name="Összesen" xfId="184"/>
    <cellStyle name="Output 2" xfId="185"/>
    <cellStyle name="Percent 2" xfId="237"/>
    <cellStyle name="Porcentual 2" xfId="186"/>
    <cellStyle name="Porcentual 2 2" xfId="254"/>
    <cellStyle name="Postotak 2" xfId="187"/>
    <cellStyle name="Prozent 2" xfId="255"/>
    <cellStyle name="reviseExposure" xfId="188"/>
    <cellStyle name="Rossz" xfId="189"/>
    <cellStyle name="Salida" xfId="190"/>
    <cellStyle name="Semleges" xfId="191"/>
    <cellStyle name="showCheck" xfId="192"/>
    <cellStyle name="showExposure" xfId="193"/>
    <cellStyle name="showParameterE" xfId="194"/>
    <cellStyle name="showParameterS" xfId="195"/>
    <cellStyle name="showPD" xfId="196"/>
    <cellStyle name="showPercentage" xfId="197"/>
    <cellStyle name="showSelection" xfId="198"/>
    <cellStyle name="Standard 2" xfId="199"/>
    <cellStyle name="Standard 3" xfId="200"/>
    <cellStyle name="Standard 3 2" xfId="201"/>
    <cellStyle name="Standard 4" xfId="202"/>
    <cellStyle name="Standard_20100106 GL04rev2 Documentation of changes" xfId="203"/>
    <cellStyle name="sup2Date" xfId="204"/>
    <cellStyle name="sup2Int" xfId="205"/>
    <cellStyle name="sup2ParameterE" xfId="206"/>
    <cellStyle name="sup2Percentage" xfId="207"/>
    <cellStyle name="sup2PercentageL" xfId="208"/>
    <cellStyle name="sup2PercentageM" xfId="209"/>
    <cellStyle name="sup2Selection" xfId="210"/>
    <cellStyle name="sup2Text" xfId="211"/>
    <cellStyle name="sup3ParameterE" xfId="212"/>
    <cellStyle name="sup3Percentage" xfId="213"/>
    <cellStyle name="supDate" xfId="214"/>
    <cellStyle name="supFloat" xfId="215"/>
    <cellStyle name="supInt" xfId="216"/>
    <cellStyle name="supParameterE" xfId="217"/>
    <cellStyle name="supParameterS" xfId="218"/>
    <cellStyle name="supPD" xfId="219"/>
    <cellStyle name="supPercentage" xfId="220"/>
    <cellStyle name="supPercentageL" xfId="221"/>
    <cellStyle name="supPercentageM" xfId="222"/>
    <cellStyle name="supSelection" xfId="223"/>
    <cellStyle name="supText" xfId="224"/>
    <cellStyle name="Számítás" xfId="225"/>
    <cellStyle name="Texto de advertencia" xfId="226"/>
    <cellStyle name="Texto explicativo" xfId="227"/>
    <cellStyle name="Title 2" xfId="228"/>
    <cellStyle name="Título" xfId="229"/>
    <cellStyle name="Título 1" xfId="230"/>
    <cellStyle name="Título 2" xfId="231"/>
    <cellStyle name="Título 3" xfId="232"/>
    <cellStyle name="Título_20091015 DE_Proposed amendments to CR SEC_MKR" xfId="233"/>
    <cellStyle name="Total 2" xfId="234"/>
    <cellStyle name="Warning Text 2" xfId="235"/>
    <cellStyle name="Zarez 2" xfId="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P06revAnnex1_workinprog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bs.rs/Users/MAJA~1.KNE/AppData/Local/Temp/7zOFFC9.tmp/Expert%20Groups/Accounting%20and%20Auditing/Other%20folders/EGFI%20Workstream%20Reporting/Circulated%20papers/2009/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JA~1.KNE/AppData/Local/Temp/7zOFFC9.tmp/Expert%20Groups/Accounting%20and%20Auditing/Other%20folders/EGFI%20Workstream%20Reporting/Circulated%20papers/2009/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rina/Documents/Downloads/Kon-Adekvatnost%20kapitala-izvestavanje-2-Prilog%201%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Meta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КАП"/>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F1204"/>
  <sheetViews>
    <sheetView showGridLines="0" tabSelected="1" view="pageBreakPreview" topLeftCell="A13" zoomScale="115" zoomScaleNormal="73" zoomScaleSheetLayoutView="115" workbookViewId="0">
      <selection activeCell="B16" sqref="B16:B28"/>
    </sheetView>
  </sheetViews>
  <sheetFormatPr defaultColWidth="11.42578125" defaultRowHeight="11.25"/>
  <cols>
    <col min="1" max="1" width="10.42578125" style="113" customWidth="1"/>
    <col min="2" max="2" width="130.7109375" style="36" customWidth="1"/>
    <col min="3" max="3" width="19.140625" style="36" customWidth="1"/>
    <col min="4" max="243" width="11.42578125" style="36"/>
    <col min="244" max="244" width="2.7109375" style="36" customWidth="1"/>
    <col min="245" max="245" width="6.85546875" style="36" customWidth="1"/>
    <col min="246" max="246" width="10.7109375" style="36" bestFit="1" customWidth="1"/>
    <col min="247" max="247" width="0" style="36" hidden="1" customWidth="1"/>
    <col min="248" max="248" width="51.42578125" style="36" customWidth="1"/>
    <col min="249" max="249" width="0" style="36" hidden="1" customWidth="1"/>
    <col min="250" max="250" width="34.140625" style="36" customWidth="1"/>
    <col min="251" max="251" width="17" style="36" customWidth="1"/>
    <col min="252" max="252" width="19.5703125" style="36" customWidth="1"/>
    <col min="253" max="499" width="11.42578125" style="36"/>
    <col min="500" max="500" width="2.7109375" style="36" customWidth="1"/>
    <col min="501" max="501" width="6.85546875" style="36" customWidth="1"/>
    <col min="502" max="502" width="10.7109375" style="36" bestFit="1" customWidth="1"/>
    <col min="503" max="503" width="0" style="36" hidden="1" customWidth="1"/>
    <col min="504" max="504" width="51.42578125" style="36" customWidth="1"/>
    <col min="505" max="505" width="0" style="36" hidden="1" customWidth="1"/>
    <col min="506" max="506" width="34.140625" style="36" customWidth="1"/>
    <col min="507" max="507" width="17" style="36" customWidth="1"/>
    <col min="508" max="508" width="19.5703125" style="36" customWidth="1"/>
    <col min="509" max="755" width="11.42578125" style="36"/>
    <col min="756" max="756" width="2.7109375" style="36" customWidth="1"/>
    <col min="757" max="757" width="6.85546875" style="36" customWidth="1"/>
    <col min="758" max="758" width="10.7109375" style="36" bestFit="1" customWidth="1"/>
    <col min="759" max="759" width="0" style="36" hidden="1" customWidth="1"/>
    <col min="760" max="760" width="51.42578125" style="36" customWidth="1"/>
    <col min="761" max="761" width="0" style="36" hidden="1" customWidth="1"/>
    <col min="762" max="762" width="34.140625" style="36" customWidth="1"/>
    <col min="763" max="763" width="17" style="36" customWidth="1"/>
    <col min="764" max="764" width="19.5703125" style="36" customWidth="1"/>
    <col min="765" max="1011" width="11.42578125" style="36"/>
    <col min="1012" max="1012" width="2.7109375" style="36" customWidth="1"/>
    <col min="1013" max="1013" width="6.85546875" style="36" customWidth="1"/>
    <col min="1014" max="1014" width="10.7109375" style="36" bestFit="1" customWidth="1"/>
    <col min="1015" max="1015" width="0" style="36" hidden="1" customWidth="1"/>
    <col min="1016" max="1016" width="51.42578125" style="36" customWidth="1"/>
    <col min="1017" max="1017" width="0" style="36" hidden="1" customWidth="1"/>
    <col min="1018" max="1018" width="34.140625" style="36" customWidth="1"/>
    <col min="1019" max="1019" width="17" style="36" customWidth="1"/>
    <col min="1020" max="1020" width="19.5703125" style="36" customWidth="1"/>
    <col min="1021" max="1267" width="11.42578125" style="36"/>
    <col min="1268" max="1268" width="2.7109375" style="36" customWidth="1"/>
    <col min="1269" max="1269" width="6.85546875" style="36" customWidth="1"/>
    <col min="1270" max="1270" width="10.7109375" style="36" bestFit="1" customWidth="1"/>
    <col min="1271" max="1271" width="0" style="36" hidden="1" customWidth="1"/>
    <col min="1272" max="1272" width="51.42578125" style="36" customWidth="1"/>
    <col min="1273" max="1273" width="0" style="36" hidden="1" customWidth="1"/>
    <col min="1274" max="1274" width="34.140625" style="36" customWidth="1"/>
    <col min="1275" max="1275" width="17" style="36" customWidth="1"/>
    <col min="1276" max="1276" width="19.5703125" style="36" customWidth="1"/>
    <col min="1277" max="1523" width="11.42578125" style="36"/>
    <col min="1524" max="1524" width="2.7109375" style="36" customWidth="1"/>
    <col min="1525" max="1525" width="6.85546875" style="36" customWidth="1"/>
    <col min="1526" max="1526" width="10.7109375" style="36" bestFit="1" customWidth="1"/>
    <col min="1527" max="1527" width="0" style="36" hidden="1" customWidth="1"/>
    <col min="1528" max="1528" width="51.42578125" style="36" customWidth="1"/>
    <col min="1529" max="1529" width="0" style="36" hidden="1" customWidth="1"/>
    <col min="1530" max="1530" width="34.140625" style="36" customWidth="1"/>
    <col min="1531" max="1531" width="17" style="36" customWidth="1"/>
    <col min="1532" max="1532" width="19.5703125" style="36" customWidth="1"/>
    <col min="1533" max="1779" width="11.42578125" style="36"/>
    <col min="1780" max="1780" width="2.7109375" style="36" customWidth="1"/>
    <col min="1781" max="1781" width="6.85546875" style="36" customWidth="1"/>
    <col min="1782" max="1782" width="10.7109375" style="36" bestFit="1" customWidth="1"/>
    <col min="1783" max="1783" width="0" style="36" hidden="1" customWidth="1"/>
    <col min="1784" max="1784" width="51.42578125" style="36" customWidth="1"/>
    <col min="1785" max="1785" width="0" style="36" hidden="1" customWidth="1"/>
    <col min="1786" max="1786" width="34.140625" style="36" customWidth="1"/>
    <col min="1787" max="1787" width="17" style="36" customWidth="1"/>
    <col min="1788" max="1788" width="19.5703125" style="36" customWidth="1"/>
    <col min="1789" max="2035" width="11.42578125" style="36"/>
    <col min="2036" max="2036" width="2.7109375" style="36" customWidth="1"/>
    <col min="2037" max="2037" width="6.85546875" style="36" customWidth="1"/>
    <col min="2038" max="2038" width="10.7109375" style="36" bestFit="1" customWidth="1"/>
    <col min="2039" max="2039" width="0" style="36" hidden="1" customWidth="1"/>
    <col min="2040" max="2040" width="51.42578125" style="36" customWidth="1"/>
    <col min="2041" max="2041" width="0" style="36" hidden="1" customWidth="1"/>
    <col min="2042" max="2042" width="34.140625" style="36" customWidth="1"/>
    <col min="2043" max="2043" width="17" style="36" customWidth="1"/>
    <col min="2044" max="2044" width="19.5703125" style="36" customWidth="1"/>
    <col min="2045" max="2291" width="11.42578125" style="36"/>
    <col min="2292" max="2292" width="2.7109375" style="36" customWidth="1"/>
    <col min="2293" max="2293" width="6.85546875" style="36" customWidth="1"/>
    <col min="2294" max="2294" width="10.7109375" style="36" bestFit="1" customWidth="1"/>
    <col min="2295" max="2295" width="0" style="36" hidden="1" customWidth="1"/>
    <col min="2296" max="2296" width="51.42578125" style="36" customWidth="1"/>
    <col min="2297" max="2297" width="0" style="36" hidden="1" customWidth="1"/>
    <col min="2298" max="2298" width="34.140625" style="36" customWidth="1"/>
    <col min="2299" max="2299" width="17" style="36" customWidth="1"/>
    <col min="2300" max="2300" width="19.5703125" style="36" customWidth="1"/>
    <col min="2301" max="2547" width="11.42578125" style="36"/>
    <col min="2548" max="2548" width="2.7109375" style="36" customWidth="1"/>
    <col min="2549" max="2549" width="6.85546875" style="36" customWidth="1"/>
    <col min="2550" max="2550" width="10.7109375" style="36" bestFit="1" customWidth="1"/>
    <col min="2551" max="2551" width="0" style="36" hidden="1" customWidth="1"/>
    <col min="2552" max="2552" width="51.42578125" style="36" customWidth="1"/>
    <col min="2553" max="2553" width="0" style="36" hidden="1" customWidth="1"/>
    <col min="2554" max="2554" width="34.140625" style="36" customWidth="1"/>
    <col min="2555" max="2555" width="17" style="36" customWidth="1"/>
    <col min="2556" max="2556" width="19.5703125" style="36" customWidth="1"/>
    <col min="2557" max="2803" width="11.42578125" style="36"/>
    <col min="2804" max="2804" width="2.7109375" style="36" customWidth="1"/>
    <col min="2805" max="2805" width="6.85546875" style="36" customWidth="1"/>
    <col min="2806" max="2806" width="10.7109375" style="36" bestFit="1" customWidth="1"/>
    <col min="2807" max="2807" width="0" style="36" hidden="1" customWidth="1"/>
    <col min="2808" max="2808" width="51.42578125" style="36" customWidth="1"/>
    <col min="2809" max="2809" width="0" style="36" hidden="1" customWidth="1"/>
    <col min="2810" max="2810" width="34.140625" style="36" customWidth="1"/>
    <col min="2811" max="2811" width="17" style="36" customWidth="1"/>
    <col min="2812" max="2812" width="19.5703125" style="36" customWidth="1"/>
    <col min="2813" max="3059" width="11.42578125" style="36"/>
    <col min="3060" max="3060" width="2.7109375" style="36" customWidth="1"/>
    <col min="3061" max="3061" width="6.85546875" style="36" customWidth="1"/>
    <col min="3062" max="3062" width="10.7109375" style="36" bestFit="1" customWidth="1"/>
    <col min="3063" max="3063" width="0" style="36" hidden="1" customWidth="1"/>
    <col min="3064" max="3064" width="51.42578125" style="36" customWidth="1"/>
    <col min="3065" max="3065" width="0" style="36" hidden="1" customWidth="1"/>
    <col min="3066" max="3066" width="34.140625" style="36" customWidth="1"/>
    <col min="3067" max="3067" width="17" style="36" customWidth="1"/>
    <col min="3068" max="3068" width="19.5703125" style="36" customWidth="1"/>
    <col min="3069" max="3315" width="11.42578125" style="36"/>
    <col min="3316" max="3316" width="2.7109375" style="36" customWidth="1"/>
    <col min="3317" max="3317" width="6.85546875" style="36" customWidth="1"/>
    <col min="3318" max="3318" width="10.7109375" style="36" bestFit="1" customWidth="1"/>
    <col min="3319" max="3319" width="0" style="36" hidden="1" customWidth="1"/>
    <col min="3320" max="3320" width="51.42578125" style="36" customWidth="1"/>
    <col min="3321" max="3321" width="0" style="36" hidden="1" customWidth="1"/>
    <col min="3322" max="3322" width="34.140625" style="36" customWidth="1"/>
    <col min="3323" max="3323" width="17" style="36" customWidth="1"/>
    <col min="3324" max="3324" width="19.5703125" style="36" customWidth="1"/>
    <col min="3325" max="3571" width="11.42578125" style="36"/>
    <col min="3572" max="3572" width="2.7109375" style="36" customWidth="1"/>
    <col min="3573" max="3573" width="6.85546875" style="36" customWidth="1"/>
    <col min="3574" max="3574" width="10.7109375" style="36" bestFit="1" customWidth="1"/>
    <col min="3575" max="3575" width="0" style="36" hidden="1" customWidth="1"/>
    <col min="3576" max="3576" width="51.42578125" style="36" customWidth="1"/>
    <col min="3577" max="3577" width="0" style="36" hidden="1" customWidth="1"/>
    <col min="3578" max="3578" width="34.140625" style="36" customWidth="1"/>
    <col min="3579" max="3579" width="17" style="36" customWidth="1"/>
    <col min="3580" max="3580" width="19.5703125" style="36" customWidth="1"/>
    <col min="3581" max="3827" width="11.42578125" style="36"/>
    <col min="3828" max="3828" width="2.7109375" style="36" customWidth="1"/>
    <col min="3829" max="3829" width="6.85546875" style="36" customWidth="1"/>
    <col min="3830" max="3830" width="10.7109375" style="36" bestFit="1" customWidth="1"/>
    <col min="3831" max="3831" width="0" style="36" hidden="1" customWidth="1"/>
    <col min="3832" max="3832" width="51.42578125" style="36" customWidth="1"/>
    <col min="3833" max="3833" width="0" style="36" hidden="1" customWidth="1"/>
    <col min="3834" max="3834" width="34.140625" style="36" customWidth="1"/>
    <col min="3835" max="3835" width="17" style="36" customWidth="1"/>
    <col min="3836" max="3836" width="19.5703125" style="36" customWidth="1"/>
    <col min="3837" max="4083" width="11.42578125" style="36"/>
    <col min="4084" max="4084" width="2.7109375" style="36" customWidth="1"/>
    <col min="4085" max="4085" width="6.85546875" style="36" customWidth="1"/>
    <col min="4086" max="4086" width="10.7109375" style="36" bestFit="1" customWidth="1"/>
    <col min="4087" max="4087" width="0" style="36" hidden="1" customWidth="1"/>
    <col min="4088" max="4088" width="51.42578125" style="36" customWidth="1"/>
    <col min="4089" max="4089" width="0" style="36" hidden="1" customWidth="1"/>
    <col min="4090" max="4090" width="34.140625" style="36" customWidth="1"/>
    <col min="4091" max="4091" width="17" style="36" customWidth="1"/>
    <col min="4092" max="4092" width="19.5703125" style="36" customWidth="1"/>
    <col min="4093" max="4339" width="11.42578125" style="36"/>
    <col min="4340" max="4340" width="2.7109375" style="36" customWidth="1"/>
    <col min="4341" max="4341" width="6.85546875" style="36" customWidth="1"/>
    <col min="4342" max="4342" width="10.7109375" style="36" bestFit="1" customWidth="1"/>
    <col min="4343" max="4343" width="0" style="36" hidden="1" customWidth="1"/>
    <col min="4344" max="4344" width="51.42578125" style="36" customWidth="1"/>
    <col min="4345" max="4345" width="0" style="36" hidden="1" customWidth="1"/>
    <col min="4346" max="4346" width="34.140625" style="36" customWidth="1"/>
    <col min="4347" max="4347" width="17" style="36" customWidth="1"/>
    <col min="4348" max="4348" width="19.5703125" style="36" customWidth="1"/>
    <col min="4349" max="4595" width="11.42578125" style="36"/>
    <col min="4596" max="4596" width="2.7109375" style="36" customWidth="1"/>
    <col min="4597" max="4597" width="6.85546875" style="36" customWidth="1"/>
    <col min="4598" max="4598" width="10.7109375" style="36" bestFit="1" customWidth="1"/>
    <col min="4599" max="4599" width="0" style="36" hidden="1" customWidth="1"/>
    <col min="4600" max="4600" width="51.42578125" style="36" customWidth="1"/>
    <col min="4601" max="4601" width="0" style="36" hidden="1" customWidth="1"/>
    <col min="4602" max="4602" width="34.140625" style="36" customWidth="1"/>
    <col min="4603" max="4603" width="17" style="36" customWidth="1"/>
    <col min="4604" max="4604" width="19.5703125" style="36" customWidth="1"/>
    <col min="4605" max="4851" width="11.42578125" style="36"/>
    <col min="4852" max="4852" width="2.7109375" style="36" customWidth="1"/>
    <col min="4853" max="4853" width="6.85546875" style="36" customWidth="1"/>
    <col min="4854" max="4854" width="10.7109375" style="36" bestFit="1" customWidth="1"/>
    <col min="4855" max="4855" width="0" style="36" hidden="1" customWidth="1"/>
    <col min="4856" max="4856" width="51.42578125" style="36" customWidth="1"/>
    <col min="4857" max="4857" width="0" style="36" hidden="1" customWidth="1"/>
    <col min="4858" max="4858" width="34.140625" style="36" customWidth="1"/>
    <col min="4859" max="4859" width="17" style="36" customWidth="1"/>
    <col min="4860" max="4860" width="19.5703125" style="36" customWidth="1"/>
    <col min="4861" max="5107" width="11.42578125" style="36"/>
    <col min="5108" max="5108" width="2.7109375" style="36" customWidth="1"/>
    <col min="5109" max="5109" width="6.85546875" style="36" customWidth="1"/>
    <col min="5110" max="5110" width="10.7109375" style="36" bestFit="1" customWidth="1"/>
    <col min="5111" max="5111" width="0" style="36" hidden="1" customWidth="1"/>
    <col min="5112" max="5112" width="51.42578125" style="36" customWidth="1"/>
    <col min="5113" max="5113" width="0" style="36" hidden="1" customWidth="1"/>
    <col min="5114" max="5114" width="34.140625" style="36" customWidth="1"/>
    <col min="5115" max="5115" width="17" style="36" customWidth="1"/>
    <col min="5116" max="5116" width="19.5703125" style="36" customWidth="1"/>
    <col min="5117" max="5363" width="11.42578125" style="36"/>
    <col min="5364" max="5364" width="2.7109375" style="36" customWidth="1"/>
    <col min="5365" max="5365" width="6.85546875" style="36" customWidth="1"/>
    <col min="5366" max="5366" width="10.7109375" style="36" bestFit="1" customWidth="1"/>
    <col min="5367" max="5367" width="0" style="36" hidden="1" customWidth="1"/>
    <col min="5368" max="5368" width="51.42578125" style="36" customWidth="1"/>
    <col min="5369" max="5369" width="0" style="36" hidden="1" customWidth="1"/>
    <col min="5370" max="5370" width="34.140625" style="36" customWidth="1"/>
    <col min="5371" max="5371" width="17" style="36" customWidth="1"/>
    <col min="5372" max="5372" width="19.5703125" style="36" customWidth="1"/>
    <col min="5373" max="5619" width="11.42578125" style="36"/>
    <col min="5620" max="5620" width="2.7109375" style="36" customWidth="1"/>
    <col min="5621" max="5621" width="6.85546875" style="36" customWidth="1"/>
    <col min="5622" max="5622" width="10.7109375" style="36" bestFit="1" customWidth="1"/>
    <col min="5623" max="5623" width="0" style="36" hidden="1" customWidth="1"/>
    <col min="5624" max="5624" width="51.42578125" style="36" customWidth="1"/>
    <col min="5625" max="5625" width="0" style="36" hidden="1" customWidth="1"/>
    <col min="5626" max="5626" width="34.140625" style="36" customWidth="1"/>
    <col min="5627" max="5627" width="17" style="36" customWidth="1"/>
    <col min="5628" max="5628" width="19.5703125" style="36" customWidth="1"/>
    <col min="5629" max="5875" width="11.42578125" style="36"/>
    <col min="5876" max="5876" width="2.7109375" style="36" customWidth="1"/>
    <col min="5877" max="5877" width="6.85546875" style="36" customWidth="1"/>
    <col min="5878" max="5878" width="10.7109375" style="36" bestFit="1" customWidth="1"/>
    <col min="5879" max="5879" width="0" style="36" hidden="1" customWidth="1"/>
    <col min="5880" max="5880" width="51.42578125" style="36" customWidth="1"/>
    <col min="5881" max="5881" width="0" style="36" hidden="1" customWidth="1"/>
    <col min="5882" max="5882" width="34.140625" style="36" customWidth="1"/>
    <col min="5883" max="5883" width="17" style="36" customWidth="1"/>
    <col min="5884" max="5884" width="19.5703125" style="36" customWidth="1"/>
    <col min="5885" max="6131" width="11.42578125" style="36"/>
    <col min="6132" max="6132" width="2.7109375" style="36" customWidth="1"/>
    <col min="6133" max="6133" width="6.85546875" style="36" customWidth="1"/>
    <col min="6134" max="6134" width="10.7109375" style="36" bestFit="1" customWidth="1"/>
    <col min="6135" max="6135" width="0" style="36" hidden="1" customWidth="1"/>
    <col min="6136" max="6136" width="51.42578125" style="36" customWidth="1"/>
    <col min="6137" max="6137" width="0" style="36" hidden="1" customWidth="1"/>
    <col min="6138" max="6138" width="34.140625" style="36" customWidth="1"/>
    <col min="6139" max="6139" width="17" style="36" customWidth="1"/>
    <col min="6140" max="6140" width="19.5703125" style="36" customWidth="1"/>
    <col min="6141" max="6387" width="11.42578125" style="36"/>
    <col min="6388" max="6388" width="2.7109375" style="36" customWidth="1"/>
    <col min="6389" max="6389" width="6.85546875" style="36" customWidth="1"/>
    <col min="6390" max="6390" width="10.7109375" style="36" bestFit="1" customWidth="1"/>
    <col min="6391" max="6391" width="0" style="36" hidden="1" customWidth="1"/>
    <col min="6392" max="6392" width="51.42578125" style="36" customWidth="1"/>
    <col min="6393" max="6393" width="0" style="36" hidden="1" customWidth="1"/>
    <col min="6394" max="6394" width="34.140625" style="36" customWidth="1"/>
    <col min="6395" max="6395" width="17" style="36" customWidth="1"/>
    <col min="6396" max="6396" width="19.5703125" style="36" customWidth="1"/>
    <col min="6397" max="6643" width="11.42578125" style="36"/>
    <col min="6644" max="6644" width="2.7109375" style="36" customWidth="1"/>
    <col min="6645" max="6645" width="6.85546875" style="36" customWidth="1"/>
    <col min="6646" max="6646" width="10.7109375" style="36" bestFit="1" customWidth="1"/>
    <col min="6647" max="6647" width="0" style="36" hidden="1" customWidth="1"/>
    <col min="6648" max="6648" width="51.42578125" style="36" customWidth="1"/>
    <col min="6649" max="6649" width="0" style="36" hidden="1" customWidth="1"/>
    <col min="6650" max="6650" width="34.140625" style="36" customWidth="1"/>
    <col min="6651" max="6651" width="17" style="36" customWidth="1"/>
    <col min="6652" max="6652" width="19.5703125" style="36" customWidth="1"/>
    <col min="6653" max="6899" width="11.42578125" style="36"/>
    <col min="6900" max="6900" width="2.7109375" style="36" customWidth="1"/>
    <col min="6901" max="6901" width="6.85546875" style="36" customWidth="1"/>
    <col min="6902" max="6902" width="10.7109375" style="36" bestFit="1" customWidth="1"/>
    <col min="6903" max="6903" width="0" style="36" hidden="1" customWidth="1"/>
    <col min="6904" max="6904" width="51.42578125" style="36" customWidth="1"/>
    <col min="6905" max="6905" width="0" style="36" hidden="1" customWidth="1"/>
    <col min="6906" max="6906" width="34.140625" style="36" customWidth="1"/>
    <col min="6907" max="6907" width="17" style="36" customWidth="1"/>
    <col min="6908" max="6908" width="19.5703125" style="36" customWidth="1"/>
    <col min="6909" max="7155" width="11.42578125" style="36"/>
    <col min="7156" max="7156" width="2.7109375" style="36" customWidth="1"/>
    <col min="7157" max="7157" width="6.85546875" style="36" customWidth="1"/>
    <col min="7158" max="7158" width="10.7109375" style="36" bestFit="1" customWidth="1"/>
    <col min="7159" max="7159" width="0" style="36" hidden="1" customWidth="1"/>
    <col min="7160" max="7160" width="51.42578125" style="36" customWidth="1"/>
    <col min="7161" max="7161" width="0" style="36" hidden="1" customWidth="1"/>
    <col min="7162" max="7162" width="34.140625" style="36" customWidth="1"/>
    <col min="7163" max="7163" width="17" style="36" customWidth="1"/>
    <col min="7164" max="7164" width="19.5703125" style="36" customWidth="1"/>
    <col min="7165" max="7411" width="11.42578125" style="36"/>
    <col min="7412" max="7412" width="2.7109375" style="36" customWidth="1"/>
    <col min="7413" max="7413" width="6.85546875" style="36" customWidth="1"/>
    <col min="7414" max="7414" width="10.7109375" style="36" bestFit="1" customWidth="1"/>
    <col min="7415" max="7415" width="0" style="36" hidden="1" customWidth="1"/>
    <col min="7416" max="7416" width="51.42578125" style="36" customWidth="1"/>
    <col min="7417" max="7417" width="0" style="36" hidden="1" customWidth="1"/>
    <col min="7418" max="7418" width="34.140625" style="36" customWidth="1"/>
    <col min="7419" max="7419" width="17" style="36" customWidth="1"/>
    <col min="7420" max="7420" width="19.5703125" style="36" customWidth="1"/>
    <col min="7421" max="7667" width="11.42578125" style="36"/>
    <col min="7668" max="7668" width="2.7109375" style="36" customWidth="1"/>
    <col min="7669" max="7669" width="6.85546875" style="36" customWidth="1"/>
    <col min="7670" max="7670" width="10.7109375" style="36" bestFit="1" customWidth="1"/>
    <col min="7671" max="7671" width="0" style="36" hidden="1" customWidth="1"/>
    <col min="7672" max="7672" width="51.42578125" style="36" customWidth="1"/>
    <col min="7673" max="7673" width="0" style="36" hidden="1" customWidth="1"/>
    <col min="7674" max="7674" width="34.140625" style="36" customWidth="1"/>
    <col min="7675" max="7675" width="17" style="36" customWidth="1"/>
    <col min="7676" max="7676" width="19.5703125" style="36" customWidth="1"/>
    <col min="7677" max="7923" width="11.42578125" style="36"/>
    <col min="7924" max="7924" width="2.7109375" style="36" customWidth="1"/>
    <col min="7925" max="7925" width="6.85546875" style="36" customWidth="1"/>
    <col min="7926" max="7926" width="10.7109375" style="36" bestFit="1" customWidth="1"/>
    <col min="7927" max="7927" width="0" style="36" hidden="1" customWidth="1"/>
    <col min="7928" max="7928" width="51.42578125" style="36" customWidth="1"/>
    <col min="7929" max="7929" width="0" style="36" hidden="1" customWidth="1"/>
    <col min="7930" max="7930" width="34.140625" style="36" customWidth="1"/>
    <col min="7931" max="7931" width="17" style="36" customWidth="1"/>
    <col min="7932" max="7932" width="19.5703125" style="36" customWidth="1"/>
    <col min="7933" max="8179" width="11.42578125" style="36"/>
    <col min="8180" max="8180" width="2.7109375" style="36" customWidth="1"/>
    <col min="8181" max="8181" width="6.85546875" style="36" customWidth="1"/>
    <col min="8182" max="8182" width="10.7109375" style="36" bestFit="1" customWidth="1"/>
    <col min="8183" max="8183" width="0" style="36" hidden="1" customWidth="1"/>
    <col min="8184" max="8184" width="51.42578125" style="36" customWidth="1"/>
    <col min="8185" max="8185" width="0" style="36" hidden="1" customWidth="1"/>
    <col min="8186" max="8186" width="34.140625" style="36" customWidth="1"/>
    <col min="8187" max="8187" width="17" style="36" customWidth="1"/>
    <col min="8188" max="8188" width="19.5703125" style="36" customWidth="1"/>
    <col min="8189" max="8435" width="11.42578125" style="36"/>
    <col min="8436" max="8436" width="2.7109375" style="36" customWidth="1"/>
    <col min="8437" max="8437" width="6.85546875" style="36" customWidth="1"/>
    <col min="8438" max="8438" width="10.7109375" style="36" bestFit="1" customWidth="1"/>
    <col min="8439" max="8439" width="0" style="36" hidden="1" customWidth="1"/>
    <col min="8440" max="8440" width="51.42578125" style="36" customWidth="1"/>
    <col min="8441" max="8441" width="0" style="36" hidden="1" customWidth="1"/>
    <col min="8442" max="8442" width="34.140625" style="36" customWidth="1"/>
    <col min="8443" max="8443" width="17" style="36" customWidth="1"/>
    <col min="8444" max="8444" width="19.5703125" style="36" customWidth="1"/>
    <col min="8445" max="8691" width="11.42578125" style="36"/>
    <col min="8692" max="8692" width="2.7109375" style="36" customWidth="1"/>
    <col min="8693" max="8693" width="6.85546875" style="36" customWidth="1"/>
    <col min="8694" max="8694" width="10.7109375" style="36" bestFit="1" customWidth="1"/>
    <col min="8695" max="8695" width="0" style="36" hidden="1" customWidth="1"/>
    <col min="8696" max="8696" width="51.42578125" style="36" customWidth="1"/>
    <col min="8697" max="8697" width="0" style="36" hidden="1" customWidth="1"/>
    <col min="8698" max="8698" width="34.140625" style="36" customWidth="1"/>
    <col min="8699" max="8699" width="17" style="36" customWidth="1"/>
    <col min="8700" max="8700" width="19.5703125" style="36" customWidth="1"/>
    <col min="8701" max="8947" width="11.42578125" style="36"/>
    <col min="8948" max="8948" width="2.7109375" style="36" customWidth="1"/>
    <col min="8949" max="8949" width="6.85546875" style="36" customWidth="1"/>
    <col min="8950" max="8950" width="10.7109375" style="36" bestFit="1" customWidth="1"/>
    <col min="8951" max="8951" width="0" style="36" hidden="1" customWidth="1"/>
    <col min="8952" max="8952" width="51.42578125" style="36" customWidth="1"/>
    <col min="8953" max="8953" width="0" style="36" hidden="1" customWidth="1"/>
    <col min="8954" max="8954" width="34.140625" style="36" customWidth="1"/>
    <col min="8955" max="8955" width="17" style="36" customWidth="1"/>
    <col min="8956" max="8956" width="19.5703125" style="36" customWidth="1"/>
    <col min="8957" max="9203" width="11.42578125" style="36"/>
    <col min="9204" max="9204" width="2.7109375" style="36" customWidth="1"/>
    <col min="9205" max="9205" width="6.85546875" style="36" customWidth="1"/>
    <col min="9206" max="9206" width="10.7109375" style="36" bestFit="1" customWidth="1"/>
    <col min="9207" max="9207" width="0" style="36" hidden="1" customWidth="1"/>
    <col min="9208" max="9208" width="51.42578125" style="36" customWidth="1"/>
    <col min="9209" max="9209" width="0" style="36" hidden="1" customWidth="1"/>
    <col min="9210" max="9210" width="34.140625" style="36" customWidth="1"/>
    <col min="9211" max="9211" width="17" style="36" customWidth="1"/>
    <col min="9212" max="9212" width="19.5703125" style="36" customWidth="1"/>
    <col min="9213" max="9459" width="11.42578125" style="36"/>
    <col min="9460" max="9460" width="2.7109375" style="36" customWidth="1"/>
    <col min="9461" max="9461" width="6.85546875" style="36" customWidth="1"/>
    <col min="9462" max="9462" width="10.7109375" style="36" bestFit="1" customWidth="1"/>
    <col min="9463" max="9463" width="0" style="36" hidden="1" customWidth="1"/>
    <col min="9464" max="9464" width="51.42578125" style="36" customWidth="1"/>
    <col min="9465" max="9465" width="0" style="36" hidden="1" customWidth="1"/>
    <col min="9466" max="9466" width="34.140625" style="36" customWidth="1"/>
    <col min="9467" max="9467" width="17" style="36" customWidth="1"/>
    <col min="9468" max="9468" width="19.5703125" style="36" customWidth="1"/>
    <col min="9469" max="9715" width="11.42578125" style="36"/>
    <col min="9716" max="9716" width="2.7109375" style="36" customWidth="1"/>
    <col min="9717" max="9717" width="6.85546875" style="36" customWidth="1"/>
    <col min="9718" max="9718" width="10.7109375" style="36" bestFit="1" customWidth="1"/>
    <col min="9719" max="9719" width="0" style="36" hidden="1" customWidth="1"/>
    <col min="9720" max="9720" width="51.42578125" style="36" customWidth="1"/>
    <col min="9721" max="9721" width="0" style="36" hidden="1" customWidth="1"/>
    <col min="9722" max="9722" width="34.140625" style="36" customWidth="1"/>
    <col min="9723" max="9723" width="17" style="36" customWidth="1"/>
    <col min="9724" max="9724" width="19.5703125" style="36" customWidth="1"/>
    <col min="9725" max="9971" width="11.42578125" style="36"/>
    <col min="9972" max="9972" width="2.7109375" style="36" customWidth="1"/>
    <col min="9973" max="9973" width="6.85546875" style="36" customWidth="1"/>
    <col min="9974" max="9974" width="10.7109375" style="36" bestFit="1" customWidth="1"/>
    <col min="9975" max="9975" width="0" style="36" hidden="1" customWidth="1"/>
    <col min="9976" max="9976" width="51.42578125" style="36" customWidth="1"/>
    <col min="9977" max="9977" width="0" style="36" hidden="1" customWidth="1"/>
    <col min="9978" max="9978" width="34.140625" style="36" customWidth="1"/>
    <col min="9979" max="9979" width="17" style="36" customWidth="1"/>
    <col min="9980" max="9980" width="19.5703125" style="36" customWidth="1"/>
    <col min="9981" max="10227" width="11.42578125" style="36"/>
    <col min="10228" max="10228" width="2.7109375" style="36" customWidth="1"/>
    <col min="10229" max="10229" width="6.85546875" style="36" customWidth="1"/>
    <col min="10230" max="10230" width="10.7109375" style="36" bestFit="1" customWidth="1"/>
    <col min="10231" max="10231" width="0" style="36" hidden="1" customWidth="1"/>
    <col min="10232" max="10232" width="51.42578125" style="36" customWidth="1"/>
    <col min="10233" max="10233" width="0" style="36" hidden="1" customWidth="1"/>
    <col min="10234" max="10234" width="34.140625" style="36" customWidth="1"/>
    <col min="10235" max="10235" width="17" style="36" customWidth="1"/>
    <col min="10236" max="10236" width="19.5703125" style="36" customWidth="1"/>
    <col min="10237" max="10483" width="11.42578125" style="36"/>
    <col min="10484" max="10484" width="2.7109375" style="36" customWidth="1"/>
    <col min="10485" max="10485" width="6.85546875" style="36" customWidth="1"/>
    <col min="10486" max="10486" width="10.7109375" style="36" bestFit="1" customWidth="1"/>
    <col min="10487" max="10487" width="0" style="36" hidden="1" customWidth="1"/>
    <col min="10488" max="10488" width="51.42578125" style="36" customWidth="1"/>
    <col min="10489" max="10489" width="0" style="36" hidden="1" customWidth="1"/>
    <col min="10490" max="10490" width="34.140625" style="36" customWidth="1"/>
    <col min="10491" max="10491" width="17" style="36" customWidth="1"/>
    <col min="10492" max="10492" width="19.5703125" style="36" customWidth="1"/>
    <col min="10493" max="10739" width="11.42578125" style="36"/>
    <col min="10740" max="10740" width="2.7109375" style="36" customWidth="1"/>
    <col min="10741" max="10741" width="6.85546875" style="36" customWidth="1"/>
    <col min="10742" max="10742" width="10.7109375" style="36" bestFit="1" customWidth="1"/>
    <col min="10743" max="10743" width="0" style="36" hidden="1" customWidth="1"/>
    <col min="10744" max="10744" width="51.42578125" style="36" customWidth="1"/>
    <col min="10745" max="10745" width="0" style="36" hidden="1" customWidth="1"/>
    <col min="10746" max="10746" width="34.140625" style="36" customWidth="1"/>
    <col min="10747" max="10747" width="17" style="36" customWidth="1"/>
    <col min="10748" max="10748" width="19.5703125" style="36" customWidth="1"/>
    <col min="10749" max="10995" width="11.42578125" style="36"/>
    <col min="10996" max="10996" width="2.7109375" style="36" customWidth="1"/>
    <col min="10997" max="10997" width="6.85546875" style="36" customWidth="1"/>
    <col min="10998" max="10998" width="10.7109375" style="36" bestFit="1" customWidth="1"/>
    <col min="10999" max="10999" width="0" style="36" hidden="1" customWidth="1"/>
    <col min="11000" max="11000" width="51.42578125" style="36" customWidth="1"/>
    <col min="11001" max="11001" width="0" style="36" hidden="1" customWidth="1"/>
    <col min="11002" max="11002" width="34.140625" style="36" customWidth="1"/>
    <col min="11003" max="11003" width="17" style="36" customWidth="1"/>
    <col min="11004" max="11004" width="19.5703125" style="36" customWidth="1"/>
    <col min="11005" max="11251" width="11.42578125" style="36"/>
    <col min="11252" max="11252" width="2.7109375" style="36" customWidth="1"/>
    <col min="11253" max="11253" width="6.85546875" style="36" customWidth="1"/>
    <col min="11254" max="11254" width="10.7109375" style="36" bestFit="1" customWidth="1"/>
    <col min="11255" max="11255" width="0" style="36" hidden="1" customWidth="1"/>
    <col min="11256" max="11256" width="51.42578125" style="36" customWidth="1"/>
    <col min="11257" max="11257" width="0" style="36" hidden="1" customWidth="1"/>
    <col min="11258" max="11258" width="34.140625" style="36" customWidth="1"/>
    <col min="11259" max="11259" width="17" style="36" customWidth="1"/>
    <col min="11260" max="11260" width="19.5703125" style="36" customWidth="1"/>
    <col min="11261" max="11507" width="11.42578125" style="36"/>
    <col min="11508" max="11508" width="2.7109375" style="36" customWidth="1"/>
    <col min="11509" max="11509" width="6.85546875" style="36" customWidth="1"/>
    <col min="11510" max="11510" width="10.7109375" style="36" bestFit="1" customWidth="1"/>
    <col min="11511" max="11511" width="0" style="36" hidden="1" customWidth="1"/>
    <col min="11512" max="11512" width="51.42578125" style="36" customWidth="1"/>
    <col min="11513" max="11513" width="0" style="36" hidden="1" customWidth="1"/>
    <col min="11514" max="11514" width="34.140625" style="36" customWidth="1"/>
    <col min="11515" max="11515" width="17" style="36" customWidth="1"/>
    <col min="11516" max="11516" width="19.5703125" style="36" customWidth="1"/>
    <col min="11517" max="11763" width="11.42578125" style="36"/>
    <col min="11764" max="11764" width="2.7109375" style="36" customWidth="1"/>
    <col min="11765" max="11765" width="6.85546875" style="36" customWidth="1"/>
    <col min="11766" max="11766" width="10.7109375" style="36" bestFit="1" customWidth="1"/>
    <col min="11767" max="11767" width="0" style="36" hidden="1" customWidth="1"/>
    <col min="11768" max="11768" width="51.42578125" style="36" customWidth="1"/>
    <col min="11769" max="11769" width="0" style="36" hidden="1" customWidth="1"/>
    <col min="11770" max="11770" width="34.140625" style="36" customWidth="1"/>
    <col min="11771" max="11771" width="17" style="36" customWidth="1"/>
    <col min="11772" max="11772" width="19.5703125" style="36" customWidth="1"/>
    <col min="11773" max="12019" width="11.42578125" style="36"/>
    <col min="12020" max="12020" width="2.7109375" style="36" customWidth="1"/>
    <col min="12021" max="12021" width="6.85546875" style="36" customWidth="1"/>
    <col min="12022" max="12022" width="10.7109375" style="36" bestFit="1" customWidth="1"/>
    <col min="12023" max="12023" width="0" style="36" hidden="1" customWidth="1"/>
    <col min="12024" max="12024" width="51.42578125" style="36" customWidth="1"/>
    <col min="12025" max="12025" width="0" style="36" hidden="1" customWidth="1"/>
    <col min="12026" max="12026" width="34.140625" style="36" customWidth="1"/>
    <col min="12027" max="12027" width="17" style="36" customWidth="1"/>
    <col min="12028" max="12028" width="19.5703125" style="36" customWidth="1"/>
    <col min="12029" max="12275" width="11.42578125" style="36"/>
    <col min="12276" max="12276" width="2.7109375" style="36" customWidth="1"/>
    <col min="12277" max="12277" width="6.85546875" style="36" customWidth="1"/>
    <col min="12278" max="12278" width="10.7109375" style="36" bestFit="1" customWidth="1"/>
    <col min="12279" max="12279" width="0" style="36" hidden="1" customWidth="1"/>
    <col min="12280" max="12280" width="51.42578125" style="36" customWidth="1"/>
    <col min="12281" max="12281" width="0" style="36" hidden="1" customWidth="1"/>
    <col min="12282" max="12282" width="34.140625" style="36" customWidth="1"/>
    <col min="12283" max="12283" width="17" style="36" customWidth="1"/>
    <col min="12284" max="12284" width="19.5703125" style="36" customWidth="1"/>
    <col min="12285" max="12531" width="11.42578125" style="36"/>
    <col min="12532" max="12532" width="2.7109375" style="36" customWidth="1"/>
    <col min="12533" max="12533" width="6.85546875" style="36" customWidth="1"/>
    <col min="12534" max="12534" width="10.7109375" style="36" bestFit="1" customWidth="1"/>
    <col min="12535" max="12535" width="0" style="36" hidden="1" customWidth="1"/>
    <col min="12536" max="12536" width="51.42578125" style="36" customWidth="1"/>
    <col min="12537" max="12537" width="0" style="36" hidden="1" customWidth="1"/>
    <col min="12538" max="12538" width="34.140625" style="36" customWidth="1"/>
    <col min="12539" max="12539" width="17" style="36" customWidth="1"/>
    <col min="12540" max="12540" width="19.5703125" style="36" customWidth="1"/>
    <col min="12541" max="12787" width="11.42578125" style="36"/>
    <col min="12788" max="12788" width="2.7109375" style="36" customWidth="1"/>
    <col min="12789" max="12789" width="6.85546875" style="36" customWidth="1"/>
    <col min="12790" max="12790" width="10.7109375" style="36" bestFit="1" customWidth="1"/>
    <col min="12791" max="12791" width="0" style="36" hidden="1" customWidth="1"/>
    <col min="12792" max="12792" width="51.42578125" style="36" customWidth="1"/>
    <col min="12793" max="12793" width="0" style="36" hidden="1" customWidth="1"/>
    <col min="12794" max="12794" width="34.140625" style="36" customWidth="1"/>
    <col min="12795" max="12795" width="17" style="36" customWidth="1"/>
    <col min="12796" max="12796" width="19.5703125" style="36" customWidth="1"/>
    <col min="12797" max="13043" width="11.42578125" style="36"/>
    <col min="13044" max="13044" width="2.7109375" style="36" customWidth="1"/>
    <col min="13045" max="13045" width="6.85546875" style="36" customWidth="1"/>
    <col min="13046" max="13046" width="10.7109375" style="36" bestFit="1" customWidth="1"/>
    <col min="13047" max="13047" width="0" style="36" hidden="1" customWidth="1"/>
    <col min="13048" max="13048" width="51.42578125" style="36" customWidth="1"/>
    <col min="13049" max="13049" width="0" style="36" hidden="1" customWidth="1"/>
    <col min="13050" max="13050" width="34.140625" style="36" customWidth="1"/>
    <col min="13051" max="13051" width="17" style="36" customWidth="1"/>
    <col min="13052" max="13052" width="19.5703125" style="36" customWidth="1"/>
    <col min="13053" max="13299" width="11.42578125" style="36"/>
    <col min="13300" max="13300" width="2.7109375" style="36" customWidth="1"/>
    <col min="13301" max="13301" width="6.85546875" style="36" customWidth="1"/>
    <col min="13302" max="13302" width="10.7109375" style="36" bestFit="1" customWidth="1"/>
    <col min="13303" max="13303" width="0" style="36" hidden="1" customWidth="1"/>
    <col min="13304" max="13304" width="51.42578125" style="36" customWidth="1"/>
    <col min="13305" max="13305" width="0" style="36" hidden="1" customWidth="1"/>
    <col min="13306" max="13306" width="34.140625" style="36" customWidth="1"/>
    <col min="13307" max="13307" width="17" style="36" customWidth="1"/>
    <col min="13308" max="13308" width="19.5703125" style="36" customWidth="1"/>
    <col min="13309" max="13555" width="11.42578125" style="36"/>
    <col min="13556" max="13556" width="2.7109375" style="36" customWidth="1"/>
    <col min="13557" max="13557" width="6.85546875" style="36" customWidth="1"/>
    <col min="13558" max="13558" width="10.7109375" style="36" bestFit="1" customWidth="1"/>
    <col min="13559" max="13559" width="0" style="36" hidden="1" customWidth="1"/>
    <col min="13560" max="13560" width="51.42578125" style="36" customWidth="1"/>
    <col min="13561" max="13561" width="0" style="36" hidden="1" customWidth="1"/>
    <col min="13562" max="13562" width="34.140625" style="36" customWidth="1"/>
    <col min="13563" max="13563" width="17" style="36" customWidth="1"/>
    <col min="13564" max="13564" width="19.5703125" style="36" customWidth="1"/>
    <col min="13565" max="13811" width="11.42578125" style="36"/>
    <col min="13812" max="13812" width="2.7109375" style="36" customWidth="1"/>
    <col min="13813" max="13813" width="6.85546875" style="36" customWidth="1"/>
    <col min="13814" max="13814" width="10.7109375" style="36" bestFit="1" customWidth="1"/>
    <col min="13815" max="13815" width="0" style="36" hidden="1" customWidth="1"/>
    <col min="13816" max="13816" width="51.42578125" style="36" customWidth="1"/>
    <col min="13817" max="13817" width="0" style="36" hidden="1" customWidth="1"/>
    <col min="13818" max="13818" width="34.140625" style="36" customWidth="1"/>
    <col min="13819" max="13819" width="17" style="36" customWidth="1"/>
    <col min="13820" max="13820" width="19.5703125" style="36" customWidth="1"/>
    <col min="13821" max="14067" width="11.42578125" style="36"/>
    <col min="14068" max="14068" width="2.7109375" style="36" customWidth="1"/>
    <col min="14069" max="14069" width="6.85546875" style="36" customWidth="1"/>
    <col min="14070" max="14070" width="10.7109375" style="36" bestFit="1" customWidth="1"/>
    <col min="14071" max="14071" width="0" style="36" hidden="1" customWidth="1"/>
    <col min="14072" max="14072" width="51.42578125" style="36" customWidth="1"/>
    <col min="14073" max="14073" width="0" style="36" hidden="1" customWidth="1"/>
    <col min="14074" max="14074" width="34.140625" style="36" customWidth="1"/>
    <col min="14075" max="14075" width="17" style="36" customWidth="1"/>
    <col min="14076" max="14076" width="19.5703125" style="36" customWidth="1"/>
    <col min="14077" max="14323" width="11.42578125" style="36"/>
    <col min="14324" max="14324" width="2.7109375" style="36" customWidth="1"/>
    <col min="14325" max="14325" width="6.85546875" style="36" customWidth="1"/>
    <col min="14326" max="14326" width="10.7109375" style="36" bestFit="1" customWidth="1"/>
    <col min="14327" max="14327" width="0" style="36" hidden="1" customWidth="1"/>
    <col min="14328" max="14328" width="51.42578125" style="36" customWidth="1"/>
    <col min="14329" max="14329" width="0" style="36" hidden="1" customWidth="1"/>
    <col min="14330" max="14330" width="34.140625" style="36" customWidth="1"/>
    <col min="14331" max="14331" width="17" style="36" customWidth="1"/>
    <col min="14332" max="14332" width="19.5703125" style="36" customWidth="1"/>
    <col min="14333" max="14579" width="11.42578125" style="36"/>
    <col min="14580" max="14580" width="2.7109375" style="36" customWidth="1"/>
    <col min="14581" max="14581" width="6.85546875" style="36" customWidth="1"/>
    <col min="14582" max="14582" width="10.7109375" style="36" bestFit="1" customWidth="1"/>
    <col min="14583" max="14583" width="0" style="36" hidden="1" customWidth="1"/>
    <col min="14584" max="14584" width="51.42578125" style="36" customWidth="1"/>
    <col min="14585" max="14585" width="0" style="36" hidden="1" customWidth="1"/>
    <col min="14586" max="14586" width="34.140625" style="36" customWidth="1"/>
    <col min="14587" max="14587" width="17" style="36" customWidth="1"/>
    <col min="14588" max="14588" width="19.5703125" style="36" customWidth="1"/>
    <col min="14589" max="14835" width="11.42578125" style="36"/>
    <col min="14836" max="14836" width="2.7109375" style="36" customWidth="1"/>
    <col min="14837" max="14837" width="6.85546875" style="36" customWidth="1"/>
    <col min="14838" max="14838" width="10.7109375" style="36" bestFit="1" customWidth="1"/>
    <col min="14839" max="14839" width="0" style="36" hidden="1" customWidth="1"/>
    <col min="14840" max="14840" width="51.42578125" style="36" customWidth="1"/>
    <col min="14841" max="14841" width="0" style="36" hidden="1" customWidth="1"/>
    <col min="14842" max="14842" width="34.140625" style="36" customWidth="1"/>
    <col min="14843" max="14843" width="17" style="36" customWidth="1"/>
    <col min="14844" max="14844" width="19.5703125" style="36" customWidth="1"/>
    <col min="14845" max="15091" width="11.42578125" style="36"/>
    <col min="15092" max="15092" width="2.7109375" style="36" customWidth="1"/>
    <col min="15093" max="15093" width="6.85546875" style="36" customWidth="1"/>
    <col min="15094" max="15094" width="10.7109375" style="36" bestFit="1" customWidth="1"/>
    <col min="15095" max="15095" width="0" style="36" hidden="1" customWidth="1"/>
    <col min="15096" max="15096" width="51.42578125" style="36" customWidth="1"/>
    <col min="15097" max="15097" width="0" style="36" hidden="1" customWidth="1"/>
    <col min="15098" max="15098" width="34.140625" style="36" customWidth="1"/>
    <col min="15099" max="15099" width="17" style="36" customWidth="1"/>
    <col min="15100" max="15100" width="19.5703125" style="36" customWidth="1"/>
    <col min="15101" max="15347" width="11.42578125" style="36"/>
    <col min="15348" max="15348" width="2.7109375" style="36" customWidth="1"/>
    <col min="15349" max="15349" width="6.85546875" style="36" customWidth="1"/>
    <col min="15350" max="15350" width="10.7109375" style="36" bestFit="1" customWidth="1"/>
    <col min="15351" max="15351" width="0" style="36" hidden="1" customWidth="1"/>
    <col min="15352" max="15352" width="51.42578125" style="36" customWidth="1"/>
    <col min="15353" max="15353" width="0" style="36" hidden="1" customWidth="1"/>
    <col min="15354" max="15354" width="34.140625" style="36" customWidth="1"/>
    <col min="15355" max="15355" width="17" style="36" customWidth="1"/>
    <col min="15356" max="15356" width="19.5703125" style="36" customWidth="1"/>
    <col min="15357" max="15603" width="11.42578125" style="36"/>
    <col min="15604" max="15604" width="2.7109375" style="36" customWidth="1"/>
    <col min="15605" max="15605" width="6.85546875" style="36" customWidth="1"/>
    <col min="15606" max="15606" width="10.7109375" style="36" bestFit="1" customWidth="1"/>
    <col min="15607" max="15607" width="0" style="36" hidden="1" customWidth="1"/>
    <col min="15608" max="15608" width="51.42578125" style="36" customWidth="1"/>
    <col min="15609" max="15609" width="0" style="36" hidden="1" customWidth="1"/>
    <col min="15610" max="15610" width="34.140625" style="36" customWidth="1"/>
    <col min="15611" max="15611" width="17" style="36" customWidth="1"/>
    <col min="15612" max="15612" width="19.5703125" style="36" customWidth="1"/>
    <col min="15613" max="15859" width="11.42578125" style="36"/>
    <col min="15860" max="15860" width="2.7109375" style="36" customWidth="1"/>
    <col min="15861" max="15861" width="6.85546875" style="36" customWidth="1"/>
    <col min="15862" max="15862" width="10.7109375" style="36" bestFit="1" customWidth="1"/>
    <col min="15863" max="15863" width="0" style="36" hidden="1" customWidth="1"/>
    <col min="15864" max="15864" width="51.42578125" style="36" customWidth="1"/>
    <col min="15865" max="15865" width="0" style="36" hidden="1" customWidth="1"/>
    <col min="15866" max="15866" width="34.140625" style="36" customWidth="1"/>
    <col min="15867" max="15867" width="17" style="36" customWidth="1"/>
    <col min="15868" max="15868" width="19.5703125" style="36" customWidth="1"/>
    <col min="15869" max="16115" width="11.42578125" style="36"/>
    <col min="16116" max="16116" width="2.7109375" style="36" customWidth="1"/>
    <col min="16117" max="16117" width="6.85546875" style="36" customWidth="1"/>
    <col min="16118" max="16118" width="10.7109375" style="36" bestFit="1" customWidth="1"/>
    <col min="16119" max="16119" width="0" style="36" hidden="1" customWidth="1"/>
    <col min="16120" max="16120" width="51.42578125" style="36" customWidth="1"/>
    <col min="16121" max="16121" width="0" style="36" hidden="1" customWidth="1"/>
    <col min="16122" max="16122" width="34.140625" style="36" customWidth="1"/>
    <col min="16123" max="16123" width="17" style="36" customWidth="1"/>
    <col min="16124" max="16124" width="19.5703125" style="36" customWidth="1"/>
    <col min="16125" max="16384" width="11.42578125" style="36"/>
  </cols>
  <sheetData>
    <row r="1" spans="1:6" s="1" customFormat="1" ht="15.75">
      <c r="A1" s="161" t="s">
        <v>7</v>
      </c>
      <c r="B1" s="161"/>
      <c r="C1" s="161"/>
      <c r="D1" s="68"/>
    </row>
    <row r="2" spans="1:6" s="1" customFormat="1">
      <c r="A2" s="1" t="s">
        <v>8</v>
      </c>
    </row>
    <row r="3" spans="1:6" s="1" customFormat="1">
      <c r="A3" s="1" t="s">
        <v>47</v>
      </c>
      <c r="C3" s="2" t="s">
        <v>10</v>
      </c>
    </row>
    <row r="4" spans="1:6" s="1" customFormat="1">
      <c r="C4" s="3" t="s">
        <v>32</v>
      </c>
      <c r="D4" s="2"/>
      <c r="F4" s="68"/>
    </row>
    <row r="5" spans="1:6" s="1" customFormat="1" ht="15.75">
      <c r="A5" s="162" t="s">
        <v>51</v>
      </c>
      <c r="B5" s="162"/>
      <c r="C5" s="162"/>
      <c r="D5" s="68"/>
    </row>
    <row r="6" spans="1:6" s="1" customFormat="1">
      <c r="A6" s="163" t="s">
        <v>9</v>
      </c>
      <c r="B6" s="163"/>
      <c r="C6" s="163"/>
      <c r="D6" s="68"/>
    </row>
    <row r="7" spans="1:6">
      <c r="A7" s="114"/>
    </row>
    <row r="8" spans="1:6" ht="12" thickBot="1">
      <c r="A8" s="141"/>
      <c r="B8" s="141"/>
      <c r="C8" s="140" t="s">
        <v>11</v>
      </c>
    </row>
    <row r="9" spans="1:6" s="156" customFormat="1">
      <c r="A9" s="157" t="s">
        <v>0</v>
      </c>
      <c r="B9" s="105" t="s">
        <v>12</v>
      </c>
      <c r="C9" s="139" t="s">
        <v>31</v>
      </c>
    </row>
    <row r="10" spans="1:6">
      <c r="A10" s="155">
        <v>1</v>
      </c>
      <c r="B10" s="133" t="s">
        <v>22</v>
      </c>
      <c r="C10" s="111"/>
    </row>
    <row r="11" spans="1:6" s="109" customFormat="1">
      <c r="A11" s="136" t="str">
        <f>$A$10&amp;".1"</f>
        <v>1.1</v>
      </c>
      <c r="B11" s="128" t="s">
        <v>23</v>
      </c>
      <c r="C11" s="110"/>
    </row>
    <row r="12" spans="1:6">
      <c r="A12" s="155" t="str">
        <f>A$11&amp;".1"</f>
        <v>1.1.1</v>
      </c>
      <c r="B12" s="133" t="s">
        <v>6</v>
      </c>
      <c r="C12" s="111"/>
    </row>
    <row r="13" spans="1:6" s="109" customFormat="1">
      <c r="A13" s="136" t="str">
        <f>A$12&amp;".1"</f>
        <v>1.1.1.1</v>
      </c>
      <c r="B13" s="95" t="s">
        <v>34</v>
      </c>
      <c r="C13" s="110"/>
    </row>
    <row r="14" spans="1:6">
      <c r="A14" s="145" t="str">
        <f>A$13&amp;".1"</f>
        <v>1.1.1.1.1</v>
      </c>
      <c r="B14" s="97" t="s">
        <v>29</v>
      </c>
      <c r="C14" s="108"/>
    </row>
    <row r="15" spans="1:6" s="109" customFormat="1" ht="22.5">
      <c r="A15" s="148" t="str">
        <f>A$14&amp;".1"</f>
        <v>1.1.1.1.1.1</v>
      </c>
      <c r="B15" s="131" t="s">
        <v>278</v>
      </c>
      <c r="C15" s="107"/>
    </row>
    <row r="16" spans="1:6">
      <c r="A16" s="145" t="str">
        <f>A$13&amp;".2"</f>
        <v>1.1.1.1.2</v>
      </c>
      <c r="B16" s="97" t="s">
        <v>93</v>
      </c>
      <c r="C16" s="121"/>
    </row>
    <row r="17" spans="1:3">
      <c r="A17" s="145" t="str">
        <f>A$13&amp;".3"</f>
        <v>1.1.1.1.3</v>
      </c>
      <c r="B17" s="97" t="s">
        <v>24</v>
      </c>
      <c r="C17" s="111"/>
    </row>
    <row r="18" spans="1:3">
      <c r="A18" s="145" t="str">
        <f>A$13&amp;".4"</f>
        <v>1.1.1.1.4</v>
      </c>
      <c r="B18" s="97" t="s">
        <v>25</v>
      </c>
      <c r="C18" s="121"/>
    </row>
    <row r="19" spans="1:3" s="109" customFormat="1">
      <c r="A19" s="148" t="str">
        <f>A$18&amp;".1"</f>
        <v>1.1.1.1.4.1</v>
      </c>
      <c r="B19" s="131" t="s">
        <v>26</v>
      </c>
      <c r="C19" s="121"/>
    </row>
    <row r="20" spans="1:3" s="109" customFormat="1">
      <c r="A20" s="148" t="str">
        <f>A$18&amp;".2"</f>
        <v>1.1.1.1.4.2</v>
      </c>
      <c r="B20" s="131" t="s">
        <v>27</v>
      </c>
      <c r="C20" s="121"/>
    </row>
    <row r="21" spans="1:3" s="109" customFormat="1">
      <c r="A21" s="148" t="str">
        <f>A$18&amp;".3"</f>
        <v>1.1.1.1.4.3</v>
      </c>
      <c r="B21" s="131" t="s">
        <v>28</v>
      </c>
      <c r="C21" s="121"/>
    </row>
    <row r="22" spans="1:3">
      <c r="A22" s="145" t="str">
        <f>A$13&amp;".5"</f>
        <v>1.1.1.1.5</v>
      </c>
      <c r="B22" s="81" t="s">
        <v>74</v>
      </c>
      <c r="C22" s="121"/>
    </row>
    <row r="23" spans="1:3" s="109" customFormat="1">
      <c r="A23" s="136" t="str">
        <f>A$12&amp;".2"</f>
        <v>1.1.1.2</v>
      </c>
      <c r="B23" s="95" t="s">
        <v>53</v>
      </c>
      <c r="C23" s="153"/>
    </row>
    <row r="24" spans="1:3">
      <c r="A24" s="145" t="str">
        <f>A$23&amp;".1"</f>
        <v>1.1.1.2.1</v>
      </c>
      <c r="B24" s="81" t="s">
        <v>48</v>
      </c>
      <c r="C24" s="152"/>
    </row>
    <row r="25" spans="1:3" s="109" customFormat="1" ht="22.5">
      <c r="A25" s="148" t="str">
        <f>A$23&amp;".1.1"</f>
        <v>1.1.1.2.1.1</v>
      </c>
      <c r="B25" s="154" t="s">
        <v>277</v>
      </c>
      <c r="C25" s="153"/>
    </row>
    <row r="26" spans="1:3" s="109" customFormat="1">
      <c r="A26" s="148" t="str">
        <f>A$23&amp;".1.2"</f>
        <v>1.1.1.2.1.2</v>
      </c>
      <c r="B26" s="154" t="s">
        <v>276</v>
      </c>
      <c r="C26" s="153"/>
    </row>
    <row r="27" spans="1:3">
      <c r="A27" s="145" t="str">
        <f>A$23&amp;".2"</f>
        <v>1.1.1.2.2</v>
      </c>
      <c r="B27" s="81" t="s">
        <v>49</v>
      </c>
      <c r="C27" s="152"/>
    </row>
    <row r="28" spans="1:3" s="109" customFormat="1">
      <c r="A28" s="148" t="str">
        <f>A$27&amp;".1"</f>
        <v>1.1.1.2.2.1</v>
      </c>
      <c r="B28" s="131" t="s">
        <v>275</v>
      </c>
      <c r="C28" s="110"/>
    </row>
    <row r="29" spans="1:3" s="109" customFormat="1">
      <c r="A29" s="148" t="str">
        <f>A$27&amp;".2"</f>
        <v>1.1.1.2.2.2</v>
      </c>
      <c r="B29" s="131" t="s">
        <v>274</v>
      </c>
      <c r="C29" s="151"/>
    </row>
    <row r="30" spans="1:3" s="146" customFormat="1">
      <c r="A30" s="136" t="str">
        <f>A$12&amp;".3"</f>
        <v>1.1.1.3</v>
      </c>
      <c r="B30" s="95" t="s">
        <v>52</v>
      </c>
      <c r="C30" s="147"/>
    </row>
    <row r="31" spans="1:3" s="149" customFormat="1">
      <c r="A31" s="145" t="str">
        <f>A$12&amp;".3.1"</f>
        <v>1.1.1.3.1</v>
      </c>
      <c r="B31" s="97" t="s">
        <v>37</v>
      </c>
      <c r="C31" s="150"/>
    </row>
    <row r="32" spans="1:3" s="149" customFormat="1">
      <c r="A32" s="145" t="str">
        <f>A$12&amp;".3.2"</f>
        <v>1.1.1.3.2</v>
      </c>
      <c r="B32" s="97" t="s">
        <v>38</v>
      </c>
      <c r="C32" s="150"/>
    </row>
    <row r="33" spans="1:3" s="146" customFormat="1">
      <c r="A33" s="148" t="str">
        <f>A$12&amp;".3.2.1"</f>
        <v>1.1.1.3.2.1</v>
      </c>
      <c r="B33" s="131" t="s">
        <v>88</v>
      </c>
      <c r="C33" s="147"/>
    </row>
    <row r="34" spans="1:3" s="109" customFormat="1">
      <c r="A34" s="136" t="str">
        <f>A$12&amp;".4"</f>
        <v>1.1.1.4</v>
      </c>
      <c r="B34" s="95" t="s">
        <v>54</v>
      </c>
      <c r="C34" s="110"/>
    </row>
    <row r="35" spans="1:3">
      <c r="A35" s="145" t="str">
        <f>A$34&amp;".1"</f>
        <v>1.1.1.4.1</v>
      </c>
      <c r="B35" s="97" t="s">
        <v>59</v>
      </c>
      <c r="C35" s="111"/>
    </row>
    <row r="36" spans="1:3">
      <c r="A36" s="145" t="str">
        <f>A$34&amp;".2"</f>
        <v>1.1.1.4.2</v>
      </c>
      <c r="B36" s="97" t="s">
        <v>55</v>
      </c>
      <c r="C36" s="111"/>
    </row>
    <row r="37" spans="1:3" s="109" customFormat="1">
      <c r="A37" s="136" t="str">
        <f>A$12&amp;".5"</f>
        <v>1.1.1.5</v>
      </c>
      <c r="B37" s="95" t="s">
        <v>58</v>
      </c>
      <c r="C37" s="110"/>
    </row>
    <row r="38" spans="1:3">
      <c r="A38" s="145" t="str">
        <f>A$37&amp;".1"</f>
        <v>1.1.1.5.1</v>
      </c>
      <c r="B38" s="97" t="s">
        <v>56</v>
      </c>
      <c r="C38" s="111"/>
    </row>
    <row r="39" spans="1:3">
      <c r="A39" s="145" t="str">
        <f>A$37&amp;".2"</f>
        <v>1.1.1.5.2</v>
      </c>
      <c r="B39" s="97" t="s">
        <v>1</v>
      </c>
      <c r="C39" s="111"/>
    </row>
    <row r="40" spans="1:3">
      <c r="A40" s="145" t="str">
        <f>A$37&amp;".3"</f>
        <v>1.1.1.5.3</v>
      </c>
      <c r="B40" s="97" t="s">
        <v>57</v>
      </c>
      <c r="C40" s="111"/>
    </row>
    <row r="41" spans="1:3" s="109" customFormat="1">
      <c r="A41" s="136" t="str">
        <f>A$12&amp;".6"</f>
        <v>1.1.1.6</v>
      </c>
      <c r="B41" s="95" t="s">
        <v>69</v>
      </c>
      <c r="C41" s="110"/>
    </row>
    <row r="42" spans="1:3" s="109" customFormat="1">
      <c r="A42" s="136" t="str">
        <f>A$12&amp;".7"</f>
        <v>1.1.1.7</v>
      </c>
      <c r="B42" s="129" t="s">
        <v>72</v>
      </c>
      <c r="C42" s="108"/>
    </row>
    <row r="43" spans="1:3">
      <c r="A43" s="145" t="str">
        <f>A$42&amp;".1"</f>
        <v>1.1.1.7.1</v>
      </c>
      <c r="B43" s="97" t="s">
        <v>60</v>
      </c>
      <c r="C43" s="108"/>
    </row>
    <row r="44" spans="1:3" ht="22.5">
      <c r="A44" s="145" t="str">
        <f>A$42&amp;".2"</f>
        <v>1.1.1.7.2</v>
      </c>
      <c r="B44" s="97" t="s">
        <v>64</v>
      </c>
      <c r="C44" s="121"/>
    </row>
    <row r="45" spans="1:3">
      <c r="A45" s="145" t="str">
        <f>A$42&amp;".3"</f>
        <v>1.1.1.7.3</v>
      </c>
      <c r="B45" s="97" t="s">
        <v>87</v>
      </c>
      <c r="C45" s="108"/>
    </row>
    <row r="46" spans="1:3">
      <c r="A46" s="145" t="str">
        <f>A$42&amp;".4"</f>
        <v>1.1.1.7.4</v>
      </c>
      <c r="B46" s="97" t="s">
        <v>39</v>
      </c>
      <c r="C46" s="111"/>
    </row>
    <row r="47" spans="1:3">
      <c r="A47" s="145" t="str">
        <f>A$42&amp;".5"</f>
        <v>1.1.1.7.5</v>
      </c>
      <c r="B47" s="97" t="s">
        <v>43</v>
      </c>
      <c r="C47" s="108"/>
    </row>
    <row r="48" spans="1:3" s="109" customFormat="1">
      <c r="A48" s="136" t="str">
        <f>A$12&amp;".8"</f>
        <v>1.1.1.8</v>
      </c>
      <c r="B48" s="95" t="s">
        <v>46</v>
      </c>
      <c r="C48" s="121"/>
    </row>
    <row r="49" spans="1:3">
      <c r="A49" s="145" t="str">
        <f>A$48&amp;".1"</f>
        <v>1.1.1.8.1</v>
      </c>
      <c r="B49" s="97" t="s">
        <v>73</v>
      </c>
      <c r="C49" s="121"/>
    </row>
    <row r="50" spans="1:3">
      <c r="A50" s="145" t="str">
        <f>A$48&amp;".2"</f>
        <v>1.1.1.8.2</v>
      </c>
      <c r="B50" s="97" t="s">
        <v>40</v>
      </c>
      <c r="C50" s="121"/>
    </row>
    <row r="51" spans="1:3">
      <c r="A51" s="145" t="str">
        <f>A$48&amp;".3"</f>
        <v>1.1.1.8.3</v>
      </c>
      <c r="B51" s="97" t="s">
        <v>44</v>
      </c>
      <c r="C51" s="121"/>
    </row>
    <row r="52" spans="1:3" s="109" customFormat="1">
      <c r="A52" s="136" t="str">
        <f>A$12&amp;".9"</f>
        <v>1.1.1.9</v>
      </c>
      <c r="B52" s="95" t="s">
        <v>45</v>
      </c>
      <c r="C52" s="110"/>
    </row>
    <row r="53" spans="1:3">
      <c r="A53" s="145" t="str">
        <f>A$52&amp;".1"</f>
        <v>1.1.1.9.1</v>
      </c>
      <c r="B53" s="97" t="s">
        <v>42</v>
      </c>
      <c r="C53" s="121"/>
    </row>
    <row r="54" spans="1:3" ht="22.5">
      <c r="A54" s="145" t="str">
        <f>A$52&amp;".2"</f>
        <v>1.1.1.9.2</v>
      </c>
      <c r="B54" s="97" t="s">
        <v>61</v>
      </c>
      <c r="C54" s="121"/>
    </row>
    <row r="55" spans="1:3" s="109" customFormat="1" ht="21">
      <c r="A55" s="136" t="str">
        <f>A$12&amp;".10"</f>
        <v>1.1.1.10</v>
      </c>
      <c r="B55" s="95" t="s">
        <v>66</v>
      </c>
      <c r="C55" s="121"/>
    </row>
    <row r="56" spans="1:3" s="109" customFormat="1" ht="21">
      <c r="A56" s="136" t="str">
        <f>A$12&amp;".11"</f>
        <v>1.1.1.11</v>
      </c>
      <c r="B56" s="95" t="s">
        <v>76</v>
      </c>
      <c r="C56" s="121"/>
    </row>
    <row r="57" spans="1:3" s="109" customFormat="1">
      <c r="A57" s="136" t="str">
        <f>A$12&amp;".12"</f>
        <v>1.1.1.12</v>
      </c>
      <c r="B57" s="95" t="s">
        <v>89</v>
      </c>
      <c r="C57" s="110"/>
    </row>
    <row r="58" spans="1:3">
      <c r="A58" s="145" t="str">
        <f>A$57&amp;".1"</f>
        <v>1.1.1.12.1</v>
      </c>
      <c r="B58" s="131" t="s">
        <v>63</v>
      </c>
      <c r="C58" s="110"/>
    </row>
    <row r="59" spans="1:3" ht="22.5">
      <c r="A59" s="145" t="str">
        <f>A$57&amp;".2"</f>
        <v>1.1.1.12.2</v>
      </c>
      <c r="B59" s="131" t="s">
        <v>78</v>
      </c>
      <c r="C59" s="110"/>
    </row>
    <row r="60" spans="1:3">
      <c r="A60" s="145" t="str">
        <f>A$57&amp;".3"</f>
        <v>1.1.1.12.3</v>
      </c>
      <c r="B60" s="131" t="s">
        <v>77</v>
      </c>
      <c r="C60" s="110"/>
    </row>
    <row r="61" spans="1:3" s="109" customFormat="1" ht="21">
      <c r="A61" s="136" t="str">
        <f>A$12&amp;".13"</f>
        <v>1.1.1.13</v>
      </c>
      <c r="B61" s="95" t="s">
        <v>273</v>
      </c>
      <c r="C61" s="110"/>
    </row>
    <row r="62" spans="1:3" s="109" customFormat="1">
      <c r="A62" s="136" t="str">
        <f>A$12&amp;".14"</f>
        <v>1.1.1.14</v>
      </c>
      <c r="B62" s="95" t="s">
        <v>62</v>
      </c>
      <c r="C62" s="110"/>
    </row>
    <row r="63" spans="1:3" s="109" customFormat="1" ht="31.5">
      <c r="A63" s="136" t="str">
        <f>A$12&amp;".15"</f>
        <v>1.1.1.15</v>
      </c>
      <c r="B63" s="95" t="s">
        <v>105</v>
      </c>
      <c r="C63" s="144"/>
    </row>
    <row r="64" spans="1:3" s="109" customFormat="1">
      <c r="A64" s="136" t="str">
        <f>A$12&amp;".16"</f>
        <v>1.1.1.16</v>
      </c>
      <c r="B64" s="129" t="s">
        <v>106</v>
      </c>
      <c r="C64" s="144"/>
    </row>
    <row r="65" spans="1:3" s="109" customFormat="1">
      <c r="A65" s="136" t="str">
        <f>A$12&amp;".17"</f>
        <v>1.1.1.17</v>
      </c>
      <c r="B65" s="129" t="s">
        <v>107</v>
      </c>
      <c r="C65" s="144"/>
    </row>
    <row r="66" spans="1:3" s="109" customFormat="1" ht="21">
      <c r="A66" s="136" t="str">
        <f>A$12&amp;".18"</f>
        <v>1.1.1.18</v>
      </c>
      <c r="B66" s="129" t="s">
        <v>108</v>
      </c>
      <c r="C66" s="144"/>
    </row>
    <row r="67" spans="1:3" s="109" customFormat="1" ht="21">
      <c r="A67" s="136" t="str">
        <f>A$12&amp;".19"</f>
        <v>1.1.1.19</v>
      </c>
      <c r="B67" s="129" t="s">
        <v>109</v>
      </c>
      <c r="C67" s="144"/>
    </row>
    <row r="68" spans="1:3" s="109" customFormat="1" ht="21">
      <c r="A68" s="136" t="str">
        <f>A$12&amp;".20"</f>
        <v>1.1.1.20</v>
      </c>
      <c r="B68" s="95" t="s">
        <v>75</v>
      </c>
      <c r="C68" s="144"/>
    </row>
    <row r="69" spans="1:3" s="41" customFormat="1" ht="31.5">
      <c r="A69" s="136" t="str">
        <f>A$12&amp;".21"</f>
        <v>1.1.1.21</v>
      </c>
      <c r="B69" s="95" t="s">
        <v>90</v>
      </c>
      <c r="C69" s="127"/>
    </row>
    <row r="70" spans="1:3" s="109" customFormat="1" ht="31.5">
      <c r="A70" s="136" t="str">
        <f>A$12&amp;".22"</f>
        <v>1.1.1.22</v>
      </c>
      <c r="B70" s="95" t="s">
        <v>91</v>
      </c>
      <c r="C70" s="110"/>
    </row>
    <row r="71" spans="1:3" s="109" customFormat="1" ht="21">
      <c r="A71" s="136" t="str">
        <f>A$12&amp;".23"</f>
        <v>1.1.1.23</v>
      </c>
      <c r="B71" s="95" t="s">
        <v>110</v>
      </c>
      <c r="C71" s="127"/>
    </row>
    <row r="72" spans="1:3" s="109" customFormat="1" ht="31.5">
      <c r="A72" s="136" t="str">
        <f>A$12&amp;".24"</f>
        <v>1.1.1.24</v>
      </c>
      <c r="B72" s="95" t="s">
        <v>41</v>
      </c>
      <c r="C72" s="127"/>
    </row>
    <row r="73" spans="1:3" s="109" customFormat="1" ht="63">
      <c r="A73" s="136" t="str">
        <f>A$12&amp;".25"</f>
        <v>1.1.1.25</v>
      </c>
      <c r="B73" s="137" t="s">
        <v>111</v>
      </c>
      <c r="C73" s="134"/>
    </row>
    <row r="74" spans="1:3" s="115" customFormat="1" ht="18.75" customHeight="1">
      <c r="A74" s="143" t="s">
        <v>17</v>
      </c>
    </row>
    <row r="75" spans="1:3" s="115" customFormat="1"/>
    <row r="76" spans="1:3" s="115" customFormat="1">
      <c r="A76" s="142" t="s">
        <v>272</v>
      </c>
    </row>
    <row r="77" spans="1:3" s="115" customFormat="1">
      <c r="A77" s="116" t="s">
        <v>16</v>
      </c>
    </row>
    <row r="78" spans="1:3" s="115" customFormat="1">
      <c r="A78" s="116" t="s">
        <v>15</v>
      </c>
    </row>
    <row r="79" spans="1:3" s="115" customFormat="1">
      <c r="A79" s="116" t="s">
        <v>16</v>
      </c>
    </row>
    <row r="80" spans="1:3" s="115" customFormat="1">
      <c r="A80" s="116" t="s">
        <v>103</v>
      </c>
    </row>
    <row r="81" spans="1:6" s="115" customFormat="1">
      <c r="A81" s="116" t="s">
        <v>16</v>
      </c>
    </row>
    <row r="82" spans="1:6" s="115" customFormat="1">
      <c r="A82" s="116" t="s">
        <v>104</v>
      </c>
    </row>
    <row r="83" spans="1:6" s="1" customFormat="1" ht="15.75">
      <c r="A83" s="164" t="s">
        <v>7</v>
      </c>
      <c r="B83" s="164"/>
      <c r="C83" s="164"/>
      <c r="D83" s="68"/>
    </row>
    <row r="84" spans="1:6" s="1" customFormat="1">
      <c r="A84" s="4" t="s">
        <v>8</v>
      </c>
      <c r="B84" s="4"/>
      <c r="C84" s="4"/>
    </row>
    <row r="85" spans="1:6" s="1" customFormat="1">
      <c r="A85" s="4" t="s">
        <v>47</v>
      </c>
      <c r="B85" s="4"/>
      <c r="C85" s="5" t="s">
        <v>10</v>
      </c>
    </row>
    <row r="86" spans="1:6" s="1" customFormat="1">
      <c r="A86" s="4"/>
      <c r="B86" s="4"/>
      <c r="C86" s="6" t="s">
        <v>33</v>
      </c>
      <c r="D86" s="2"/>
      <c r="F86" s="68"/>
    </row>
    <row r="87" spans="1:6" s="1" customFormat="1" ht="15.75">
      <c r="A87" s="162" t="s">
        <v>51</v>
      </c>
      <c r="B87" s="162"/>
      <c r="C87" s="162"/>
      <c r="D87" s="68"/>
    </row>
    <row r="88" spans="1:6" s="1" customFormat="1">
      <c r="A88" s="160" t="s">
        <v>9</v>
      </c>
      <c r="B88" s="160"/>
      <c r="C88" s="160"/>
      <c r="D88" s="68"/>
    </row>
    <row r="89" spans="1:6">
      <c r="A89" s="114"/>
      <c r="B89" s="115"/>
      <c r="C89" s="115"/>
    </row>
    <row r="90" spans="1:6" ht="12" thickBot="1">
      <c r="A90" s="141"/>
      <c r="B90" s="141"/>
      <c r="C90" s="140" t="s">
        <v>11</v>
      </c>
    </row>
    <row r="91" spans="1:6">
      <c r="A91" s="58" t="s">
        <v>0</v>
      </c>
      <c r="B91" s="105" t="s">
        <v>12</v>
      </c>
      <c r="C91" s="139" t="s">
        <v>31</v>
      </c>
    </row>
    <row r="92" spans="1:6" s="109" customFormat="1" ht="58.5" customHeight="1">
      <c r="A92" s="136" t="str">
        <f>A$12&amp;".26"</f>
        <v>1.1.1.26</v>
      </c>
      <c r="B92" s="137" t="s">
        <v>100</v>
      </c>
      <c r="C92" s="134"/>
    </row>
    <row r="93" spans="1:6" s="109" customFormat="1">
      <c r="A93" s="138" t="str">
        <f>A92&amp;".1"</f>
        <v>1.1.1.26.1</v>
      </c>
      <c r="B93" s="97" t="s">
        <v>97</v>
      </c>
      <c r="C93" s="134"/>
    </row>
    <row r="94" spans="1:6" s="109" customFormat="1">
      <c r="A94" s="138" t="str">
        <f>A92&amp;".2"</f>
        <v>1.1.1.26.2</v>
      </c>
      <c r="B94" s="97" t="s">
        <v>101</v>
      </c>
      <c r="C94" s="134"/>
    </row>
    <row r="95" spans="1:6" s="109" customFormat="1">
      <c r="A95" s="138" t="str">
        <f>A92&amp;".3"</f>
        <v>1.1.1.26.3</v>
      </c>
      <c r="B95" s="97" t="s">
        <v>98</v>
      </c>
      <c r="C95" s="134"/>
    </row>
    <row r="96" spans="1:6" s="109" customFormat="1" ht="31.5">
      <c r="A96" s="136" t="str">
        <f>A$12&amp;".27"</f>
        <v>1.1.1.27</v>
      </c>
      <c r="B96" s="137" t="s">
        <v>112</v>
      </c>
      <c r="C96" s="134"/>
    </row>
    <row r="97" spans="1:3" s="109" customFormat="1" ht="21">
      <c r="A97" s="136" t="str">
        <f>A$12&amp;".28"</f>
        <v>1.1.1.28</v>
      </c>
      <c r="B97" s="137" t="s">
        <v>99</v>
      </c>
      <c r="C97" s="134"/>
    </row>
    <row r="98" spans="1:3" s="109" customFormat="1" ht="42">
      <c r="A98" s="136" t="s">
        <v>271</v>
      </c>
      <c r="B98" s="135" t="s">
        <v>270</v>
      </c>
      <c r="C98" s="134"/>
    </row>
    <row r="99" spans="1:3">
      <c r="A99" s="122" t="str">
        <f>A$11&amp;".2"</f>
        <v>1.1.2</v>
      </c>
      <c r="B99" s="133" t="s">
        <v>5</v>
      </c>
      <c r="C99" s="111"/>
    </row>
    <row r="100" spans="1:3" s="109" customFormat="1">
      <c r="A100" s="125" t="str">
        <f>A$99&amp;".1"</f>
        <v>1.1.2.1</v>
      </c>
      <c r="B100" s="95" t="s">
        <v>35</v>
      </c>
      <c r="C100" s="110"/>
    </row>
    <row r="101" spans="1:3">
      <c r="A101" s="126" t="str">
        <f>A$100&amp;".1"</f>
        <v>1.1.2.1.1</v>
      </c>
      <c r="B101" s="97" t="s">
        <v>30</v>
      </c>
      <c r="C101" s="111"/>
    </row>
    <row r="102" spans="1:3" s="109" customFormat="1" ht="22.5">
      <c r="A102" s="132" t="str">
        <f>A$101&amp;".1"</f>
        <v>1.1.2.1.1.1</v>
      </c>
      <c r="B102" s="131" t="s">
        <v>269</v>
      </c>
      <c r="C102" s="107"/>
    </row>
    <row r="103" spans="1:3">
      <c r="A103" s="126" t="str">
        <f>A$100&amp;".2"</f>
        <v>1.1.2.1.2</v>
      </c>
      <c r="B103" s="97" t="s">
        <v>268</v>
      </c>
      <c r="C103" s="108"/>
    </row>
    <row r="104" spans="1:3">
      <c r="A104" s="126" t="str">
        <f>A$100&amp;".3"</f>
        <v>1.1.2.1.3</v>
      </c>
      <c r="B104" s="97" t="s">
        <v>92</v>
      </c>
      <c r="C104" s="111"/>
    </row>
    <row r="105" spans="1:3">
      <c r="A105" s="126" t="str">
        <f>A$100&amp;".4"</f>
        <v>1.1.2.1.4</v>
      </c>
      <c r="B105" s="97" t="s">
        <v>79</v>
      </c>
      <c r="C105" s="121"/>
    </row>
    <row r="106" spans="1:3" s="109" customFormat="1">
      <c r="A106" s="132" t="str">
        <f>A$105&amp;".1"</f>
        <v>1.1.2.1.4.1</v>
      </c>
      <c r="B106" s="131" t="s">
        <v>2</v>
      </c>
      <c r="C106" s="121"/>
    </row>
    <row r="107" spans="1:3" s="109" customFormat="1">
      <c r="A107" s="132" t="str">
        <f>A$105&amp;".2"</f>
        <v>1.1.2.1.4.2</v>
      </c>
      <c r="B107" s="131" t="s">
        <v>3</v>
      </c>
      <c r="C107" s="121"/>
    </row>
    <row r="108" spans="1:3" s="109" customFormat="1">
      <c r="A108" s="132" t="str">
        <f>A$105&amp;".3"</f>
        <v>1.1.2.1.4.3</v>
      </c>
      <c r="B108" s="131" t="s">
        <v>13</v>
      </c>
      <c r="C108" s="121"/>
    </row>
    <row r="109" spans="1:3">
      <c r="A109" s="126" t="str">
        <f>A$100&amp;".5"</f>
        <v>1.1.2.1.5</v>
      </c>
      <c r="B109" s="97" t="s">
        <v>80</v>
      </c>
      <c r="C109" s="121"/>
    </row>
    <row r="110" spans="1:3" s="41" customFormat="1" ht="10.5">
      <c r="A110" s="125" t="str">
        <f>A$99&amp;".2"</f>
        <v>1.1.2.2</v>
      </c>
      <c r="B110" s="95" t="s">
        <v>70</v>
      </c>
      <c r="C110" s="107"/>
    </row>
    <row r="111" spans="1:3" s="109" customFormat="1" ht="21">
      <c r="A111" s="125" t="str">
        <f>A$99&amp;".3"</f>
        <v>1.1.2.3</v>
      </c>
      <c r="B111" s="95" t="s">
        <v>81</v>
      </c>
      <c r="C111" s="130"/>
    </row>
    <row r="112" spans="1:3" s="109" customFormat="1" ht="21">
      <c r="A112" s="125" t="str">
        <f>A$99&amp;".4"</f>
        <v>1.1.2.4</v>
      </c>
      <c r="B112" s="95" t="s">
        <v>82</v>
      </c>
      <c r="C112" s="110"/>
    </row>
    <row r="113" spans="1:3" s="109" customFormat="1" ht="21">
      <c r="A113" s="125" t="str">
        <f>A$99&amp;".5"</f>
        <v>1.1.2.5</v>
      </c>
      <c r="B113" s="95" t="s">
        <v>65</v>
      </c>
      <c r="C113" s="127"/>
    </row>
    <row r="114" spans="1:3" s="109" customFormat="1">
      <c r="A114" s="125" t="str">
        <f>A$99&amp;".6"</f>
        <v>1.1.2.6</v>
      </c>
      <c r="B114" s="95" t="s">
        <v>50</v>
      </c>
      <c r="C114" s="127"/>
    </row>
    <row r="115" spans="1:3" s="109" customFormat="1" ht="31.5">
      <c r="A115" s="125" t="str">
        <f>A$99&amp;".7"</f>
        <v>1.1.2.7</v>
      </c>
      <c r="B115" s="129" t="s">
        <v>113</v>
      </c>
      <c r="C115" s="127"/>
    </row>
    <row r="116" spans="1:3" s="109" customFormat="1">
      <c r="A116" s="125" t="str">
        <f>A$99&amp;".8"</f>
        <v>1.1.2.8</v>
      </c>
      <c r="B116" s="95" t="s">
        <v>67</v>
      </c>
      <c r="C116" s="110"/>
    </row>
    <row r="117" spans="1:3" s="109" customFormat="1">
      <c r="A117" s="125" t="str">
        <f>$A$10&amp;".2"</f>
        <v>1.2</v>
      </c>
      <c r="B117" s="128" t="s">
        <v>4</v>
      </c>
      <c r="C117" s="110"/>
    </row>
    <row r="118" spans="1:3">
      <c r="A118" s="122" t="str">
        <f>A$117&amp;".1"</f>
        <v>1.2.1</v>
      </c>
      <c r="B118" s="89" t="s">
        <v>36</v>
      </c>
      <c r="C118" s="121"/>
    </row>
    <row r="119" spans="1:3" s="41" customFormat="1" ht="10.5">
      <c r="A119" s="125" t="str">
        <f>A118&amp;".1"</f>
        <v>1.2.1.1</v>
      </c>
      <c r="B119" s="95" t="s">
        <v>83</v>
      </c>
      <c r="C119" s="127"/>
    </row>
    <row r="120" spans="1:3" ht="22.5">
      <c r="A120" s="126" t="str">
        <f>A$119&amp;".1"</f>
        <v>1.2.1.1.1</v>
      </c>
      <c r="B120" s="97" t="s">
        <v>267</v>
      </c>
      <c r="C120" s="108"/>
    </row>
    <row r="121" spans="1:3">
      <c r="A121" s="126" t="str">
        <f>A$119&amp;".2"</f>
        <v>1.2.1.1.2</v>
      </c>
      <c r="B121" s="97" t="s">
        <v>266</v>
      </c>
      <c r="C121" s="108"/>
    </row>
    <row r="122" spans="1:3" s="41" customFormat="1" ht="10.5">
      <c r="A122" s="125" t="str">
        <f>A$118&amp;".2"</f>
        <v>1.2.1.2</v>
      </c>
      <c r="B122" s="95" t="s">
        <v>95</v>
      </c>
      <c r="C122" s="107"/>
    </row>
    <row r="123" spans="1:3" ht="22.5">
      <c r="A123" s="126" t="str">
        <f>A$122&amp;".1"</f>
        <v>1.2.1.2.1</v>
      </c>
      <c r="B123" s="97" t="s">
        <v>265</v>
      </c>
      <c r="C123" s="111"/>
    </row>
    <row r="124" spans="1:3">
      <c r="A124" s="126" t="str">
        <f>A$122&amp;".2"</f>
        <v>1.2.1.2.2</v>
      </c>
      <c r="B124" s="97" t="s">
        <v>264</v>
      </c>
      <c r="C124" s="108"/>
    </row>
    <row r="125" spans="1:3" s="41" customFormat="1" ht="10.5">
      <c r="A125" s="125" t="str">
        <f>A$118&amp;".3"</f>
        <v>1.2.1.3</v>
      </c>
      <c r="B125" s="95" t="s">
        <v>94</v>
      </c>
      <c r="C125" s="107"/>
    </row>
    <row r="126" spans="1:3" s="41" customFormat="1" ht="10.5">
      <c r="A126" s="125" t="str">
        <f>A$118&amp;".4"</f>
        <v>1.2.1.4</v>
      </c>
      <c r="B126" s="95" t="s">
        <v>21</v>
      </c>
      <c r="C126" s="107"/>
    </row>
    <row r="127" spans="1:3">
      <c r="A127" s="126" t="str">
        <f>A$126&amp;".1"</f>
        <v>1.2.1.4.1</v>
      </c>
      <c r="B127" s="97" t="s">
        <v>18</v>
      </c>
      <c r="C127" s="108"/>
    </row>
    <row r="128" spans="1:3">
      <c r="A128" s="126" t="str">
        <f>A$126&amp;".2"</f>
        <v>1.2.1.4.2</v>
      </c>
      <c r="B128" s="97" t="s">
        <v>19</v>
      </c>
      <c r="C128" s="108"/>
    </row>
    <row r="129" spans="1:4">
      <c r="A129" s="126" t="str">
        <f>A$126&amp;".3"</f>
        <v>1.2.1.4.3</v>
      </c>
      <c r="B129" s="97" t="s">
        <v>20</v>
      </c>
      <c r="C129" s="108"/>
    </row>
    <row r="130" spans="1:4" s="41" customFormat="1" ht="10.5">
      <c r="A130" s="125" t="str">
        <f>A$118&amp;".5"</f>
        <v>1.2.1.5</v>
      </c>
      <c r="B130" s="95" t="s">
        <v>84</v>
      </c>
      <c r="C130" s="107"/>
    </row>
    <row r="131" spans="1:4">
      <c r="A131" s="122" t="str">
        <f>A$117&amp;".2"</f>
        <v>1.2.2</v>
      </c>
      <c r="B131" s="124" t="s">
        <v>71</v>
      </c>
      <c r="C131" s="111"/>
    </row>
    <row r="132" spans="1:4" ht="33.75">
      <c r="A132" s="122" t="str">
        <f>A$117&amp;".3"</f>
        <v>1.2.3</v>
      </c>
      <c r="B132" s="123" t="s">
        <v>96</v>
      </c>
      <c r="C132" s="111"/>
    </row>
    <row r="133" spans="1:4" ht="22.5">
      <c r="A133" s="122" t="str">
        <f>A$117&amp;".4"</f>
        <v>1.2.4</v>
      </c>
      <c r="B133" s="89" t="s">
        <v>263</v>
      </c>
      <c r="C133" s="111"/>
    </row>
    <row r="134" spans="1:4" ht="22.5">
      <c r="A134" s="122" t="str">
        <f>A$117&amp;".5"</f>
        <v>1.2.5</v>
      </c>
      <c r="B134" s="89" t="s">
        <v>85</v>
      </c>
      <c r="C134" s="121"/>
    </row>
    <row r="135" spans="1:4" ht="22.5">
      <c r="A135" s="122" t="str">
        <f>A$117&amp;".6"</f>
        <v>1.2.6</v>
      </c>
      <c r="B135" s="89" t="s">
        <v>86</v>
      </c>
      <c r="C135" s="121"/>
    </row>
    <row r="136" spans="1:4" ht="22.5">
      <c r="A136" s="122" t="str">
        <f>A$117&amp;".7"</f>
        <v>1.2.7</v>
      </c>
      <c r="B136" s="89" t="s">
        <v>102</v>
      </c>
      <c r="C136" s="121"/>
    </row>
    <row r="137" spans="1:4" ht="12" thickBot="1">
      <c r="A137" s="120" t="str">
        <f>A$117&amp;".8"</f>
        <v>1.2.8</v>
      </c>
      <c r="B137" s="106" t="s">
        <v>68</v>
      </c>
      <c r="C137" s="119"/>
    </row>
    <row r="138" spans="1:4" ht="8.25" customHeight="1">
      <c r="A138" s="118"/>
      <c r="B138" s="117"/>
      <c r="C138" s="115"/>
    </row>
    <row r="139" spans="1:4" ht="27.75" customHeight="1">
      <c r="A139" s="158" t="s">
        <v>262</v>
      </c>
      <c r="B139" s="159"/>
      <c r="C139" s="159"/>
    </row>
    <row r="140" spans="1:4">
      <c r="A140" s="114"/>
      <c r="B140" s="115"/>
      <c r="C140" s="115"/>
      <c r="D140" s="115"/>
    </row>
    <row r="141" spans="1:4" s="115" customFormat="1">
      <c r="A141" s="115" t="s">
        <v>17</v>
      </c>
    </row>
    <row r="142" spans="1:4" s="115" customFormat="1"/>
    <row r="143" spans="1:4" s="115" customFormat="1">
      <c r="A143" s="116" t="s">
        <v>261</v>
      </c>
    </row>
    <row r="144" spans="1:4" s="115" customFormat="1">
      <c r="A144" s="116" t="s">
        <v>16</v>
      </c>
    </row>
    <row r="145" spans="1:4" s="115" customFormat="1">
      <c r="A145" s="116" t="s">
        <v>15</v>
      </c>
    </row>
    <row r="146" spans="1:4" s="115" customFormat="1">
      <c r="A146" s="116" t="s">
        <v>16</v>
      </c>
    </row>
    <row r="147" spans="1:4" s="115" customFormat="1">
      <c r="A147" s="116" t="s">
        <v>103</v>
      </c>
    </row>
    <row r="148" spans="1:4" s="115" customFormat="1">
      <c r="A148" s="116" t="s">
        <v>16</v>
      </c>
    </row>
    <row r="149" spans="1:4" s="115" customFormat="1">
      <c r="A149" s="116" t="s">
        <v>104</v>
      </c>
    </row>
    <row r="150" spans="1:4" s="115" customFormat="1">
      <c r="A150" s="114"/>
    </row>
    <row r="151" spans="1:4">
      <c r="A151" s="114"/>
      <c r="B151" s="115"/>
      <c r="C151" s="115"/>
      <c r="D151" s="115"/>
    </row>
    <row r="152" spans="1:4">
      <c r="A152" s="114"/>
    </row>
    <row r="153" spans="1:4">
      <c r="A153" s="114"/>
    </row>
    <row r="154" spans="1:4">
      <c r="A154" s="114"/>
    </row>
    <row r="155" spans="1:4">
      <c r="A155" s="114"/>
    </row>
    <row r="156" spans="1:4">
      <c r="A156" s="114"/>
    </row>
    <row r="157" spans="1:4">
      <c r="A157" s="114"/>
    </row>
    <row r="158" spans="1:4">
      <c r="A158" s="114"/>
    </row>
    <row r="159" spans="1:4">
      <c r="A159" s="114"/>
    </row>
    <row r="160" spans="1:4">
      <c r="A160" s="114"/>
    </row>
    <row r="161" spans="1:1">
      <c r="A161" s="114"/>
    </row>
    <row r="162" spans="1:1">
      <c r="A162" s="114"/>
    </row>
    <row r="163" spans="1:1">
      <c r="A163" s="114"/>
    </row>
    <row r="164" spans="1:1">
      <c r="A164" s="114"/>
    </row>
    <row r="165" spans="1:1">
      <c r="A165" s="114"/>
    </row>
    <row r="166" spans="1:1">
      <c r="A166" s="114"/>
    </row>
    <row r="167" spans="1:1">
      <c r="A167" s="114"/>
    </row>
    <row r="168" spans="1:1">
      <c r="A168" s="114"/>
    </row>
    <row r="169" spans="1:1">
      <c r="A169" s="114"/>
    </row>
    <row r="170" spans="1:1">
      <c r="A170" s="114"/>
    </row>
    <row r="171" spans="1:1">
      <c r="A171" s="114"/>
    </row>
    <row r="172" spans="1:1">
      <c r="A172" s="114"/>
    </row>
    <row r="173" spans="1:1">
      <c r="A173" s="114"/>
    </row>
    <row r="174" spans="1:1">
      <c r="A174" s="114"/>
    </row>
    <row r="175" spans="1:1">
      <c r="A175" s="114"/>
    </row>
    <row r="176" spans="1:1">
      <c r="A176" s="114"/>
    </row>
    <row r="177" spans="1:1">
      <c r="A177" s="114"/>
    </row>
    <row r="178" spans="1:1">
      <c r="A178" s="114"/>
    </row>
    <row r="179" spans="1:1">
      <c r="A179" s="114"/>
    </row>
    <row r="180" spans="1:1">
      <c r="A180" s="114"/>
    </row>
    <row r="181" spans="1:1">
      <c r="A181" s="114"/>
    </row>
    <row r="182" spans="1:1">
      <c r="A182" s="114"/>
    </row>
    <row r="183" spans="1:1">
      <c r="A183" s="114"/>
    </row>
    <row r="184" spans="1:1">
      <c r="A184" s="114"/>
    </row>
    <row r="185" spans="1:1">
      <c r="A185" s="114"/>
    </row>
    <row r="186" spans="1:1">
      <c r="A186" s="114"/>
    </row>
    <row r="187" spans="1:1">
      <c r="A187" s="114"/>
    </row>
    <row r="188" spans="1:1">
      <c r="A188" s="114"/>
    </row>
    <row r="189" spans="1:1">
      <c r="A189" s="114"/>
    </row>
    <row r="190" spans="1:1">
      <c r="A190" s="114"/>
    </row>
    <row r="191" spans="1:1">
      <c r="A191" s="114"/>
    </row>
    <row r="192" spans="1:1">
      <c r="A192" s="114"/>
    </row>
    <row r="193" spans="1:1">
      <c r="A193" s="114"/>
    </row>
    <row r="194" spans="1:1">
      <c r="A194" s="114"/>
    </row>
    <row r="195" spans="1:1">
      <c r="A195" s="114"/>
    </row>
    <row r="196" spans="1:1">
      <c r="A196" s="114"/>
    </row>
    <row r="197" spans="1:1">
      <c r="A197" s="114"/>
    </row>
    <row r="198" spans="1:1">
      <c r="A198" s="114"/>
    </row>
    <row r="199" spans="1:1">
      <c r="A199" s="114"/>
    </row>
    <row r="200" spans="1:1">
      <c r="A200" s="114"/>
    </row>
    <row r="201" spans="1:1">
      <c r="A201" s="114"/>
    </row>
    <row r="202" spans="1:1">
      <c r="A202" s="114"/>
    </row>
    <row r="203" spans="1:1">
      <c r="A203" s="114"/>
    </row>
    <row r="204" spans="1:1">
      <c r="A204" s="114"/>
    </row>
    <row r="205" spans="1:1">
      <c r="A205" s="114"/>
    </row>
    <row r="206" spans="1:1">
      <c r="A206" s="114"/>
    </row>
    <row r="207" spans="1:1">
      <c r="A207" s="114"/>
    </row>
    <row r="208" spans="1:1">
      <c r="A208" s="114"/>
    </row>
    <row r="209" spans="1:1">
      <c r="A209" s="114"/>
    </row>
    <row r="210" spans="1:1">
      <c r="A210" s="114"/>
    </row>
    <row r="211" spans="1:1">
      <c r="A211" s="114"/>
    </row>
    <row r="212" spans="1:1">
      <c r="A212" s="114"/>
    </row>
    <row r="213" spans="1:1">
      <c r="A213" s="114"/>
    </row>
    <row r="214" spans="1:1">
      <c r="A214" s="114"/>
    </row>
    <row r="215" spans="1:1">
      <c r="A215" s="114"/>
    </row>
    <row r="216" spans="1:1">
      <c r="A216" s="114"/>
    </row>
    <row r="217" spans="1:1">
      <c r="A217" s="114"/>
    </row>
    <row r="218" spans="1:1">
      <c r="A218" s="114"/>
    </row>
    <row r="219" spans="1:1">
      <c r="A219" s="114"/>
    </row>
    <row r="220" spans="1:1">
      <c r="A220" s="114"/>
    </row>
    <row r="221" spans="1:1">
      <c r="A221" s="114"/>
    </row>
    <row r="222" spans="1:1">
      <c r="A222" s="114"/>
    </row>
    <row r="223" spans="1:1">
      <c r="A223" s="114"/>
    </row>
    <row r="224" spans="1:1">
      <c r="A224" s="114"/>
    </row>
    <row r="225" spans="1:1">
      <c r="A225" s="114"/>
    </row>
    <row r="226" spans="1:1">
      <c r="A226" s="114"/>
    </row>
    <row r="227" spans="1:1">
      <c r="A227" s="114"/>
    </row>
    <row r="228" spans="1:1">
      <c r="A228" s="114"/>
    </row>
    <row r="229" spans="1:1">
      <c r="A229" s="114"/>
    </row>
    <row r="230" spans="1:1">
      <c r="A230" s="114"/>
    </row>
    <row r="231" spans="1:1">
      <c r="A231" s="114"/>
    </row>
    <row r="232" spans="1:1">
      <c r="A232" s="114"/>
    </row>
    <row r="233" spans="1:1">
      <c r="A233" s="114"/>
    </row>
    <row r="234" spans="1:1">
      <c r="A234" s="114"/>
    </row>
    <row r="235" spans="1:1">
      <c r="A235" s="114"/>
    </row>
    <row r="236" spans="1:1">
      <c r="A236" s="114"/>
    </row>
    <row r="237" spans="1:1">
      <c r="A237" s="114"/>
    </row>
    <row r="238" spans="1:1">
      <c r="A238" s="114"/>
    </row>
    <row r="239" spans="1:1">
      <c r="A239" s="114"/>
    </row>
    <row r="240" spans="1:1">
      <c r="A240" s="114"/>
    </row>
    <row r="241" spans="1:1">
      <c r="A241" s="114"/>
    </row>
    <row r="242" spans="1:1">
      <c r="A242" s="114"/>
    </row>
    <row r="243" spans="1:1">
      <c r="A243" s="114"/>
    </row>
    <row r="244" spans="1:1">
      <c r="A244" s="114"/>
    </row>
    <row r="245" spans="1:1">
      <c r="A245" s="114"/>
    </row>
    <row r="246" spans="1:1">
      <c r="A246" s="114"/>
    </row>
    <row r="247" spans="1:1">
      <c r="A247" s="114"/>
    </row>
    <row r="248" spans="1:1">
      <c r="A248" s="114"/>
    </row>
    <row r="249" spans="1:1">
      <c r="A249" s="114"/>
    </row>
    <row r="250" spans="1:1">
      <c r="A250" s="114"/>
    </row>
    <row r="251" spans="1:1">
      <c r="A251" s="114"/>
    </row>
    <row r="252" spans="1:1">
      <c r="A252" s="114"/>
    </row>
    <row r="253" spans="1:1">
      <c r="A253" s="114"/>
    </row>
    <row r="254" spans="1:1">
      <c r="A254" s="114"/>
    </row>
    <row r="255" spans="1:1">
      <c r="A255" s="114"/>
    </row>
    <row r="256" spans="1:1">
      <c r="A256" s="114"/>
    </row>
    <row r="257" spans="1:1">
      <c r="A257" s="114"/>
    </row>
    <row r="258" spans="1:1">
      <c r="A258" s="114"/>
    </row>
    <row r="259" spans="1:1">
      <c r="A259" s="114"/>
    </row>
    <row r="260" spans="1:1">
      <c r="A260" s="114"/>
    </row>
    <row r="261" spans="1:1">
      <c r="A261" s="114"/>
    </row>
    <row r="262" spans="1:1">
      <c r="A262" s="114"/>
    </row>
    <row r="263" spans="1:1">
      <c r="A263" s="114"/>
    </row>
    <row r="264" spans="1:1">
      <c r="A264" s="114"/>
    </row>
    <row r="265" spans="1:1">
      <c r="A265" s="114"/>
    </row>
    <row r="266" spans="1:1">
      <c r="A266" s="114"/>
    </row>
    <row r="267" spans="1:1">
      <c r="A267" s="114"/>
    </row>
    <row r="268" spans="1:1">
      <c r="A268" s="114"/>
    </row>
    <row r="269" spans="1:1">
      <c r="A269" s="114"/>
    </row>
    <row r="270" spans="1:1">
      <c r="A270" s="114"/>
    </row>
    <row r="271" spans="1:1">
      <c r="A271" s="114"/>
    </row>
    <row r="272" spans="1:1">
      <c r="A272" s="114"/>
    </row>
    <row r="273" spans="1:1">
      <c r="A273" s="114"/>
    </row>
    <row r="274" spans="1:1">
      <c r="A274" s="114"/>
    </row>
    <row r="275" spans="1:1">
      <c r="A275" s="114"/>
    </row>
    <row r="276" spans="1:1">
      <c r="A276" s="114"/>
    </row>
    <row r="277" spans="1:1">
      <c r="A277" s="114"/>
    </row>
    <row r="278" spans="1:1">
      <c r="A278" s="114"/>
    </row>
    <row r="279" spans="1:1">
      <c r="A279" s="114"/>
    </row>
    <row r="280" spans="1:1">
      <c r="A280" s="114"/>
    </row>
    <row r="281" spans="1:1">
      <c r="A281" s="114"/>
    </row>
    <row r="282" spans="1:1">
      <c r="A282" s="114"/>
    </row>
    <row r="283" spans="1:1">
      <c r="A283" s="114"/>
    </row>
    <row r="284" spans="1:1">
      <c r="A284" s="114"/>
    </row>
    <row r="285" spans="1:1">
      <c r="A285" s="114"/>
    </row>
    <row r="286" spans="1:1">
      <c r="A286" s="114"/>
    </row>
    <row r="287" spans="1:1">
      <c r="A287" s="114"/>
    </row>
    <row r="288" spans="1:1">
      <c r="A288" s="114"/>
    </row>
    <row r="289" spans="1:1">
      <c r="A289" s="114"/>
    </row>
    <row r="290" spans="1:1">
      <c r="A290" s="114"/>
    </row>
    <row r="291" spans="1:1">
      <c r="A291" s="114"/>
    </row>
    <row r="292" spans="1:1">
      <c r="A292" s="114"/>
    </row>
    <row r="293" spans="1:1">
      <c r="A293" s="114"/>
    </row>
    <row r="294" spans="1:1">
      <c r="A294" s="114"/>
    </row>
    <row r="295" spans="1:1">
      <c r="A295" s="114"/>
    </row>
    <row r="296" spans="1:1">
      <c r="A296" s="114"/>
    </row>
    <row r="297" spans="1:1">
      <c r="A297" s="114"/>
    </row>
    <row r="298" spans="1:1">
      <c r="A298" s="114"/>
    </row>
    <row r="299" spans="1:1">
      <c r="A299" s="114"/>
    </row>
    <row r="300" spans="1:1">
      <c r="A300" s="114"/>
    </row>
    <row r="301" spans="1:1">
      <c r="A301" s="114"/>
    </row>
    <row r="302" spans="1:1">
      <c r="A302" s="114"/>
    </row>
    <row r="303" spans="1:1">
      <c r="A303" s="114"/>
    </row>
    <row r="304" spans="1:1">
      <c r="A304" s="114"/>
    </row>
    <row r="305" spans="1:1">
      <c r="A305" s="114"/>
    </row>
    <row r="306" spans="1:1">
      <c r="A306" s="114"/>
    </row>
    <row r="307" spans="1:1">
      <c r="A307" s="114"/>
    </row>
    <row r="308" spans="1:1">
      <c r="A308" s="114"/>
    </row>
    <row r="309" spans="1:1">
      <c r="A309" s="114"/>
    </row>
    <row r="310" spans="1:1">
      <c r="A310" s="114"/>
    </row>
    <row r="311" spans="1:1">
      <c r="A311" s="114"/>
    </row>
    <row r="312" spans="1:1">
      <c r="A312" s="114"/>
    </row>
    <row r="313" spans="1:1">
      <c r="A313" s="114"/>
    </row>
    <row r="314" spans="1:1">
      <c r="A314" s="114"/>
    </row>
    <row r="315" spans="1:1">
      <c r="A315" s="114"/>
    </row>
    <row r="316" spans="1:1">
      <c r="A316" s="114"/>
    </row>
    <row r="317" spans="1:1">
      <c r="A317" s="114"/>
    </row>
    <row r="318" spans="1:1">
      <c r="A318" s="114"/>
    </row>
    <row r="319" spans="1:1">
      <c r="A319" s="114"/>
    </row>
    <row r="320" spans="1:1">
      <c r="A320" s="114"/>
    </row>
    <row r="321" spans="1:1">
      <c r="A321" s="114"/>
    </row>
    <row r="322" spans="1:1">
      <c r="A322" s="114"/>
    </row>
    <row r="323" spans="1:1">
      <c r="A323" s="114"/>
    </row>
    <row r="324" spans="1:1">
      <c r="A324" s="114"/>
    </row>
    <row r="325" spans="1:1">
      <c r="A325" s="114"/>
    </row>
    <row r="326" spans="1:1">
      <c r="A326" s="114"/>
    </row>
    <row r="327" spans="1:1">
      <c r="A327" s="114"/>
    </row>
    <row r="328" spans="1:1">
      <c r="A328" s="114"/>
    </row>
    <row r="329" spans="1:1">
      <c r="A329" s="114"/>
    </row>
    <row r="330" spans="1:1">
      <c r="A330" s="114"/>
    </row>
    <row r="331" spans="1:1">
      <c r="A331" s="114"/>
    </row>
    <row r="332" spans="1:1">
      <c r="A332" s="114"/>
    </row>
    <row r="333" spans="1:1">
      <c r="A333" s="114"/>
    </row>
    <row r="334" spans="1:1">
      <c r="A334" s="114"/>
    </row>
    <row r="335" spans="1:1">
      <c r="A335" s="114"/>
    </row>
    <row r="336" spans="1:1">
      <c r="A336" s="114"/>
    </row>
    <row r="337" spans="1:1">
      <c r="A337" s="114"/>
    </row>
    <row r="338" spans="1:1">
      <c r="A338" s="114"/>
    </row>
    <row r="339" spans="1:1">
      <c r="A339" s="114"/>
    </row>
    <row r="340" spans="1:1">
      <c r="A340" s="114"/>
    </row>
    <row r="341" spans="1:1">
      <c r="A341" s="114"/>
    </row>
    <row r="342" spans="1:1">
      <c r="A342" s="114"/>
    </row>
    <row r="343" spans="1:1">
      <c r="A343" s="114"/>
    </row>
    <row r="344" spans="1:1">
      <c r="A344" s="114"/>
    </row>
    <row r="345" spans="1:1">
      <c r="A345" s="114"/>
    </row>
    <row r="346" spans="1:1">
      <c r="A346" s="114"/>
    </row>
    <row r="347" spans="1:1">
      <c r="A347" s="114"/>
    </row>
    <row r="348" spans="1:1">
      <c r="A348" s="114"/>
    </row>
    <row r="349" spans="1:1">
      <c r="A349" s="114"/>
    </row>
    <row r="350" spans="1:1">
      <c r="A350" s="114"/>
    </row>
    <row r="351" spans="1:1">
      <c r="A351" s="114"/>
    </row>
    <row r="352" spans="1:1">
      <c r="A352" s="114"/>
    </row>
    <row r="353" spans="1:1">
      <c r="A353" s="114"/>
    </row>
    <row r="354" spans="1:1">
      <c r="A354" s="114"/>
    </row>
    <row r="355" spans="1:1">
      <c r="A355" s="114"/>
    </row>
    <row r="356" spans="1:1">
      <c r="A356" s="114"/>
    </row>
    <row r="357" spans="1:1">
      <c r="A357" s="114"/>
    </row>
    <row r="358" spans="1:1">
      <c r="A358" s="114"/>
    </row>
    <row r="359" spans="1:1">
      <c r="A359" s="114"/>
    </row>
    <row r="360" spans="1:1">
      <c r="A360" s="114"/>
    </row>
    <row r="361" spans="1:1">
      <c r="A361" s="114"/>
    </row>
    <row r="362" spans="1:1">
      <c r="A362" s="114"/>
    </row>
    <row r="363" spans="1:1">
      <c r="A363" s="114"/>
    </row>
    <row r="364" spans="1:1">
      <c r="A364" s="114"/>
    </row>
    <row r="365" spans="1:1">
      <c r="A365" s="114"/>
    </row>
    <row r="366" spans="1:1">
      <c r="A366" s="114"/>
    </row>
    <row r="367" spans="1:1">
      <c r="A367" s="114"/>
    </row>
    <row r="368" spans="1:1">
      <c r="A368" s="114"/>
    </row>
    <row r="369" spans="1:1">
      <c r="A369" s="114"/>
    </row>
    <row r="370" spans="1:1">
      <c r="A370" s="114"/>
    </row>
    <row r="371" spans="1:1">
      <c r="A371" s="114"/>
    </row>
    <row r="372" spans="1:1">
      <c r="A372" s="114"/>
    </row>
    <row r="373" spans="1:1">
      <c r="A373" s="114"/>
    </row>
    <row r="374" spans="1:1">
      <c r="A374" s="114"/>
    </row>
    <row r="375" spans="1:1">
      <c r="A375" s="114"/>
    </row>
    <row r="376" spans="1:1">
      <c r="A376" s="114"/>
    </row>
    <row r="377" spans="1:1">
      <c r="A377" s="114"/>
    </row>
    <row r="378" spans="1:1">
      <c r="A378" s="114"/>
    </row>
    <row r="379" spans="1:1">
      <c r="A379" s="114"/>
    </row>
    <row r="380" spans="1:1">
      <c r="A380" s="114"/>
    </row>
    <row r="381" spans="1:1">
      <c r="A381" s="114"/>
    </row>
    <row r="382" spans="1:1">
      <c r="A382" s="114"/>
    </row>
    <row r="383" spans="1:1">
      <c r="A383" s="114"/>
    </row>
    <row r="384" spans="1:1">
      <c r="A384" s="114"/>
    </row>
    <row r="385" spans="1:1">
      <c r="A385" s="114"/>
    </row>
    <row r="386" spans="1:1">
      <c r="A386" s="114"/>
    </row>
    <row r="387" spans="1:1">
      <c r="A387" s="114"/>
    </row>
    <row r="388" spans="1:1">
      <c r="A388" s="114"/>
    </row>
    <row r="389" spans="1:1">
      <c r="A389" s="114"/>
    </row>
    <row r="390" spans="1:1">
      <c r="A390" s="114"/>
    </row>
    <row r="391" spans="1:1">
      <c r="A391" s="114"/>
    </row>
    <row r="392" spans="1:1">
      <c r="A392" s="114"/>
    </row>
    <row r="393" spans="1:1">
      <c r="A393" s="114"/>
    </row>
    <row r="394" spans="1:1">
      <c r="A394" s="114"/>
    </row>
    <row r="395" spans="1:1">
      <c r="A395" s="114"/>
    </row>
    <row r="396" spans="1:1">
      <c r="A396" s="114"/>
    </row>
    <row r="397" spans="1:1">
      <c r="A397" s="114"/>
    </row>
    <row r="398" spans="1:1">
      <c r="A398" s="114"/>
    </row>
    <row r="399" spans="1:1">
      <c r="A399" s="114"/>
    </row>
    <row r="400" spans="1:1">
      <c r="A400" s="114"/>
    </row>
    <row r="401" spans="1:1">
      <c r="A401" s="114"/>
    </row>
    <row r="402" spans="1:1">
      <c r="A402" s="114"/>
    </row>
    <row r="403" spans="1:1">
      <c r="A403" s="114"/>
    </row>
    <row r="404" spans="1:1">
      <c r="A404" s="114"/>
    </row>
    <row r="405" spans="1:1">
      <c r="A405" s="114"/>
    </row>
    <row r="406" spans="1:1">
      <c r="A406" s="114"/>
    </row>
    <row r="407" spans="1:1">
      <c r="A407" s="114"/>
    </row>
    <row r="408" spans="1:1">
      <c r="A408" s="114"/>
    </row>
    <row r="409" spans="1:1">
      <c r="A409" s="114"/>
    </row>
    <row r="410" spans="1:1">
      <c r="A410" s="114"/>
    </row>
    <row r="411" spans="1:1">
      <c r="A411" s="114"/>
    </row>
    <row r="412" spans="1:1">
      <c r="A412" s="114"/>
    </row>
    <row r="413" spans="1:1">
      <c r="A413" s="114"/>
    </row>
    <row r="414" spans="1:1">
      <c r="A414" s="114"/>
    </row>
    <row r="415" spans="1:1">
      <c r="A415" s="114"/>
    </row>
    <row r="416" spans="1:1">
      <c r="A416" s="114"/>
    </row>
    <row r="417" spans="1:1">
      <c r="A417" s="114"/>
    </row>
    <row r="418" spans="1:1">
      <c r="A418" s="114"/>
    </row>
    <row r="419" spans="1:1">
      <c r="A419" s="114"/>
    </row>
    <row r="420" spans="1:1">
      <c r="A420" s="114"/>
    </row>
    <row r="421" spans="1:1">
      <c r="A421" s="114"/>
    </row>
    <row r="422" spans="1:1">
      <c r="A422" s="114"/>
    </row>
    <row r="423" spans="1:1">
      <c r="A423" s="114"/>
    </row>
    <row r="424" spans="1:1">
      <c r="A424" s="114"/>
    </row>
    <row r="425" spans="1:1">
      <c r="A425" s="114"/>
    </row>
    <row r="426" spans="1:1">
      <c r="A426" s="114"/>
    </row>
    <row r="427" spans="1:1">
      <c r="A427" s="114"/>
    </row>
    <row r="428" spans="1:1">
      <c r="A428" s="114"/>
    </row>
    <row r="429" spans="1:1">
      <c r="A429" s="114"/>
    </row>
    <row r="430" spans="1:1">
      <c r="A430" s="114"/>
    </row>
    <row r="431" spans="1:1">
      <c r="A431" s="114"/>
    </row>
    <row r="432" spans="1:1">
      <c r="A432" s="114"/>
    </row>
    <row r="433" spans="1:1">
      <c r="A433" s="114"/>
    </row>
    <row r="434" spans="1:1">
      <c r="A434" s="114"/>
    </row>
    <row r="435" spans="1:1">
      <c r="A435" s="114"/>
    </row>
    <row r="436" spans="1:1">
      <c r="A436" s="114"/>
    </row>
    <row r="437" spans="1:1">
      <c r="A437" s="114"/>
    </row>
    <row r="438" spans="1:1">
      <c r="A438" s="114"/>
    </row>
    <row r="439" spans="1:1">
      <c r="A439" s="114"/>
    </row>
    <row r="440" spans="1:1">
      <c r="A440" s="114"/>
    </row>
    <row r="441" spans="1:1">
      <c r="A441" s="114"/>
    </row>
    <row r="442" spans="1:1">
      <c r="A442" s="114"/>
    </row>
    <row r="443" spans="1:1">
      <c r="A443" s="114"/>
    </row>
    <row r="444" spans="1:1">
      <c r="A444" s="114"/>
    </row>
    <row r="445" spans="1:1">
      <c r="A445" s="114"/>
    </row>
    <row r="446" spans="1:1">
      <c r="A446" s="114"/>
    </row>
    <row r="447" spans="1:1">
      <c r="A447" s="114"/>
    </row>
    <row r="448" spans="1:1">
      <c r="A448" s="114"/>
    </row>
    <row r="449" spans="1:1">
      <c r="A449" s="114"/>
    </row>
    <row r="450" spans="1:1">
      <c r="A450" s="114"/>
    </row>
    <row r="451" spans="1:1">
      <c r="A451" s="114"/>
    </row>
    <row r="452" spans="1:1">
      <c r="A452" s="114"/>
    </row>
    <row r="453" spans="1:1">
      <c r="A453" s="114"/>
    </row>
    <row r="454" spans="1:1">
      <c r="A454" s="114"/>
    </row>
    <row r="455" spans="1:1">
      <c r="A455" s="114"/>
    </row>
    <row r="456" spans="1:1">
      <c r="A456" s="114"/>
    </row>
    <row r="457" spans="1:1">
      <c r="A457" s="114"/>
    </row>
    <row r="458" spans="1:1">
      <c r="A458" s="114"/>
    </row>
    <row r="459" spans="1:1">
      <c r="A459" s="114"/>
    </row>
    <row r="460" spans="1:1">
      <c r="A460" s="114"/>
    </row>
    <row r="461" spans="1:1">
      <c r="A461" s="114"/>
    </row>
    <row r="462" spans="1:1">
      <c r="A462" s="114"/>
    </row>
    <row r="463" spans="1:1">
      <c r="A463" s="114"/>
    </row>
    <row r="464" spans="1:1">
      <c r="A464" s="114"/>
    </row>
    <row r="465" spans="1:1">
      <c r="A465" s="114"/>
    </row>
    <row r="466" spans="1:1">
      <c r="A466" s="114"/>
    </row>
    <row r="467" spans="1:1">
      <c r="A467" s="114"/>
    </row>
    <row r="468" spans="1:1">
      <c r="A468" s="114"/>
    </row>
    <row r="469" spans="1:1">
      <c r="A469" s="114"/>
    </row>
    <row r="470" spans="1:1">
      <c r="A470" s="114"/>
    </row>
    <row r="471" spans="1:1">
      <c r="A471" s="114"/>
    </row>
    <row r="472" spans="1:1">
      <c r="A472" s="114"/>
    </row>
    <row r="473" spans="1:1">
      <c r="A473" s="114"/>
    </row>
    <row r="474" spans="1:1">
      <c r="A474" s="114"/>
    </row>
    <row r="475" spans="1:1">
      <c r="A475" s="114"/>
    </row>
    <row r="476" spans="1:1">
      <c r="A476" s="114"/>
    </row>
    <row r="477" spans="1:1">
      <c r="A477" s="114"/>
    </row>
    <row r="478" spans="1:1">
      <c r="A478" s="114"/>
    </row>
    <row r="479" spans="1:1">
      <c r="A479" s="114"/>
    </row>
    <row r="480" spans="1:1">
      <c r="A480" s="114"/>
    </row>
    <row r="481" spans="1:1">
      <c r="A481" s="114"/>
    </row>
    <row r="482" spans="1:1">
      <c r="A482" s="114"/>
    </row>
    <row r="483" spans="1:1">
      <c r="A483" s="114"/>
    </row>
    <row r="484" spans="1:1">
      <c r="A484" s="114"/>
    </row>
    <row r="485" spans="1:1">
      <c r="A485" s="114"/>
    </row>
    <row r="486" spans="1:1">
      <c r="A486" s="114"/>
    </row>
    <row r="487" spans="1:1">
      <c r="A487" s="114"/>
    </row>
    <row r="488" spans="1:1">
      <c r="A488" s="114"/>
    </row>
    <row r="489" spans="1:1">
      <c r="A489" s="114"/>
    </row>
    <row r="490" spans="1:1">
      <c r="A490" s="114"/>
    </row>
    <row r="491" spans="1:1">
      <c r="A491" s="114"/>
    </row>
    <row r="492" spans="1:1">
      <c r="A492" s="114"/>
    </row>
    <row r="493" spans="1:1">
      <c r="A493" s="114"/>
    </row>
    <row r="494" spans="1:1">
      <c r="A494" s="114"/>
    </row>
    <row r="495" spans="1:1">
      <c r="A495" s="114"/>
    </row>
    <row r="496" spans="1:1">
      <c r="A496" s="114"/>
    </row>
    <row r="497" spans="1:1">
      <c r="A497" s="114"/>
    </row>
    <row r="498" spans="1:1">
      <c r="A498" s="114"/>
    </row>
    <row r="499" spans="1:1">
      <c r="A499" s="114"/>
    </row>
    <row r="500" spans="1:1">
      <c r="A500" s="114"/>
    </row>
    <row r="501" spans="1:1">
      <c r="A501" s="114"/>
    </row>
    <row r="502" spans="1:1">
      <c r="A502" s="114"/>
    </row>
    <row r="503" spans="1:1">
      <c r="A503" s="114"/>
    </row>
    <row r="504" spans="1:1">
      <c r="A504" s="114"/>
    </row>
    <row r="505" spans="1:1">
      <c r="A505" s="114"/>
    </row>
    <row r="506" spans="1:1">
      <c r="A506" s="114"/>
    </row>
    <row r="507" spans="1:1">
      <c r="A507" s="114"/>
    </row>
    <row r="508" spans="1:1">
      <c r="A508" s="114"/>
    </row>
    <row r="509" spans="1:1">
      <c r="A509" s="114"/>
    </row>
    <row r="510" spans="1:1">
      <c r="A510" s="114"/>
    </row>
    <row r="511" spans="1:1">
      <c r="A511" s="114"/>
    </row>
    <row r="512" spans="1:1">
      <c r="A512" s="114"/>
    </row>
    <row r="513" spans="1:1">
      <c r="A513" s="114"/>
    </row>
    <row r="514" spans="1:1">
      <c r="A514" s="114"/>
    </row>
    <row r="515" spans="1:1">
      <c r="A515" s="114"/>
    </row>
    <row r="516" spans="1:1">
      <c r="A516" s="114"/>
    </row>
    <row r="517" spans="1:1">
      <c r="A517" s="114"/>
    </row>
    <row r="518" spans="1:1">
      <c r="A518" s="114"/>
    </row>
    <row r="519" spans="1:1">
      <c r="A519" s="114"/>
    </row>
    <row r="520" spans="1:1">
      <c r="A520" s="114"/>
    </row>
    <row r="521" spans="1:1">
      <c r="A521" s="114"/>
    </row>
    <row r="522" spans="1:1">
      <c r="A522" s="114"/>
    </row>
    <row r="523" spans="1:1">
      <c r="A523" s="114"/>
    </row>
    <row r="524" spans="1:1">
      <c r="A524" s="114"/>
    </row>
    <row r="525" spans="1:1">
      <c r="A525" s="114"/>
    </row>
    <row r="526" spans="1:1">
      <c r="A526" s="114"/>
    </row>
    <row r="527" spans="1:1">
      <c r="A527" s="114"/>
    </row>
    <row r="528" spans="1:1">
      <c r="A528" s="114"/>
    </row>
    <row r="529" spans="1:1">
      <c r="A529" s="114"/>
    </row>
    <row r="530" spans="1:1">
      <c r="A530" s="114"/>
    </row>
    <row r="531" spans="1:1">
      <c r="A531" s="114"/>
    </row>
    <row r="532" spans="1:1">
      <c r="A532" s="114"/>
    </row>
    <row r="533" spans="1:1">
      <c r="A533" s="114"/>
    </row>
    <row r="534" spans="1:1">
      <c r="A534" s="114"/>
    </row>
    <row r="535" spans="1:1">
      <c r="A535" s="114"/>
    </row>
    <row r="536" spans="1:1">
      <c r="A536" s="114"/>
    </row>
    <row r="537" spans="1:1">
      <c r="A537" s="114"/>
    </row>
    <row r="538" spans="1:1">
      <c r="A538" s="114"/>
    </row>
    <row r="539" spans="1:1">
      <c r="A539" s="114"/>
    </row>
    <row r="540" spans="1:1">
      <c r="A540" s="114"/>
    </row>
    <row r="541" spans="1:1">
      <c r="A541" s="114"/>
    </row>
    <row r="542" spans="1:1">
      <c r="A542" s="114"/>
    </row>
    <row r="543" spans="1:1">
      <c r="A543" s="114"/>
    </row>
    <row r="544" spans="1:1">
      <c r="A544" s="114"/>
    </row>
    <row r="545" spans="1:1">
      <c r="A545" s="114"/>
    </row>
    <row r="546" spans="1:1">
      <c r="A546" s="114"/>
    </row>
    <row r="547" spans="1:1">
      <c r="A547" s="114"/>
    </row>
    <row r="548" spans="1:1">
      <c r="A548" s="114"/>
    </row>
    <row r="549" spans="1:1">
      <c r="A549" s="114"/>
    </row>
    <row r="550" spans="1:1">
      <c r="A550" s="114"/>
    </row>
    <row r="551" spans="1:1">
      <c r="A551" s="114"/>
    </row>
    <row r="552" spans="1:1">
      <c r="A552" s="114"/>
    </row>
    <row r="553" spans="1:1">
      <c r="A553" s="114"/>
    </row>
    <row r="554" spans="1:1">
      <c r="A554" s="114"/>
    </row>
    <row r="555" spans="1:1">
      <c r="A555" s="114"/>
    </row>
    <row r="556" spans="1:1">
      <c r="A556" s="114"/>
    </row>
    <row r="557" spans="1:1">
      <c r="A557" s="114"/>
    </row>
    <row r="558" spans="1:1">
      <c r="A558" s="114"/>
    </row>
    <row r="559" spans="1:1">
      <c r="A559" s="114"/>
    </row>
    <row r="560" spans="1:1">
      <c r="A560" s="114"/>
    </row>
    <row r="561" spans="1:1">
      <c r="A561" s="114"/>
    </row>
    <row r="562" spans="1:1">
      <c r="A562" s="114"/>
    </row>
    <row r="563" spans="1:1">
      <c r="A563" s="114"/>
    </row>
    <row r="564" spans="1:1">
      <c r="A564" s="114"/>
    </row>
    <row r="565" spans="1:1">
      <c r="A565" s="114"/>
    </row>
    <row r="566" spans="1:1">
      <c r="A566" s="114"/>
    </row>
    <row r="567" spans="1:1">
      <c r="A567" s="114"/>
    </row>
    <row r="568" spans="1:1">
      <c r="A568" s="114"/>
    </row>
    <row r="569" spans="1:1">
      <c r="A569" s="114"/>
    </row>
    <row r="570" spans="1:1">
      <c r="A570" s="114"/>
    </row>
    <row r="571" spans="1:1">
      <c r="A571" s="114"/>
    </row>
    <row r="572" spans="1:1">
      <c r="A572" s="114"/>
    </row>
    <row r="573" spans="1:1">
      <c r="A573" s="114"/>
    </row>
    <row r="574" spans="1:1">
      <c r="A574" s="114"/>
    </row>
    <row r="575" spans="1:1">
      <c r="A575" s="114"/>
    </row>
    <row r="576" spans="1:1">
      <c r="A576" s="114"/>
    </row>
    <row r="577" spans="1:1">
      <c r="A577" s="114"/>
    </row>
    <row r="578" spans="1:1">
      <c r="A578" s="114"/>
    </row>
    <row r="579" spans="1:1">
      <c r="A579" s="114"/>
    </row>
    <row r="580" spans="1:1">
      <c r="A580" s="114"/>
    </row>
    <row r="581" spans="1:1">
      <c r="A581" s="114"/>
    </row>
    <row r="582" spans="1:1">
      <c r="A582" s="114"/>
    </row>
    <row r="583" spans="1:1">
      <c r="A583" s="114"/>
    </row>
    <row r="584" spans="1:1">
      <c r="A584" s="114"/>
    </row>
    <row r="585" spans="1:1">
      <c r="A585" s="114"/>
    </row>
    <row r="586" spans="1:1">
      <c r="A586" s="114"/>
    </row>
    <row r="587" spans="1:1">
      <c r="A587" s="114"/>
    </row>
    <row r="588" spans="1:1">
      <c r="A588" s="114"/>
    </row>
    <row r="589" spans="1:1">
      <c r="A589" s="114"/>
    </row>
    <row r="590" spans="1:1">
      <c r="A590" s="114"/>
    </row>
    <row r="591" spans="1:1">
      <c r="A591" s="114"/>
    </row>
    <row r="592" spans="1:1">
      <c r="A592" s="114"/>
    </row>
    <row r="593" spans="1:1">
      <c r="A593" s="114"/>
    </row>
    <row r="594" spans="1:1">
      <c r="A594" s="114"/>
    </row>
    <row r="595" spans="1:1">
      <c r="A595" s="114"/>
    </row>
    <row r="596" spans="1:1">
      <c r="A596" s="114"/>
    </row>
    <row r="597" spans="1:1">
      <c r="A597" s="114"/>
    </row>
    <row r="598" spans="1:1">
      <c r="A598" s="114"/>
    </row>
    <row r="599" spans="1:1">
      <c r="A599" s="114"/>
    </row>
    <row r="600" spans="1:1">
      <c r="A600" s="114"/>
    </row>
    <row r="601" spans="1:1">
      <c r="A601" s="114"/>
    </row>
    <row r="602" spans="1:1">
      <c r="A602" s="114"/>
    </row>
    <row r="603" spans="1:1">
      <c r="A603" s="114"/>
    </row>
    <row r="604" spans="1:1">
      <c r="A604" s="114"/>
    </row>
    <row r="605" spans="1:1">
      <c r="A605" s="114"/>
    </row>
    <row r="606" spans="1:1">
      <c r="A606" s="114"/>
    </row>
    <row r="607" spans="1:1">
      <c r="A607" s="114"/>
    </row>
    <row r="608" spans="1:1">
      <c r="A608" s="114"/>
    </row>
    <row r="609" spans="1:1">
      <c r="A609" s="114"/>
    </row>
    <row r="610" spans="1:1">
      <c r="A610" s="114"/>
    </row>
    <row r="611" spans="1:1">
      <c r="A611" s="114"/>
    </row>
    <row r="612" spans="1:1">
      <c r="A612" s="114"/>
    </row>
    <row r="613" spans="1:1">
      <c r="A613" s="114"/>
    </row>
    <row r="614" spans="1:1">
      <c r="A614" s="114"/>
    </row>
    <row r="615" spans="1:1">
      <c r="A615" s="114"/>
    </row>
    <row r="616" spans="1:1">
      <c r="A616" s="114"/>
    </row>
    <row r="617" spans="1:1">
      <c r="A617" s="114"/>
    </row>
    <row r="618" spans="1:1">
      <c r="A618" s="114"/>
    </row>
    <row r="619" spans="1:1">
      <c r="A619" s="114"/>
    </row>
    <row r="620" spans="1:1">
      <c r="A620" s="114"/>
    </row>
    <row r="621" spans="1:1">
      <c r="A621" s="114"/>
    </row>
    <row r="622" spans="1:1">
      <c r="A622" s="114"/>
    </row>
    <row r="623" spans="1:1">
      <c r="A623" s="114"/>
    </row>
    <row r="624" spans="1:1">
      <c r="A624" s="114"/>
    </row>
    <row r="625" spans="1:1">
      <c r="A625" s="114"/>
    </row>
    <row r="626" spans="1:1">
      <c r="A626" s="114"/>
    </row>
    <row r="627" spans="1:1">
      <c r="A627" s="114"/>
    </row>
    <row r="628" spans="1:1">
      <c r="A628" s="114"/>
    </row>
    <row r="629" spans="1:1">
      <c r="A629" s="114"/>
    </row>
    <row r="630" spans="1:1">
      <c r="A630" s="114"/>
    </row>
    <row r="631" spans="1:1">
      <c r="A631" s="114"/>
    </row>
    <row r="632" spans="1:1">
      <c r="A632" s="114"/>
    </row>
    <row r="633" spans="1:1">
      <c r="A633" s="114"/>
    </row>
    <row r="634" spans="1:1">
      <c r="A634" s="114"/>
    </row>
    <row r="635" spans="1:1">
      <c r="A635" s="114"/>
    </row>
    <row r="636" spans="1:1">
      <c r="A636" s="114"/>
    </row>
    <row r="637" spans="1:1">
      <c r="A637" s="114"/>
    </row>
    <row r="638" spans="1:1">
      <c r="A638" s="114"/>
    </row>
    <row r="639" spans="1:1">
      <c r="A639" s="114"/>
    </row>
    <row r="640" spans="1:1">
      <c r="A640" s="114"/>
    </row>
    <row r="641" spans="1:1">
      <c r="A641" s="114"/>
    </row>
    <row r="642" spans="1:1">
      <c r="A642" s="114"/>
    </row>
    <row r="643" spans="1:1">
      <c r="A643" s="114"/>
    </row>
    <row r="644" spans="1:1">
      <c r="A644" s="114"/>
    </row>
    <row r="645" spans="1:1">
      <c r="A645" s="114"/>
    </row>
    <row r="646" spans="1:1">
      <c r="A646" s="114"/>
    </row>
    <row r="647" spans="1:1">
      <c r="A647" s="114"/>
    </row>
    <row r="648" spans="1:1">
      <c r="A648" s="114"/>
    </row>
    <row r="649" spans="1:1">
      <c r="A649" s="114"/>
    </row>
    <row r="650" spans="1:1">
      <c r="A650" s="114"/>
    </row>
    <row r="651" spans="1:1">
      <c r="A651" s="114"/>
    </row>
    <row r="652" spans="1:1">
      <c r="A652" s="114"/>
    </row>
    <row r="653" spans="1:1">
      <c r="A653" s="114"/>
    </row>
    <row r="654" spans="1:1">
      <c r="A654" s="114"/>
    </row>
    <row r="655" spans="1:1">
      <c r="A655" s="114"/>
    </row>
    <row r="656" spans="1:1">
      <c r="A656" s="114"/>
    </row>
    <row r="657" spans="1:1">
      <c r="A657" s="114"/>
    </row>
    <row r="658" spans="1:1">
      <c r="A658" s="114"/>
    </row>
    <row r="659" spans="1:1">
      <c r="A659" s="114"/>
    </row>
    <row r="660" spans="1:1">
      <c r="A660" s="114"/>
    </row>
    <row r="661" spans="1:1">
      <c r="A661" s="114"/>
    </row>
    <row r="662" spans="1:1">
      <c r="A662" s="114"/>
    </row>
    <row r="663" spans="1:1">
      <c r="A663" s="114"/>
    </row>
    <row r="664" spans="1:1">
      <c r="A664" s="114"/>
    </row>
    <row r="665" spans="1:1">
      <c r="A665" s="114"/>
    </row>
    <row r="666" spans="1:1">
      <c r="A666" s="114"/>
    </row>
    <row r="667" spans="1:1">
      <c r="A667" s="114"/>
    </row>
    <row r="668" spans="1:1">
      <c r="A668" s="114"/>
    </row>
    <row r="669" spans="1:1">
      <c r="A669" s="114"/>
    </row>
    <row r="670" spans="1:1">
      <c r="A670" s="114"/>
    </row>
    <row r="671" spans="1:1">
      <c r="A671" s="114"/>
    </row>
    <row r="672" spans="1:1">
      <c r="A672" s="114"/>
    </row>
    <row r="673" spans="1:1">
      <c r="A673" s="114"/>
    </row>
    <row r="674" spans="1:1">
      <c r="A674" s="114"/>
    </row>
    <row r="675" spans="1:1">
      <c r="A675" s="114"/>
    </row>
    <row r="676" spans="1:1">
      <c r="A676" s="114"/>
    </row>
    <row r="677" spans="1:1">
      <c r="A677" s="114"/>
    </row>
    <row r="678" spans="1:1">
      <c r="A678" s="114"/>
    </row>
    <row r="679" spans="1:1">
      <c r="A679" s="114"/>
    </row>
    <row r="680" spans="1:1">
      <c r="A680" s="114"/>
    </row>
    <row r="681" spans="1:1">
      <c r="A681" s="114"/>
    </row>
    <row r="682" spans="1:1">
      <c r="A682" s="114"/>
    </row>
    <row r="683" spans="1:1">
      <c r="A683" s="114"/>
    </row>
    <row r="684" spans="1:1">
      <c r="A684" s="114"/>
    </row>
    <row r="685" spans="1:1">
      <c r="A685" s="114"/>
    </row>
    <row r="686" spans="1:1">
      <c r="A686" s="114"/>
    </row>
    <row r="687" spans="1:1">
      <c r="A687" s="114"/>
    </row>
    <row r="688" spans="1:1">
      <c r="A688" s="114"/>
    </row>
    <row r="689" spans="1:1">
      <c r="A689" s="114"/>
    </row>
    <row r="690" spans="1:1">
      <c r="A690" s="114"/>
    </row>
    <row r="691" spans="1:1">
      <c r="A691" s="114"/>
    </row>
    <row r="692" spans="1:1">
      <c r="A692" s="114"/>
    </row>
    <row r="693" spans="1:1">
      <c r="A693" s="114"/>
    </row>
    <row r="694" spans="1:1">
      <c r="A694" s="114"/>
    </row>
    <row r="695" spans="1:1">
      <c r="A695" s="114"/>
    </row>
    <row r="696" spans="1:1">
      <c r="A696" s="114"/>
    </row>
    <row r="697" spans="1:1">
      <c r="A697" s="114"/>
    </row>
    <row r="698" spans="1:1">
      <c r="A698" s="114"/>
    </row>
    <row r="699" spans="1:1">
      <c r="A699" s="114"/>
    </row>
    <row r="700" spans="1:1">
      <c r="A700" s="114"/>
    </row>
    <row r="701" spans="1:1">
      <c r="A701" s="114"/>
    </row>
    <row r="702" spans="1:1">
      <c r="A702" s="114"/>
    </row>
    <row r="703" spans="1:1">
      <c r="A703" s="114"/>
    </row>
    <row r="704" spans="1:1">
      <c r="A704" s="114"/>
    </row>
    <row r="705" spans="1:1">
      <c r="A705" s="114"/>
    </row>
    <row r="706" spans="1:1">
      <c r="A706" s="114"/>
    </row>
    <row r="707" spans="1:1">
      <c r="A707" s="114"/>
    </row>
    <row r="708" spans="1:1">
      <c r="A708" s="114"/>
    </row>
    <row r="709" spans="1:1">
      <c r="A709" s="114"/>
    </row>
    <row r="710" spans="1:1">
      <c r="A710" s="114"/>
    </row>
    <row r="711" spans="1:1">
      <c r="A711" s="114"/>
    </row>
    <row r="712" spans="1:1">
      <c r="A712" s="114"/>
    </row>
    <row r="713" spans="1:1">
      <c r="A713" s="114"/>
    </row>
    <row r="714" spans="1:1">
      <c r="A714" s="114"/>
    </row>
    <row r="715" spans="1:1">
      <c r="A715" s="114"/>
    </row>
    <row r="716" spans="1:1">
      <c r="A716" s="114"/>
    </row>
    <row r="717" spans="1:1">
      <c r="A717" s="114"/>
    </row>
    <row r="718" spans="1:1">
      <c r="A718" s="114"/>
    </row>
    <row r="719" spans="1:1">
      <c r="A719" s="114"/>
    </row>
    <row r="720" spans="1:1">
      <c r="A720" s="114"/>
    </row>
    <row r="721" spans="1:1">
      <c r="A721" s="114"/>
    </row>
    <row r="722" spans="1:1">
      <c r="A722" s="114"/>
    </row>
    <row r="723" spans="1:1">
      <c r="A723" s="114"/>
    </row>
    <row r="724" spans="1:1">
      <c r="A724" s="114"/>
    </row>
    <row r="725" spans="1:1">
      <c r="A725" s="114"/>
    </row>
    <row r="726" spans="1:1">
      <c r="A726" s="114"/>
    </row>
    <row r="727" spans="1:1">
      <c r="A727" s="114"/>
    </row>
    <row r="728" spans="1:1">
      <c r="A728" s="114"/>
    </row>
    <row r="729" spans="1:1">
      <c r="A729" s="114"/>
    </row>
    <row r="730" spans="1:1">
      <c r="A730" s="114"/>
    </row>
    <row r="731" spans="1:1">
      <c r="A731" s="114"/>
    </row>
    <row r="732" spans="1:1">
      <c r="A732" s="114"/>
    </row>
    <row r="733" spans="1:1">
      <c r="A733" s="114"/>
    </row>
    <row r="734" spans="1:1">
      <c r="A734" s="114"/>
    </row>
    <row r="735" spans="1:1">
      <c r="A735" s="114"/>
    </row>
    <row r="736" spans="1:1">
      <c r="A736" s="114"/>
    </row>
    <row r="737" spans="1:1">
      <c r="A737" s="114"/>
    </row>
    <row r="738" spans="1:1">
      <c r="A738" s="114"/>
    </row>
    <row r="739" spans="1:1">
      <c r="A739" s="114"/>
    </row>
    <row r="740" spans="1:1">
      <c r="A740" s="114"/>
    </row>
    <row r="741" spans="1:1">
      <c r="A741" s="114"/>
    </row>
    <row r="742" spans="1:1">
      <c r="A742" s="114"/>
    </row>
    <row r="743" spans="1:1">
      <c r="A743" s="114"/>
    </row>
    <row r="744" spans="1:1">
      <c r="A744" s="114"/>
    </row>
    <row r="745" spans="1:1">
      <c r="A745" s="114"/>
    </row>
    <row r="746" spans="1:1">
      <c r="A746" s="114"/>
    </row>
    <row r="747" spans="1:1">
      <c r="A747" s="114"/>
    </row>
    <row r="748" spans="1:1">
      <c r="A748" s="114"/>
    </row>
    <row r="749" spans="1:1">
      <c r="A749" s="114"/>
    </row>
    <row r="750" spans="1:1">
      <c r="A750" s="114"/>
    </row>
    <row r="751" spans="1:1">
      <c r="A751" s="114"/>
    </row>
    <row r="752" spans="1:1">
      <c r="A752" s="114"/>
    </row>
    <row r="753" spans="1:1">
      <c r="A753" s="114"/>
    </row>
    <row r="754" spans="1:1">
      <c r="A754" s="114"/>
    </row>
    <row r="755" spans="1:1">
      <c r="A755" s="114"/>
    </row>
    <row r="756" spans="1:1">
      <c r="A756" s="114"/>
    </row>
    <row r="757" spans="1:1">
      <c r="A757" s="114"/>
    </row>
    <row r="758" spans="1:1">
      <c r="A758" s="114"/>
    </row>
    <row r="759" spans="1:1">
      <c r="A759" s="114"/>
    </row>
    <row r="760" spans="1:1">
      <c r="A760" s="114"/>
    </row>
    <row r="761" spans="1:1">
      <c r="A761" s="114"/>
    </row>
    <row r="762" spans="1:1">
      <c r="A762" s="114"/>
    </row>
    <row r="763" spans="1:1">
      <c r="A763" s="114"/>
    </row>
    <row r="764" spans="1:1">
      <c r="A764" s="114"/>
    </row>
    <row r="765" spans="1:1">
      <c r="A765" s="114"/>
    </row>
    <row r="766" spans="1:1">
      <c r="A766" s="114"/>
    </row>
    <row r="767" spans="1:1">
      <c r="A767" s="114"/>
    </row>
    <row r="768" spans="1:1">
      <c r="A768" s="114"/>
    </row>
    <row r="769" spans="1:1">
      <c r="A769" s="114"/>
    </row>
    <row r="770" spans="1:1">
      <c r="A770" s="114"/>
    </row>
    <row r="771" spans="1:1">
      <c r="A771" s="114"/>
    </row>
    <row r="772" spans="1:1">
      <c r="A772" s="114"/>
    </row>
    <row r="773" spans="1:1">
      <c r="A773" s="114"/>
    </row>
    <row r="774" spans="1:1">
      <c r="A774" s="114"/>
    </row>
    <row r="775" spans="1:1">
      <c r="A775" s="114"/>
    </row>
    <row r="776" spans="1:1">
      <c r="A776" s="114"/>
    </row>
    <row r="777" spans="1:1">
      <c r="A777" s="114"/>
    </row>
    <row r="778" spans="1:1">
      <c r="A778" s="114"/>
    </row>
    <row r="779" spans="1:1">
      <c r="A779" s="114"/>
    </row>
    <row r="780" spans="1:1">
      <c r="A780" s="114"/>
    </row>
    <row r="781" spans="1:1">
      <c r="A781" s="114"/>
    </row>
    <row r="782" spans="1:1">
      <c r="A782" s="114"/>
    </row>
    <row r="783" spans="1:1">
      <c r="A783" s="114"/>
    </row>
    <row r="784" spans="1:1">
      <c r="A784" s="114"/>
    </row>
    <row r="785" spans="1:1">
      <c r="A785" s="114"/>
    </row>
    <row r="786" spans="1:1">
      <c r="A786" s="114"/>
    </row>
    <row r="787" spans="1:1">
      <c r="A787" s="114"/>
    </row>
    <row r="788" spans="1:1">
      <c r="A788" s="114"/>
    </row>
    <row r="789" spans="1:1">
      <c r="A789" s="114"/>
    </row>
    <row r="790" spans="1:1">
      <c r="A790" s="114"/>
    </row>
    <row r="791" spans="1:1">
      <c r="A791" s="114"/>
    </row>
    <row r="792" spans="1:1">
      <c r="A792" s="114"/>
    </row>
    <row r="793" spans="1:1">
      <c r="A793" s="114"/>
    </row>
    <row r="794" spans="1:1">
      <c r="A794" s="114"/>
    </row>
    <row r="795" spans="1:1">
      <c r="A795" s="114"/>
    </row>
    <row r="796" spans="1:1">
      <c r="A796" s="114"/>
    </row>
    <row r="797" spans="1:1">
      <c r="A797" s="114"/>
    </row>
    <row r="798" spans="1:1">
      <c r="A798" s="114"/>
    </row>
    <row r="799" spans="1:1">
      <c r="A799" s="114"/>
    </row>
    <row r="800" spans="1:1">
      <c r="A800" s="114"/>
    </row>
    <row r="801" spans="1:1">
      <c r="A801" s="114"/>
    </row>
    <row r="802" spans="1:1">
      <c r="A802" s="114"/>
    </row>
    <row r="803" spans="1:1">
      <c r="A803" s="114"/>
    </row>
    <row r="804" spans="1:1">
      <c r="A804" s="114"/>
    </row>
    <row r="805" spans="1:1">
      <c r="A805" s="114"/>
    </row>
    <row r="806" spans="1:1">
      <c r="A806" s="114"/>
    </row>
    <row r="807" spans="1:1">
      <c r="A807" s="114"/>
    </row>
    <row r="808" spans="1:1">
      <c r="A808" s="114"/>
    </row>
    <row r="809" spans="1:1">
      <c r="A809" s="114"/>
    </row>
    <row r="810" spans="1:1">
      <c r="A810" s="114"/>
    </row>
    <row r="811" spans="1:1">
      <c r="A811" s="114"/>
    </row>
    <row r="812" spans="1:1">
      <c r="A812" s="114"/>
    </row>
    <row r="813" spans="1:1">
      <c r="A813" s="114"/>
    </row>
    <row r="814" spans="1:1">
      <c r="A814" s="114"/>
    </row>
    <row r="815" spans="1:1">
      <c r="A815" s="114"/>
    </row>
    <row r="816" spans="1:1">
      <c r="A816" s="114"/>
    </row>
    <row r="817" spans="1:1">
      <c r="A817" s="114"/>
    </row>
    <row r="818" spans="1:1">
      <c r="A818" s="114"/>
    </row>
    <row r="819" spans="1:1">
      <c r="A819" s="114"/>
    </row>
    <row r="820" spans="1:1">
      <c r="A820" s="114"/>
    </row>
    <row r="821" spans="1:1">
      <c r="A821" s="114"/>
    </row>
    <row r="822" spans="1:1">
      <c r="A822" s="114"/>
    </row>
    <row r="823" spans="1:1">
      <c r="A823" s="114"/>
    </row>
    <row r="824" spans="1:1">
      <c r="A824" s="114"/>
    </row>
    <row r="825" spans="1:1">
      <c r="A825" s="114"/>
    </row>
    <row r="826" spans="1:1">
      <c r="A826" s="114"/>
    </row>
    <row r="827" spans="1:1">
      <c r="A827" s="114"/>
    </row>
    <row r="828" spans="1:1">
      <c r="A828" s="114"/>
    </row>
    <row r="829" spans="1:1">
      <c r="A829" s="114"/>
    </row>
    <row r="830" spans="1:1">
      <c r="A830" s="114"/>
    </row>
    <row r="831" spans="1:1">
      <c r="A831" s="114"/>
    </row>
    <row r="832" spans="1:1">
      <c r="A832" s="114"/>
    </row>
    <row r="833" spans="1:1">
      <c r="A833" s="114"/>
    </row>
    <row r="834" spans="1:1">
      <c r="A834" s="114"/>
    </row>
    <row r="835" spans="1:1">
      <c r="A835" s="114"/>
    </row>
    <row r="836" spans="1:1">
      <c r="A836" s="114"/>
    </row>
    <row r="837" spans="1:1">
      <c r="A837" s="114"/>
    </row>
    <row r="838" spans="1:1">
      <c r="A838" s="114"/>
    </row>
    <row r="839" spans="1:1">
      <c r="A839" s="114"/>
    </row>
    <row r="840" spans="1:1">
      <c r="A840" s="114"/>
    </row>
    <row r="841" spans="1:1">
      <c r="A841" s="114"/>
    </row>
    <row r="842" spans="1:1">
      <c r="A842" s="114"/>
    </row>
    <row r="843" spans="1:1">
      <c r="A843" s="114"/>
    </row>
    <row r="844" spans="1:1">
      <c r="A844" s="114"/>
    </row>
    <row r="845" spans="1:1">
      <c r="A845" s="114"/>
    </row>
    <row r="846" spans="1:1">
      <c r="A846" s="114"/>
    </row>
    <row r="847" spans="1:1">
      <c r="A847" s="114"/>
    </row>
    <row r="848" spans="1:1">
      <c r="A848" s="114"/>
    </row>
    <row r="849" spans="1:1">
      <c r="A849" s="114"/>
    </row>
    <row r="850" spans="1:1">
      <c r="A850" s="114"/>
    </row>
    <row r="851" spans="1:1">
      <c r="A851" s="114"/>
    </row>
    <row r="852" spans="1:1">
      <c r="A852" s="114"/>
    </row>
    <row r="853" spans="1:1">
      <c r="A853" s="114"/>
    </row>
    <row r="854" spans="1:1">
      <c r="A854" s="114"/>
    </row>
    <row r="855" spans="1:1">
      <c r="A855" s="114"/>
    </row>
    <row r="856" spans="1:1">
      <c r="A856" s="114"/>
    </row>
    <row r="857" spans="1:1">
      <c r="A857" s="114"/>
    </row>
    <row r="858" spans="1:1">
      <c r="A858" s="114"/>
    </row>
    <row r="859" spans="1:1">
      <c r="A859" s="114"/>
    </row>
    <row r="860" spans="1:1">
      <c r="A860" s="114"/>
    </row>
    <row r="861" spans="1:1">
      <c r="A861" s="114"/>
    </row>
    <row r="862" spans="1:1">
      <c r="A862" s="114"/>
    </row>
    <row r="863" spans="1:1">
      <c r="A863" s="114"/>
    </row>
    <row r="864" spans="1:1">
      <c r="A864" s="114"/>
    </row>
    <row r="865" spans="1:1">
      <c r="A865" s="114"/>
    </row>
    <row r="866" spans="1:1">
      <c r="A866" s="114"/>
    </row>
    <row r="867" spans="1:1">
      <c r="A867" s="114"/>
    </row>
    <row r="868" spans="1:1">
      <c r="A868" s="114"/>
    </row>
    <row r="869" spans="1:1">
      <c r="A869" s="114"/>
    </row>
    <row r="870" spans="1:1">
      <c r="A870" s="114"/>
    </row>
    <row r="871" spans="1:1">
      <c r="A871" s="114"/>
    </row>
    <row r="872" spans="1:1">
      <c r="A872" s="114"/>
    </row>
    <row r="873" spans="1:1">
      <c r="A873" s="114"/>
    </row>
    <row r="874" spans="1:1">
      <c r="A874" s="114"/>
    </row>
    <row r="875" spans="1:1">
      <c r="A875" s="114"/>
    </row>
    <row r="876" spans="1:1">
      <c r="A876" s="114"/>
    </row>
    <row r="877" spans="1:1">
      <c r="A877" s="114"/>
    </row>
    <row r="878" spans="1:1">
      <c r="A878" s="114"/>
    </row>
    <row r="879" spans="1:1">
      <c r="A879" s="114"/>
    </row>
    <row r="880" spans="1:1">
      <c r="A880" s="114"/>
    </row>
    <row r="881" spans="1:1">
      <c r="A881" s="114"/>
    </row>
    <row r="882" spans="1:1">
      <c r="A882" s="114"/>
    </row>
    <row r="883" spans="1:1">
      <c r="A883" s="114"/>
    </row>
    <row r="884" spans="1:1">
      <c r="A884" s="114"/>
    </row>
    <row r="885" spans="1:1">
      <c r="A885" s="114"/>
    </row>
    <row r="886" spans="1:1">
      <c r="A886" s="114"/>
    </row>
    <row r="887" spans="1:1">
      <c r="A887" s="114"/>
    </row>
    <row r="888" spans="1:1">
      <c r="A888" s="114"/>
    </row>
    <row r="889" spans="1:1">
      <c r="A889" s="114"/>
    </row>
    <row r="890" spans="1:1">
      <c r="A890" s="114"/>
    </row>
    <row r="891" spans="1:1">
      <c r="A891" s="114"/>
    </row>
    <row r="892" spans="1:1">
      <c r="A892" s="114"/>
    </row>
    <row r="893" spans="1:1">
      <c r="A893" s="114"/>
    </row>
    <row r="894" spans="1:1">
      <c r="A894" s="114"/>
    </row>
    <row r="895" spans="1:1">
      <c r="A895" s="114"/>
    </row>
    <row r="896" spans="1:1">
      <c r="A896" s="114"/>
    </row>
    <row r="897" spans="1:1">
      <c r="A897" s="114"/>
    </row>
    <row r="898" spans="1:1">
      <c r="A898" s="114"/>
    </row>
    <row r="899" spans="1:1">
      <c r="A899" s="114"/>
    </row>
    <row r="900" spans="1:1">
      <c r="A900" s="114"/>
    </row>
    <row r="901" spans="1:1">
      <c r="A901" s="114"/>
    </row>
    <row r="902" spans="1:1">
      <c r="A902" s="114"/>
    </row>
    <row r="903" spans="1:1">
      <c r="A903" s="114"/>
    </row>
    <row r="904" spans="1:1">
      <c r="A904" s="114"/>
    </row>
    <row r="905" spans="1:1">
      <c r="A905" s="114"/>
    </row>
    <row r="906" spans="1:1">
      <c r="A906" s="114"/>
    </row>
    <row r="907" spans="1:1">
      <c r="A907" s="114"/>
    </row>
    <row r="908" spans="1:1">
      <c r="A908" s="114"/>
    </row>
    <row r="909" spans="1:1">
      <c r="A909" s="114"/>
    </row>
    <row r="910" spans="1:1">
      <c r="A910" s="114"/>
    </row>
    <row r="911" spans="1:1">
      <c r="A911" s="114"/>
    </row>
    <row r="912" spans="1:1">
      <c r="A912" s="114"/>
    </row>
    <row r="913" spans="1:1">
      <c r="A913" s="114"/>
    </row>
    <row r="914" spans="1:1">
      <c r="A914" s="114"/>
    </row>
    <row r="915" spans="1:1">
      <c r="A915" s="114"/>
    </row>
    <row r="916" spans="1:1">
      <c r="A916" s="114"/>
    </row>
    <row r="917" spans="1:1">
      <c r="A917" s="114"/>
    </row>
    <row r="918" spans="1:1">
      <c r="A918" s="114"/>
    </row>
    <row r="919" spans="1:1">
      <c r="A919" s="114"/>
    </row>
    <row r="920" spans="1:1">
      <c r="A920" s="114"/>
    </row>
    <row r="921" spans="1:1">
      <c r="A921" s="114"/>
    </row>
    <row r="922" spans="1:1">
      <c r="A922" s="114"/>
    </row>
    <row r="923" spans="1:1">
      <c r="A923" s="114"/>
    </row>
    <row r="924" spans="1:1">
      <c r="A924" s="114"/>
    </row>
    <row r="925" spans="1:1">
      <c r="A925" s="114"/>
    </row>
    <row r="926" spans="1:1">
      <c r="A926" s="114"/>
    </row>
    <row r="927" spans="1:1">
      <c r="A927" s="114"/>
    </row>
    <row r="928" spans="1:1">
      <c r="A928" s="114"/>
    </row>
    <row r="929" spans="1:1">
      <c r="A929" s="114"/>
    </row>
    <row r="930" spans="1:1">
      <c r="A930" s="114"/>
    </row>
    <row r="931" spans="1:1">
      <c r="A931" s="114"/>
    </row>
    <row r="932" spans="1:1">
      <c r="A932" s="114"/>
    </row>
    <row r="933" spans="1:1">
      <c r="A933" s="114"/>
    </row>
    <row r="934" spans="1:1">
      <c r="A934" s="114"/>
    </row>
    <row r="935" spans="1:1">
      <c r="A935" s="114"/>
    </row>
    <row r="936" spans="1:1">
      <c r="A936" s="114"/>
    </row>
    <row r="937" spans="1:1">
      <c r="A937" s="114"/>
    </row>
    <row r="938" spans="1:1">
      <c r="A938" s="114"/>
    </row>
    <row r="939" spans="1:1">
      <c r="A939" s="114"/>
    </row>
    <row r="940" spans="1:1">
      <c r="A940" s="114"/>
    </row>
    <row r="941" spans="1:1">
      <c r="A941" s="114"/>
    </row>
    <row r="942" spans="1:1">
      <c r="A942" s="114"/>
    </row>
    <row r="943" spans="1:1">
      <c r="A943" s="114"/>
    </row>
    <row r="944" spans="1:1">
      <c r="A944" s="114"/>
    </row>
    <row r="945" spans="1:1">
      <c r="A945" s="114"/>
    </row>
    <row r="946" spans="1:1">
      <c r="A946" s="114"/>
    </row>
    <row r="947" spans="1:1">
      <c r="A947" s="114"/>
    </row>
    <row r="948" spans="1:1">
      <c r="A948" s="114"/>
    </row>
    <row r="949" spans="1:1">
      <c r="A949" s="114"/>
    </row>
    <row r="950" spans="1:1">
      <c r="A950" s="114"/>
    </row>
    <row r="951" spans="1:1">
      <c r="A951" s="114"/>
    </row>
    <row r="952" spans="1:1">
      <c r="A952" s="114"/>
    </row>
    <row r="953" spans="1:1">
      <c r="A953" s="114"/>
    </row>
    <row r="954" spans="1:1">
      <c r="A954" s="114"/>
    </row>
    <row r="955" spans="1:1">
      <c r="A955" s="114"/>
    </row>
    <row r="956" spans="1:1">
      <c r="A956" s="114"/>
    </row>
    <row r="957" spans="1:1">
      <c r="A957" s="114"/>
    </row>
    <row r="958" spans="1:1">
      <c r="A958" s="114"/>
    </row>
    <row r="959" spans="1:1">
      <c r="A959" s="114"/>
    </row>
    <row r="960" spans="1:1">
      <c r="A960" s="114"/>
    </row>
    <row r="961" spans="1:1">
      <c r="A961" s="114"/>
    </row>
    <row r="962" spans="1:1">
      <c r="A962" s="114"/>
    </row>
    <row r="963" spans="1:1">
      <c r="A963" s="114"/>
    </row>
    <row r="964" spans="1:1">
      <c r="A964" s="114"/>
    </row>
    <row r="965" spans="1:1">
      <c r="A965" s="114"/>
    </row>
    <row r="966" spans="1:1">
      <c r="A966" s="114"/>
    </row>
    <row r="967" spans="1:1">
      <c r="A967" s="114"/>
    </row>
    <row r="968" spans="1:1">
      <c r="A968" s="114"/>
    </row>
    <row r="969" spans="1:1">
      <c r="A969" s="114"/>
    </row>
    <row r="970" spans="1:1">
      <c r="A970" s="114"/>
    </row>
    <row r="971" spans="1:1">
      <c r="A971" s="114"/>
    </row>
    <row r="972" spans="1:1">
      <c r="A972" s="114"/>
    </row>
    <row r="973" spans="1:1">
      <c r="A973" s="114"/>
    </row>
    <row r="974" spans="1:1">
      <c r="A974" s="114"/>
    </row>
    <row r="975" spans="1:1">
      <c r="A975" s="114"/>
    </row>
    <row r="976" spans="1:1">
      <c r="A976" s="114"/>
    </row>
    <row r="977" spans="1:1">
      <c r="A977" s="114"/>
    </row>
    <row r="978" spans="1:1">
      <c r="A978" s="114"/>
    </row>
    <row r="979" spans="1:1">
      <c r="A979" s="114"/>
    </row>
    <row r="980" spans="1:1">
      <c r="A980" s="114"/>
    </row>
    <row r="981" spans="1:1">
      <c r="A981" s="114"/>
    </row>
    <row r="982" spans="1:1">
      <c r="A982" s="114"/>
    </row>
    <row r="983" spans="1:1">
      <c r="A983" s="114"/>
    </row>
    <row r="984" spans="1:1">
      <c r="A984" s="114"/>
    </row>
    <row r="985" spans="1:1">
      <c r="A985" s="114"/>
    </row>
    <row r="986" spans="1:1">
      <c r="A986" s="114"/>
    </row>
    <row r="987" spans="1:1">
      <c r="A987" s="114"/>
    </row>
    <row r="988" spans="1:1">
      <c r="A988" s="114"/>
    </row>
    <row r="989" spans="1:1">
      <c r="A989" s="114"/>
    </row>
    <row r="990" spans="1:1">
      <c r="A990" s="114"/>
    </row>
    <row r="991" spans="1:1">
      <c r="A991" s="114"/>
    </row>
    <row r="992" spans="1:1">
      <c r="A992" s="114"/>
    </row>
    <row r="993" spans="1:1">
      <c r="A993" s="114"/>
    </row>
    <row r="994" spans="1:1">
      <c r="A994" s="114"/>
    </row>
    <row r="995" spans="1:1">
      <c r="A995" s="114"/>
    </row>
    <row r="996" spans="1:1">
      <c r="A996" s="114"/>
    </row>
    <row r="997" spans="1:1">
      <c r="A997" s="114"/>
    </row>
    <row r="998" spans="1:1">
      <c r="A998" s="114"/>
    </row>
    <row r="999" spans="1:1">
      <c r="A999" s="114"/>
    </row>
    <row r="1000" spans="1:1">
      <c r="A1000" s="114"/>
    </row>
    <row r="1001" spans="1:1">
      <c r="A1001" s="114"/>
    </row>
    <row r="1002" spans="1:1">
      <c r="A1002" s="114"/>
    </row>
    <row r="1003" spans="1:1">
      <c r="A1003" s="114"/>
    </row>
    <row r="1004" spans="1:1">
      <c r="A1004" s="114"/>
    </row>
    <row r="1005" spans="1:1">
      <c r="A1005" s="114"/>
    </row>
    <row r="1006" spans="1:1">
      <c r="A1006" s="114"/>
    </row>
    <row r="1007" spans="1:1">
      <c r="A1007" s="114"/>
    </row>
    <row r="1008" spans="1:1">
      <c r="A1008" s="114"/>
    </row>
    <row r="1009" spans="1:1">
      <c r="A1009" s="114"/>
    </row>
    <row r="1010" spans="1:1">
      <c r="A1010" s="114"/>
    </row>
    <row r="1011" spans="1:1">
      <c r="A1011" s="114"/>
    </row>
    <row r="1012" spans="1:1">
      <c r="A1012" s="114"/>
    </row>
    <row r="1013" spans="1:1">
      <c r="A1013" s="114"/>
    </row>
    <row r="1014" spans="1:1">
      <c r="A1014" s="114"/>
    </row>
    <row r="1015" spans="1:1">
      <c r="A1015" s="114"/>
    </row>
    <row r="1016" spans="1:1">
      <c r="A1016" s="114"/>
    </row>
    <row r="1017" spans="1:1">
      <c r="A1017" s="114"/>
    </row>
    <row r="1018" spans="1:1">
      <c r="A1018" s="114"/>
    </row>
    <row r="1019" spans="1:1">
      <c r="A1019" s="114"/>
    </row>
    <row r="1020" spans="1:1">
      <c r="A1020" s="114"/>
    </row>
    <row r="1021" spans="1:1">
      <c r="A1021" s="114"/>
    </row>
    <row r="1022" spans="1:1">
      <c r="A1022" s="114"/>
    </row>
    <row r="1023" spans="1:1">
      <c r="A1023" s="114"/>
    </row>
    <row r="1024" spans="1:1">
      <c r="A1024" s="114"/>
    </row>
    <row r="1025" spans="1:1">
      <c r="A1025" s="114"/>
    </row>
    <row r="1026" spans="1:1">
      <c r="A1026" s="114"/>
    </row>
    <row r="1027" spans="1:1">
      <c r="A1027" s="114"/>
    </row>
    <row r="1028" spans="1:1">
      <c r="A1028" s="114"/>
    </row>
    <row r="1029" spans="1:1">
      <c r="A1029" s="114"/>
    </row>
    <row r="1030" spans="1:1">
      <c r="A1030" s="114"/>
    </row>
    <row r="1031" spans="1:1">
      <c r="A1031" s="114"/>
    </row>
    <row r="1032" spans="1:1">
      <c r="A1032" s="114"/>
    </row>
    <row r="1033" spans="1:1">
      <c r="A1033" s="114"/>
    </row>
    <row r="1034" spans="1:1">
      <c r="A1034" s="114"/>
    </row>
    <row r="1035" spans="1:1">
      <c r="A1035" s="114"/>
    </row>
    <row r="1036" spans="1:1">
      <c r="A1036" s="114"/>
    </row>
    <row r="1037" spans="1:1">
      <c r="A1037" s="114"/>
    </row>
    <row r="1038" spans="1:1">
      <c r="A1038" s="114"/>
    </row>
    <row r="1039" spans="1:1">
      <c r="A1039" s="114"/>
    </row>
    <row r="1040" spans="1:1">
      <c r="A1040" s="114"/>
    </row>
    <row r="1041" spans="1:1">
      <c r="A1041" s="114"/>
    </row>
    <row r="1042" spans="1:1">
      <c r="A1042" s="114"/>
    </row>
    <row r="1043" spans="1:1">
      <c r="A1043" s="114"/>
    </row>
    <row r="1044" spans="1:1">
      <c r="A1044" s="114"/>
    </row>
    <row r="1045" spans="1:1">
      <c r="A1045" s="114"/>
    </row>
    <row r="1046" spans="1:1">
      <c r="A1046" s="114"/>
    </row>
    <row r="1047" spans="1:1">
      <c r="A1047" s="114"/>
    </row>
    <row r="1048" spans="1:1">
      <c r="A1048" s="114"/>
    </row>
    <row r="1049" spans="1:1">
      <c r="A1049" s="114"/>
    </row>
    <row r="1050" spans="1:1">
      <c r="A1050" s="114"/>
    </row>
    <row r="1051" spans="1:1">
      <c r="A1051" s="114"/>
    </row>
    <row r="1052" spans="1:1">
      <c r="A1052" s="114"/>
    </row>
    <row r="1053" spans="1:1">
      <c r="A1053" s="114"/>
    </row>
    <row r="1054" spans="1:1">
      <c r="A1054" s="114"/>
    </row>
    <row r="1055" spans="1:1">
      <c r="A1055" s="114"/>
    </row>
    <row r="1056" spans="1:1">
      <c r="A1056" s="114"/>
    </row>
    <row r="1057" spans="1:1">
      <c r="A1057" s="114"/>
    </row>
    <row r="1058" spans="1:1">
      <c r="A1058" s="114"/>
    </row>
    <row r="1059" spans="1:1">
      <c r="A1059" s="114"/>
    </row>
    <row r="1060" spans="1:1">
      <c r="A1060" s="114"/>
    </row>
    <row r="1061" spans="1:1">
      <c r="A1061" s="114"/>
    </row>
    <row r="1062" spans="1:1">
      <c r="A1062" s="114"/>
    </row>
    <row r="1063" spans="1:1">
      <c r="A1063" s="114"/>
    </row>
    <row r="1064" spans="1:1">
      <c r="A1064" s="114"/>
    </row>
    <row r="1065" spans="1:1">
      <c r="A1065" s="114"/>
    </row>
    <row r="1066" spans="1:1">
      <c r="A1066" s="114"/>
    </row>
    <row r="1067" spans="1:1">
      <c r="A1067" s="114"/>
    </row>
    <row r="1068" spans="1:1">
      <c r="A1068" s="114"/>
    </row>
    <row r="1069" spans="1:1">
      <c r="A1069" s="114"/>
    </row>
    <row r="1070" spans="1:1">
      <c r="A1070" s="114"/>
    </row>
    <row r="1071" spans="1:1">
      <c r="A1071" s="114"/>
    </row>
    <row r="1072" spans="1:1">
      <c r="A1072" s="114"/>
    </row>
    <row r="1073" spans="1:1">
      <c r="A1073" s="114"/>
    </row>
    <row r="1074" spans="1:1">
      <c r="A1074" s="114"/>
    </row>
    <row r="1075" spans="1:1">
      <c r="A1075" s="114"/>
    </row>
    <row r="1076" spans="1:1">
      <c r="A1076" s="114"/>
    </row>
    <row r="1077" spans="1:1">
      <c r="A1077" s="114"/>
    </row>
    <row r="1078" spans="1:1">
      <c r="A1078" s="114"/>
    </row>
    <row r="1079" spans="1:1">
      <c r="A1079" s="114"/>
    </row>
    <row r="1080" spans="1:1">
      <c r="A1080" s="114"/>
    </row>
    <row r="1081" spans="1:1">
      <c r="A1081" s="114"/>
    </row>
    <row r="1082" spans="1:1">
      <c r="A1082" s="114"/>
    </row>
    <row r="1083" spans="1:1">
      <c r="A1083" s="114"/>
    </row>
    <row r="1084" spans="1:1">
      <c r="A1084" s="114"/>
    </row>
    <row r="1085" spans="1:1">
      <c r="A1085" s="114"/>
    </row>
    <row r="1086" spans="1:1">
      <c r="A1086" s="114"/>
    </row>
    <row r="1087" spans="1:1">
      <c r="A1087" s="114"/>
    </row>
    <row r="1088" spans="1:1">
      <c r="A1088" s="114"/>
    </row>
    <row r="1089" spans="1:1">
      <c r="A1089" s="114"/>
    </row>
    <row r="1090" spans="1:1">
      <c r="A1090" s="114"/>
    </row>
    <row r="1091" spans="1:1">
      <c r="A1091" s="114"/>
    </row>
    <row r="1092" spans="1:1">
      <c r="A1092" s="114"/>
    </row>
    <row r="1093" spans="1:1">
      <c r="A1093" s="114"/>
    </row>
    <row r="1094" spans="1:1">
      <c r="A1094" s="114"/>
    </row>
    <row r="1095" spans="1:1">
      <c r="A1095" s="114"/>
    </row>
    <row r="1096" spans="1:1">
      <c r="A1096" s="114"/>
    </row>
    <row r="1097" spans="1:1">
      <c r="A1097" s="114"/>
    </row>
    <row r="1098" spans="1:1">
      <c r="A1098" s="114"/>
    </row>
    <row r="1099" spans="1:1">
      <c r="A1099" s="114"/>
    </row>
    <row r="1100" spans="1:1">
      <c r="A1100" s="114"/>
    </row>
    <row r="1101" spans="1:1">
      <c r="A1101" s="114"/>
    </row>
    <row r="1102" spans="1:1">
      <c r="A1102" s="114"/>
    </row>
    <row r="1103" spans="1:1">
      <c r="A1103" s="114"/>
    </row>
    <row r="1104" spans="1:1">
      <c r="A1104" s="114"/>
    </row>
    <row r="1105" spans="1:1">
      <c r="A1105" s="114"/>
    </row>
    <row r="1106" spans="1:1">
      <c r="A1106" s="114"/>
    </row>
    <row r="1107" spans="1:1">
      <c r="A1107" s="114"/>
    </row>
    <row r="1108" spans="1:1">
      <c r="A1108" s="114"/>
    </row>
    <row r="1109" spans="1:1">
      <c r="A1109" s="114"/>
    </row>
    <row r="1110" spans="1:1">
      <c r="A1110" s="114"/>
    </row>
    <row r="1111" spans="1:1">
      <c r="A1111" s="114"/>
    </row>
    <row r="1112" spans="1:1">
      <c r="A1112" s="114"/>
    </row>
    <row r="1113" spans="1:1">
      <c r="A1113" s="114"/>
    </row>
    <row r="1114" spans="1:1">
      <c r="A1114" s="114"/>
    </row>
    <row r="1115" spans="1:1">
      <c r="A1115" s="114"/>
    </row>
    <row r="1116" spans="1:1">
      <c r="A1116" s="114"/>
    </row>
    <row r="1117" spans="1:1">
      <c r="A1117" s="114"/>
    </row>
    <row r="1118" spans="1:1">
      <c r="A1118" s="114"/>
    </row>
    <row r="1119" spans="1:1">
      <c r="A1119" s="114"/>
    </row>
    <row r="1120" spans="1:1">
      <c r="A1120" s="114"/>
    </row>
    <row r="1121" spans="1:1">
      <c r="A1121" s="114"/>
    </row>
    <row r="1122" spans="1:1">
      <c r="A1122" s="114"/>
    </row>
    <row r="1123" spans="1:1">
      <c r="A1123" s="114"/>
    </row>
    <row r="1124" spans="1:1">
      <c r="A1124" s="114"/>
    </row>
    <row r="1125" spans="1:1">
      <c r="A1125" s="114"/>
    </row>
    <row r="1126" spans="1:1">
      <c r="A1126" s="114"/>
    </row>
    <row r="1127" spans="1:1">
      <c r="A1127" s="114"/>
    </row>
    <row r="1128" spans="1:1">
      <c r="A1128" s="114"/>
    </row>
    <row r="1129" spans="1:1">
      <c r="A1129" s="114"/>
    </row>
    <row r="1130" spans="1:1">
      <c r="A1130" s="114"/>
    </row>
    <row r="1131" spans="1:1">
      <c r="A1131" s="114"/>
    </row>
    <row r="1132" spans="1:1">
      <c r="A1132" s="114"/>
    </row>
    <row r="1133" spans="1:1">
      <c r="A1133" s="114"/>
    </row>
    <row r="1134" spans="1:1">
      <c r="A1134" s="114"/>
    </row>
    <row r="1135" spans="1:1">
      <c r="A1135" s="114"/>
    </row>
    <row r="1136" spans="1:1">
      <c r="A1136" s="114"/>
    </row>
    <row r="1137" spans="1:1">
      <c r="A1137" s="114"/>
    </row>
    <row r="1138" spans="1:1">
      <c r="A1138" s="114"/>
    </row>
    <row r="1139" spans="1:1">
      <c r="A1139" s="114"/>
    </row>
    <row r="1140" spans="1:1">
      <c r="A1140" s="114"/>
    </row>
    <row r="1141" spans="1:1">
      <c r="A1141" s="114"/>
    </row>
    <row r="1142" spans="1:1">
      <c r="A1142" s="114"/>
    </row>
    <row r="1143" spans="1:1">
      <c r="A1143" s="114"/>
    </row>
    <row r="1144" spans="1:1">
      <c r="A1144" s="114"/>
    </row>
    <row r="1145" spans="1:1">
      <c r="A1145" s="114"/>
    </row>
    <row r="1146" spans="1:1">
      <c r="A1146" s="114"/>
    </row>
    <row r="1147" spans="1:1">
      <c r="A1147" s="114"/>
    </row>
    <row r="1148" spans="1:1">
      <c r="A1148" s="114"/>
    </row>
    <row r="1149" spans="1:1">
      <c r="A1149" s="114"/>
    </row>
    <row r="1150" spans="1:1">
      <c r="A1150" s="114"/>
    </row>
    <row r="1151" spans="1:1">
      <c r="A1151" s="114"/>
    </row>
    <row r="1152" spans="1:1">
      <c r="A1152" s="114"/>
    </row>
    <row r="1153" spans="1:1">
      <c r="A1153" s="114"/>
    </row>
    <row r="1154" spans="1:1">
      <c r="A1154" s="114"/>
    </row>
    <row r="1155" spans="1:1">
      <c r="A1155" s="114"/>
    </row>
    <row r="1156" spans="1:1">
      <c r="A1156" s="114"/>
    </row>
    <row r="1157" spans="1:1">
      <c r="A1157" s="114"/>
    </row>
    <row r="1158" spans="1:1">
      <c r="A1158" s="114"/>
    </row>
    <row r="1159" spans="1:1">
      <c r="A1159" s="114"/>
    </row>
    <row r="1160" spans="1:1">
      <c r="A1160" s="114"/>
    </row>
    <row r="1161" spans="1:1">
      <c r="A1161" s="114"/>
    </row>
    <row r="1162" spans="1:1">
      <c r="A1162" s="114"/>
    </row>
    <row r="1163" spans="1:1">
      <c r="A1163" s="114"/>
    </row>
    <row r="1164" spans="1:1">
      <c r="A1164" s="114"/>
    </row>
    <row r="1165" spans="1:1">
      <c r="A1165" s="114"/>
    </row>
    <row r="1166" spans="1:1">
      <c r="A1166" s="114"/>
    </row>
    <row r="1167" spans="1:1">
      <c r="A1167" s="114"/>
    </row>
    <row r="1168" spans="1:1">
      <c r="A1168" s="114"/>
    </row>
    <row r="1169" spans="1:1">
      <c r="A1169" s="114"/>
    </row>
    <row r="1170" spans="1:1">
      <c r="A1170" s="114"/>
    </row>
    <row r="1171" spans="1:1">
      <c r="A1171" s="114"/>
    </row>
    <row r="1172" spans="1:1">
      <c r="A1172" s="114"/>
    </row>
    <row r="1173" spans="1:1">
      <c r="A1173" s="114"/>
    </row>
    <row r="1174" spans="1:1">
      <c r="A1174" s="114"/>
    </row>
    <row r="1175" spans="1:1">
      <c r="A1175" s="114"/>
    </row>
    <row r="1176" spans="1:1">
      <c r="A1176" s="114"/>
    </row>
    <row r="1177" spans="1:1">
      <c r="A1177" s="114"/>
    </row>
    <row r="1178" spans="1:1">
      <c r="A1178" s="114"/>
    </row>
    <row r="1179" spans="1:1">
      <c r="A1179" s="114"/>
    </row>
    <row r="1180" spans="1:1">
      <c r="A1180" s="114"/>
    </row>
    <row r="1181" spans="1:1">
      <c r="A1181" s="114"/>
    </row>
    <row r="1182" spans="1:1">
      <c r="A1182" s="114"/>
    </row>
    <row r="1183" spans="1:1">
      <c r="A1183" s="114"/>
    </row>
    <row r="1184" spans="1:1">
      <c r="A1184" s="114"/>
    </row>
    <row r="1185" spans="1:1">
      <c r="A1185" s="114"/>
    </row>
    <row r="1186" spans="1:1">
      <c r="A1186" s="114"/>
    </row>
    <row r="1187" spans="1:1">
      <c r="A1187" s="114"/>
    </row>
    <row r="1188" spans="1:1">
      <c r="A1188" s="114"/>
    </row>
    <row r="1189" spans="1:1">
      <c r="A1189" s="114"/>
    </row>
    <row r="1190" spans="1:1">
      <c r="A1190" s="114"/>
    </row>
    <row r="1191" spans="1:1">
      <c r="A1191" s="114"/>
    </row>
    <row r="1192" spans="1:1">
      <c r="A1192" s="114"/>
    </row>
    <row r="1193" spans="1:1">
      <c r="A1193" s="114"/>
    </row>
    <row r="1194" spans="1:1">
      <c r="A1194" s="114"/>
    </row>
    <row r="1195" spans="1:1">
      <c r="A1195" s="114"/>
    </row>
    <row r="1196" spans="1:1">
      <c r="A1196" s="114"/>
    </row>
    <row r="1197" spans="1:1">
      <c r="A1197" s="114"/>
    </row>
    <row r="1198" spans="1:1">
      <c r="A1198" s="114"/>
    </row>
    <row r="1199" spans="1:1">
      <c r="A1199" s="114"/>
    </row>
    <row r="1200" spans="1:1">
      <c r="A1200" s="114"/>
    </row>
    <row r="1201" spans="1:1">
      <c r="A1201" s="114"/>
    </row>
    <row r="1202" spans="1:1">
      <c r="A1202" s="114"/>
    </row>
    <row r="1203" spans="1:1">
      <c r="A1203" s="114"/>
    </row>
    <row r="1204" spans="1:1">
      <c r="A1204" s="114"/>
    </row>
  </sheetData>
  <mergeCells count="7">
    <mergeCell ref="A139:C139"/>
    <mergeCell ref="A88:C88"/>
    <mergeCell ref="A1:C1"/>
    <mergeCell ref="A5:C5"/>
    <mergeCell ref="A6:C6"/>
    <mergeCell ref="A83:C83"/>
    <mergeCell ref="A87:C87"/>
  </mergeCells>
  <pageMargins left="0.23622047244094491" right="0.23622047244094491" top="0.74803149606299213" bottom="0.74803149606299213" header="0.31496062992125984" footer="0.31496062992125984"/>
  <pageSetup paperSize="9" scale="89" fitToWidth="0" fitToHeight="4" orientation="landscape" r:id="rId1"/>
  <rowBreaks count="1" manualBreakCount="1">
    <brk id="82" max="2" man="1"/>
  </rowBreaks>
</worksheet>
</file>

<file path=xl/worksheets/sheet2.xml><?xml version="1.0" encoding="utf-8"?>
<worksheet xmlns="http://schemas.openxmlformats.org/spreadsheetml/2006/main" xmlns:r="http://schemas.openxmlformats.org/officeDocument/2006/relationships">
  <dimension ref="A1:F160"/>
  <sheetViews>
    <sheetView showGridLines="0" view="pageBreakPreview" topLeftCell="A18" zoomScale="87" zoomScaleNormal="100" zoomScaleSheetLayoutView="87" workbookViewId="0">
      <selection activeCell="B38" sqref="B38"/>
    </sheetView>
  </sheetViews>
  <sheetFormatPr defaultColWidth="11.42578125" defaultRowHeight="11.25"/>
  <cols>
    <col min="1" max="1" width="5.85546875" style="9" customWidth="1"/>
    <col min="2" max="2" width="149.5703125" style="8" customWidth="1"/>
    <col min="3" max="3" width="16.28515625" style="7" customWidth="1"/>
    <col min="4" max="4" width="15.42578125" style="7" customWidth="1"/>
    <col min="5" max="246" width="11.42578125" style="7"/>
    <col min="247" max="247" width="2.28515625" style="7" customWidth="1"/>
    <col min="248" max="248" width="7.28515625" style="7" customWidth="1"/>
    <col min="249" max="249" width="10.5703125" style="7" customWidth="1"/>
    <col min="250" max="250" width="0" style="7" hidden="1" customWidth="1"/>
    <col min="251" max="251" width="54.28515625" style="7" customWidth="1"/>
    <col min="252" max="252" width="0" style="7" hidden="1" customWidth="1"/>
    <col min="253" max="253" width="31.5703125" style="7" customWidth="1"/>
    <col min="254" max="254" width="22" style="7" customWidth="1"/>
    <col min="255" max="255" width="17.140625" style="7" customWidth="1"/>
    <col min="256" max="256" width="26.28515625" style="7" customWidth="1"/>
    <col min="257" max="502" width="11.42578125" style="7"/>
    <col min="503" max="503" width="2.28515625" style="7" customWidth="1"/>
    <col min="504" max="504" width="7.28515625" style="7" customWidth="1"/>
    <col min="505" max="505" width="10.5703125" style="7" customWidth="1"/>
    <col min="506" max="506" width="0" style="7" hidden="1" customWidth="1"/>
    <col min="507" max="507" width="54.28515625" style="7" customWidth="1"/>
    <col min="508" max="508" width="0" style="7" hidden="1" customWidth="1"/>
    <col min="509" max="509" width="31.5703125" style="7" customWidth="1"/>
    <col min="510" max="510" width="22" style="7" customWidth="1"/>
    <col min="511" max="511" width="17.140625" style="7" customWidth="1"/>
    <col min="512" max="512" width="26.28515625" style="7" customWidth="1"/>
    <col min="513" max="758" width="11.42578125" style="7"/>
    <col min="759" max="759" width="2.28515625" style="7" customWidth="1"/>
    <col min="760" max="760" width="7.28515625" style="7" customWidth="1"/>
    <col min="761" max="761" width="10.5703125" style="7" customWidth="1"/>
    <col min="762" max="762" width="0" style="7" hidden="1" customWidth="1"/>
    <col min="763" max="763" width="54.28515625" style="7" customWidth="1"/>
    <col min="764" max="764" width="0" style="7" hidden="1" customWidth="1"/>
    <col min="765" max="765" width="31.5703125" style="7" customWidth="1"/>
    <col min="766" max="766" width="22" style="7" customWidth="1"/>
    <col min="767" max="767" width="17.140625" style="7" customWidth="1"/>
    <col min="768" max="768" width="26.28515625" style="7" customWidth="1"/>
    <col min="769" max="1014" width="11.42578125" style="7"/>
    <col min="1015" max="1015" width="2.28515625" style="7" customWidth="1"/>
    <col min="1016" max="1016" width="7.28515625" style="7" customWidth="1"/>
    <col min="1017" max="1017" width="10.5703125" style="7" customWidth="1"/>
    <col min="1018" max="1018" width="0" style="7" hidden="1" customWidth="1"/>
    <col min="1019" max="1019" width="54.28515625" style="7" customWidth="1"/>
    <col min="1020" max="1020" width="0" style="7" hidden="1" customWidth="1"/>
    <col min="1021" max="1021" width="31.5703125" style="7" customWidth="1"/>
    <col min="1022" max="1022" width="22" style="7" customWidth="1"/>
    <col min="1023" max="1023" width="17.140625" style="7" customWidth="1"/>
    <col min="1024" max="1024" width="26.28515625" style="7" customWidth="1"/>
    <col min="1025" max="1270" width="11.42578125" style="7"/>
    <col min="1271" max="1271" width="2.28515625" style="7" customWidth="1"/>
    <col min="1272" max="1272" width="7.28515625" style="7" customWidth="1"/>
    <col min="1273" max="1273" width="10.5703125" style="7" customWidth="1"/>
    <col min="1274" max="1274" width="0" style="7" hidden="1" customWidth="1"/>
    <col min="1275" max="1275" width="54.28515625" style="7" customWidth="1"/>
    <col min="1276" max="1276" width="0" style="7" hidden="1" customWidth="1"/>
    <col min="1277" max="1277" width="31.5703125" style="7" customWidth="1"/>
    <col min="1278" max="1278" width="22" style="7" customWidth="1"/>
    <col min="1279" max="1279" width="17.140625" style="7" customWidth="1"/>
    <col min="1280" max="1280" width="26.28515625" style="7" customWidth="1"/>
    <col min="1281" max="1526" width="11.42578125" style="7"/>
    <col min="1527" max="1527" width="2.28515625" style="7" customWidth="1"/>
    <col min="1528" max="1528" width="7.28515625" style="7" customWidth="1"/>
    <col min="1529" max="1529" width="10.5703125" style="7" customWidth="1"/>
    <col min="1530" max="1530" width="0" style="7" hidden="1" customWidth="1"/>
    <col min="1531" max="1531" width="54.28515625" style="7" customWidth="1"/>
    <col min="1532" max="1532" width="0" style="7" hidden="1" customWidth="1"/>
    <col min="1533" max="1533" width="31.5703125" style="7" customWidth="1"/>
    <col min="1534" max="1534" width="22" style="7" customWidth="1"/>
    <col min="1535" max="1535" width="17.140625" style="7" customWidth="1"/>
    <col min="1536" max="1536" width="26.28515625" style="7" customWidth="1"/>
    <col min="1537" max="1782" width="11.42578125" style="7"/>
    <col min="1783" max="1783" width="2.28515625" style="7" customWidth="1"/>
    <col min="1784" max="1784" width="7.28515625" style="7" customWidth="1"/>
    <col min="1785" max="1785" width="10.5703125" style="7" customWidth="1"/>
    <col min="1786" max="1786" width="0" style="7" hidden="1" customWidth="1"/>
    <col min="1787" max="1787" width="54.28515625" style="7" customWidth="1"/>
    <col min="1788" max="1788" width="0" style="7" hidden="1" customWidth="1"/>
    <col min="1789" max="1789" width="31.5703125" style="7" customWidth="1"/>
    <col min="1790" max="1790" width="22" style="7" customWidth="1"/>
    <col min="1791" max="1791" width="17.140625" style="7" customWidth="1"/>
    <col min="1792" max="1792" width="26.28515625" style="7" customWidth="1"/>
    <col min="1793" max="2038" width="11.42578125" style="7"/>
    <col min="2039" max="2039" width="2.28515625" style="7" customWidth="1"/>
    <col min="2040" max="2040" width="7.28515625" style="7" customWidth="1"/>
    <col min="2041" max="2041" width="10.5703125" style="7" customWidth="1"/>
    <col min="2042" max="2042" width="0" style="7" hidden="1" customWidth="1"/>
    <col min="2043" max="2043" width="54.28515625" style="7" customWidth="1"/>
    <col min="2044" max="2044" width="0" style="7" hidden="1" customWidth="1"/>
    <col min="2045" max="2045" width="31.5703125" style="7" customWidth="1"/>
    <col min="2046" max="2046" width="22" style="7" customWidth="1"/>
    <col min="2047" max="2047" width="17.140625" style="7" customWidth="1"/>
    <col min="2048" max="2048" width="26.28515625" style="7" customWidth="1"/>
    <col min="2049" max="2294" width="11.42578125" style="7"/>
    <col min="2295" max="2295" width="2.28515625" style="7" customWidth="1"/>
    <col min="2296" max="2296" width="7.28515625" style="7" customWidth="1"/>
    <col min="2297" max="2297" width="10.5703125" style="7" customWidth="1"/>
    <col min="2298" max="2298" width="0" style="7" hidden="1" customWidth="1"/>
    <col min="2299" max="2299" width="54.28515625" style="7" customWidth="1"/>
    <col min="2300" max="2300" width="0" style="7" hidden="1" customWidth="1"/>
    <col min="2301" max="2301" width="31.5703125" style="7" customWidth="1"/>
    <col min="2302" max="2302" width="22" style="7" customWidth="1"/>
    <col min="2303" max="2303" width="17.140625" style="7" customWidth="1"/>
    <col min="2304" max="2304" width="26.28515625" style="7" customWidth="1"/>
    <col min="2305" max="2550" width="11.42578125" style="7"/>
    <col min="2551" max="2551" width="2.28515625" style="7" customWidth="1"/>
    <col min="2552" max="2552" width="7.28515625" style="7" customWidth="1"/>
    <col min="2553" max="2553" width="10.5703125" style="7" customWidth="1"/>
    <col min="2554" max="2554" width="0" style="7" hidden="1" customWidth="1"/>
    <col min="2555" max="2555" width="54.28515625" style="7" customWidth="1"/>
    <col min="2556" max="2556" width="0" style="7" hidden="1" customWidth="1"/>
    <col min="2557" max="2557" width="31.5703125" style="7" customWidth="1"/>
    <col min="2558" max="2558" width="22" style="7" customWidth="1"/>
    <col min="2559" max="2559" width="17.140625" style="7" customWidth="1"/>
    <col min="2560" max="2560" width="26.28515625" style="7" customWidth="1"/>
    <col min="2561" max="2806" width="11.42578125" style="7"/>
    <col min="2807" max="2807" width="2.28515625" style="7" customWidth="1"/>
    <col min="2808" max="2808" width="7.28515625" style="7" customWidth="1"/>
    <col min="2809" max="2809" width="10.5703125" style="7" customWidth="1"/>
    <col min="2810" max="2810" width="0" style="7" hidden="1" customWidth="1"/>
    <col min="2811" max="2811" width="54.28515625" style="7" customWidth="1"/>
    <col min="2812" max="2812" width="0" style="7" hidden="1" customWidth="1"/>
    <col min="2813" max="2813" width="31.5703125" style="7" customWidth="1"/>
    <col min="2814" max="2814" width="22" style="7" customWidth="1"/>
    <col min="2815" max="2815" width="17.140625" style="7" customWidth="1"/>
    <col min="2816" max="2816" width="26.28515625" style="7" customWidth="1"/>
    <col min="2817" max="3062" width="11.42578125" style="7"/>
    <col min="3063" max="3063" width="2.28515625" style="7" customWidth="1"/>
    <col min="3064" max="3064" width="7.28515625" style="7" customWidth="1"/>
    <col min="3065" max="3065" width="10.5703125" style="7" customWidth="1"/>
    <col min="3066" max="3066" width="0" style="7" hidden="1" customWidth="1"/>
    <col min="3067" max="3067" width="54.28515625" style="7" customWidth="1"/>
    <col min="3068" max="3068" width="0" style="7" hidden="1" customWidth="1"/>
    <col min="3069" max="3069" width="31.5703125" style="7" customWidth="1"/>
    <col min="3070" max="3070" width="22" style="7" customWidth="1"/>
    <col min="3071" max="3071" width="17.140625" style="7" customWidth="1"/>
    <col min="3072" max="3072" width="26.28515625" style="7" customWidth="1"/>
    <col min="3073" max="3318" width="11.42578125" style="7"/>
    <col min="3319" max="3319" width="2.28515625" style="7" customWidth="1"/>
    <col min="3320" max="3320" width="7.28515625" style="7" customWidth="1"/>
    <col min="3321" max="3321" width="10.5703125" style="7" customWidth="1"/>
    <col min="3322" max="3322" width="0" style="7" hidden="1" customWidth="1"/>
    <col min="3323" max="3323" width="54.28515625" style="7" customWidth="1"/>
    <col min="3324" max="3324" width="0" style="7" hidden="1" customWidth="1"/>
    <col min="3325" max="3325" width="31.5703125" style="7" customWidth="1"/>
    <col min="3326" max="3326" width="22" style="7" customWidth="1"/>
    <col min="3327" max="3327" width="17.140625" style="7" customWidth="1"/>
    <col min="3328" max="3328" width="26.28515625" style="7" customWidth="1"/>
    <col min="3329" max="3574" width="11.42578125" style="7"/>
    <col min="3575" max="3575" width="2.28515625" style="7" customWidth="1"/>
    <col min="3576" max="3576" width="7.28515625" style="7" customWidth="1"/>
    <col min="3577" max="3577" width="10.5703125" style="7" customWidth="1"/>
    <col min="3578" max="3578" width="0" style="7" hidden="1" customWidth="1"/>
    <col min="3579" max="3579" width="54.28515625" style="7" customWidth="1"/>
    <col min="3580" max="3580" width="0" style="7" hidden="1" customWidth="1"/>
    <col min="3581" max="3581" width="31.5703125" style="7" customWidth="1"/>
    <col min="3582" max="3582" width="22" style="7" customWidth="1"/>
    <col min="3583" max="3583" width="17.140625" style="7" customWidth="1"/>
    <col min="3584" max="3584" width="26.28515625" style="7" customWidth="1"/>
    <col min="3585" max="3830" width="11.42578125" style="7"/>
    <col min="3831" max="3831" width="2.28515625" style="7" customWidth="1"/>
    <col min="3832" max="3832" width="7.28515625" style="7" customWidth="1"/>
    <col min="3833" max="3833" width="10.5703125" style="7" customWidth="1"/>
    <col min="3834" max="3834" width="0" style="7" hidden="1" customWidth="1"/>
    <col min="3835" max="3835" width="54.28515625" style="7" customWidth="1"/>
    <col min="3836" max="3836" width="0" style="7" hidden="1" customWidth="1"/>
    <col min="3837" max="3837" width="31.5703125" style="7" customWidth="1"/>
    <col min="3838" max="3838" width="22" style="7" customWidth="1"/>
    <col min="3839" max="3839" width="17.140625" style="7" customWidth="1"/>
    <col min="3840" max="3840" width="26.28515625" style="7" customWidth="1"/>
    <col min="3841" max="4086" width="11.42578125" style="7"/>
    <col min="4087" max="4087" width="2.28515625" style="7" customWidth="1"/>
    <col min="4088" max="4088" width="7.28515625" style="7" customWidth="1"/>
    <col min="4089" max="4089" width="10.5703125" style="7" customWidth="1"/>
    <col min="4090" max="4090" width="0" style="7" hidden="1" customWidth="1"/>
    <col min="4091" max="4091" width="54.28515625" style="7" customWidth="1"/>
    <col min="4092" max="4092" width="0" style="7" hidden="1" customWidth="1"/>
    <col min="4093" max="4093" width="31.5703125" style="7" customWidth="1"/>
    <col min="4094" max="4094" width="22" style="7" customWidth="1"/>
    <col min="4095" max="4095" width="17.140625" style="7" customWidth="1"/>
    <col min="4096" max="4096" width="26.28515625" style="7" customWidth="1"/>
    <col min="4097" max="4342" width="11.42578125" style="7"/>
    <col min="4343" max="4343" width="2.28515625" style="7" customWidth="1"/>
    <col min="4344" max="4344" width="7.28515625" style="7" customWidth="1"/>
    <col min="4345" max="4345" width="10.5703125" style="7" customWidth="1"/>
    <col min="4346" max="4346" width="0" style="7" hidden="1" customWidth="1"/>
    <col min="4347" max="4347" width="54.28515625" style="7" customWidth="1"/>
    <col min="4348" max="4348" width="0" style="7" hidden="1" customWidth="1"/>
    <col min="4349" max="4349" width="31.5703125" style="7" customWidth="1"/>
    <col min="4350" max="4350" width="22" style="7" customWidth="1"/>
    <col min="4351" max="4351" width="17.140625" style="7" customWidth="1"/>
    <col min="4352" max="4352" width="26.28515625" style="7" customWidth="1"/>
    <col min="4353" max="4598" width="11.42578125" style="7"/>
    <col min="4599" max="4599" width="2.28515625" style="7" customWidth="1"/>
    <col min="4600" max="4600" width="7.28515625" style="7" customWidth="1"/>
    <col min="4601" max="4601" width="10.5703125" style="7" customWidth="1"/>
    <col min="4602" max="4602" width="0" style="7" hidden="1" customWidth="1"/>
    <col min="4603" max="4603" width="54.28515625" style="7" customWidth="1"/>
    <col min="4604" max="4604" width="0" style="7" hidden="1" customWidth="1"/>
    <col min="4605" max="4605" width="31.5703125" style="7" customWidth="1"/>
    <col min="4606" max="4606" width="22" style="7" customWidth="1"/>
    <col min="4607" max="4607" width="17.140625" style="7" customWidth="1"/>
    <col min="4608" max="4608" width="26.28515625" style="7" customWidth="1"/>
    <col min="4609" max="4854" width="11.42578125" style="7"/>
    <col min="4855" max="4855" width="2.28515625" style="7" customWidth="1"/>
    <col min="4856" max="4856" width="7.28515625" style="7" customWidth="1"/>
    <col min="4857" max="4857" width="10.5703125" style="7" customWidth="1"/>
    <col min="4858" max="4858" width="0" style="7" hidden="1" customWidth="1"/>
    <col min="4859" max="4859" width="54.28515625" style="7" customWidth="1"/>
    <col min="4860" max="4860" width="0" style="7" hidden="1" customWidth="1"/>
    <col min="4861" max="4861" width="31.5703125" style="7" customWidth="1"/>
    <col min="4862" max="4862" width="22" style="7" customWidth="1"/>
    <col min="4863" max="4863" width="17.140625" style="7" customWidth="1"/>
    <col min="4864" max="4864" width="26.28515625" style="7" customWidth="1"/>
    <col min="4865" max="5110" width="11.42578125" style="7"/>
    <col min="5111" max="5111" width="2.28515625" style="7" customWidth="1"/>
    <col min="5112" max="5112" width="7.28515625" style="7" customWidth="1"/>
    <col min="5113" max="5113" width="10.5703125" style="7" customWidth="1"/>
    <col min="5114" max="5114" width="0" style="7" hidden="1" customWidth="1"/>
    <col min="5115" max="5115" width="54.28515625" style="7" customWidth="1"/>
    <col min="5116" max="5116" width="0" style="7" hidden="1" customWidth="1"/>
    <col min="5117" max="5117" width="31.5703125" style="7" customWidth="1"/>
    <col min="5118" max="5118" width="22" style="7" customWidth="1"/>
    <col min="5119" max="5119" width="17.140625" style="7" customWidth="1"/>
    <col min="5120" max="5120" width="26.28515625" style="7" customWidth="1"/>
    <col min="5121" max="5366" width="11.42578125" style="7"/>
    <col min="5367" max="5367" width="2.28515625" style="7" customWidth="1"/>
    <col min="5368" max="5368" width="7.28515625" style="7" customWidth="1"/>
    <col min="5369" max="5369" width="10.5703125" style="7" customWidth="1"/>
    <col min="5370" max="5370" width="0" style="7" hidden="1" customWidth="1"/>
    <col min="5371" max="5371" width="54.28515625" style="7" customWidth="1"/>
    <col min="5372" max="5372" width="0" style="7" hidden="1" customWidth="1"/>
    <col min="5373" max="5373" width="31.5703125" style="7" customWidth="1"/>
    <col min="5374" max="5374" width="22" style="7" customWidth="1"/>
    <col min="5375" max="5375" width="17.140625" style="7" customWidth="1"/>
    <col min="5376" max="5376" width="26.28515625" style="7" customWidth="1"/>
    <col min="5377" max="5622" width="11.42578125" style="7"/>
    <col min="5623" max="5623" width="2.28515625" style="7" customWidth="1"/>
    <col min="5624" max="5624" width="7.28515625" style="7" customWidth="1"/>
    <col min="5625" max="5625" width="10.5703125" style="7" customWidth="1"/>
    <col min="5626" max="5626" width="0" style="7" hidden="1" customWidth="1"/>
    <col min="5627" max="5627" width="54.28515625" style="7" customWidth="1"/>
    <col min="5628" max="5628" width="0" style="7" hidden="1" customWidth="1"/>
    <col min="5629" max="5629" width="31.5703125" style="7" customWidth="1"/>
    <col min="5630" max="5630" width="22" style="7" customWidth="1"/>
    <col min="5631" max="5631" width="17.140625" style="7" customWidth="1"/>
    <col min="5632" max="5632" width="26.28515625" style="7" customWidth="1"/>
    <col min="5633" max="5878" width="11.42578125" style="7"/>
    <col min="5879" max="5879" width="2.28515625" style="7" customWidth="1"/>
    <col min="5880" max="5880" width="7.28515625" style="7" customWidth="1"/>
    <col min="5881" max="5881" width="10.5703125" style="7" customWidth="1"/>
    <col min="5882" max="5882" width="0" style="7" hidden="1" customWidth="1"/>
    <col min="5883" max="5883" width="54.28515625" style="7" customWidth="1"/>
    <col min="5884" max="5884" width="0" style="7" hidden="1" customWidth="1"/>
    <col min="5885" max="5885" width="31.5703125" style="7" customWidth="1"/>
    <col min="5886" max="5886" width="22" style="7" customWidth="1"/>
    <col min="5887" max="5887" width="17.140625" style="7" customWidth="1"/>
    <col min="5888" max="5888" width="26.28515625" style="7" customWidth="1"/>
    <col min="5889" max="6134" width="11.42578125" style="7"/>
    <col min="6135" max="6135" width="2.28515625" style="7" customWidth="1"/>
    <col min="6136" max="6136" width="7.28515625" style="7" customWidth="1"/>
    <col min="6137" max="6137" width="10.5703125" style="7" customWidth="1"/>
    <col min="6138" max="6138" width="0" style="7" hidden="1" customWidth="1"/>
    <col min="6139" max="6139" width="54.28515625" style="7" customWidth="1"/>
    <col min="6140" max="6140" width="0" style="7" hidden="1" customWidth="1"/>
    <col min="6141" max="6141" width="31.5703125" style="7" customWidth="1"/>
    <col min="6142" max="6142" width="22" style="7" customWidth="1"/>
    <col min="6143" max="6143" width="17.140625" style="7" customWidth="1"/>
    <col min="6144" max="6144" width="26.28515625" style="7" customWidth="1"/>
    <col min="6145" max="6390" width="11.42578125" style="7"/>
    <col min="6391" max="6391" width="2.28515625" style="7" customWidth="1"/>
    <col min="6392" max="6392" width="7.28515625" style="7" customWidth="1"/>
    <col min="6393" max="6393" width="10.5703125" style="7" customWidth="1"/>
    <col min="6394" max="6394" width="0" style="7" hidden="1" customWidth="1"/>
    <col min="6395" max="6395" width="54.28515625" style="7" customWidth="1"/>
    <col min="6396" max="6396" width="0" style="7" hidden="1" customWidth="1"/>
    <col min="6397" max="6397" width="31.5703125" style="7" customWidth="1"/>
    <col min="6398" max="6398" width="22" style="7" customWidth="1"/>
    <col min="6399" max="6399" width="17.140625" style="7" customWidth="1"/>
    <col min="6400" max="6400" width="26.28515625" style="7" customWidth="1"/>
    <col min="6401" max="6646" width="11.42578125" style="7"/>
    <col min="6647" max="6647" width="2.28515625" style="7" customWidth="1"/>
    <col min="6648" max="6648" width="7.28515625" style="7" customWidth="1"/>
    <col min="6649" max="6649" width="10.5703125" style="7" customWidth="1"/>
    <col min="6650" max="6650" width="0" style="7" hidden="1" customWidth="1"/>
    <col min="6651" max="6651" width="54.28515625" style="7" customWidth="1"/>
    <col min="6652" max="6652" width="0" style="7" hidden="1" customWidth="1"/>
    <col min="6653" max="6653" width="31.5703125" style="7" customWidth="1"/>
    <col min="6654" max="6654" width="22" style="7" customWidth="1"/>
    <col min="6655" max="6655" width="17.140625" style="7" customWidth="1"/>
    <col min="6656" max="6656" width="26.28515625" style="7" customWidth="1"/>
    <col min="6657" max="6902" width="11.42578125" style="7"/>
    <col min="6903" max="6903" width="2.28515625" style="7" customWidth="1"/>
    <col min="6904" max="6904" width="7.28515625" style="7" customWidth="1"/>
    <col min="6905" max="6905" width="10.5703125" style="7" customWidth="1"/>
    <col min="6906" max="6906" width="0" style="7" hidden="1" customWidth="1"/>
    <col min="6907" max="6907" width="54.28515625" style="7" customWidth="1"/>
    <col min="6908" max="6908" width="0" style="7" hidden="1" customWidth="1"/>
    <col min="6909" max="6909" width="31.5703125" style="7" customWidth="1"/>
    <col min="6910" max="6910" width="22" style="7" customWidth="1"/>
    <col min="6911" max="6911" width="17.140625" style="7" customWidth="1"/>
    <col min="6912" max="6912" width="26.28515625" style="7" customWidth="1"/>
    <col min="6913" max="7158" width="11.42578125" style="7"/>
    <col min="7159" max="7159" width="2.28515625" style="7" customWidth="1"/>
    <col min="7160" max="7160" width="7.28515625" style="7" customWidth="1"/>
    <col min="7161" max="7161" width="10.5703125" style="7" customWidth="1"/>
    <col min="7162" max="7162" width="0" style="7" hidden="1" customWidth="1"/>
    <col min="7163" max="7163" width="54.28515625" style="7" customWidth="1"/>
    <col min="7164" max="7164" width="0" style="7" hidden="1" customWidth="1"/>
    <col min="7165" max="7165" width="31.5703125" style="7" customWidth="1"/>
    <col min="7166" max="7166" width="22" style="7" customWidth="1"/>
    <col min="7167" max="7167" width="17.140625" style="7" customWidth="1"/>
    <col min="7168" max="7168" width="26.28515625" style="7" customWidth="1"/>
    <col min="7169" max="7414" width="11.42578125" style="7"/>
    <col min="7415" max="7415" width="2.28515625" style="7" customWidth="1"/>
    <col min="7416" max="7416" width="7.28515625" style="7" customWidth="1"/>
    <col min="7417" max="7417" width="10.5703125" style="7" customWidth="1"/>
    <col min="7418" max="7418" width="0" style="7" hidden="1" customWidth="1"/>
    <col min="7419" max="7419" width="54.28515625" style="7" customWidth="1"/>
    <col min="7420" max="7420" width="0" style="7" hidden="1" customWidth="1"/>
    <col min="7421" max="7421" width="31.5703125" style="7" customWidth="1"/>
    <col min="7422" max="7422" width="22" style="7" customWidth="1"/>
    <col min="7423" max="7423" width="17.140625" style="7" customWidth="1"/>
    <col min="7424" max="7424" width="26.28515625" style="7" customWidth="1"/>
    <col min="7425" max="7670" width="11.42578125" style="7"/>
    <col min="7671" max="7671" width="2.28515625" style="7" customWidth="1"/>
    <col min="7672" max="7672" width="7.28515625" style="7" customWidth="1"/>
    <col min="7673" max="7673" width="10.5703125" style="7" customWidth="1"/>
    <col min="7674" max="7674" width="0" style="7" hidden="1" customWidth="1"/>
    <col min="7675" max="7675" width="54.28515625" style="7" customWidth="1"/>
    <col min="7676" max="7676" width="0" style="7" hidden="1" customWidth="1"/>
    <col min="7677" max="7677" width="31.5703125" style="7" customWidth="1"/>
    <col min="7678" max="7678" width="22" style="7" customWidth="1"/>
    <col min="7679" max="7679" width="17.140625" style="7" customWidth="1"/>
    <col min="7680" max="7680" width="26.28515625" style="7" customWidth="1"/>
    <col min="7681" max="7926" width="11.42578125" style="7"/>
    <col min="7927" max="7927" width="2.28515625" style="7" customWidth="1"/>
    <col min="7928" max="7928" width="7.28515625" style="7" customWidth="1"/>
    <col min="7929" max="7929" width="10.5703125" style="7" customWidth="1"/>
    <col min="7930" max="7930" width="0" style="7" hidden="1" customWidth="1"/>
    <col min="7931" max="7931" width="54.28515625" style="7" customWidth="1"/>
    <col min="7932" max="7932" width="0" style="7" hidden="1" customWidth="1"/>
    <col min="7933" max="7933" width="31.5703125" style="7" customWidth="1"/>
    <col min="7934" max="7934" width="22" style="7" customWidth="1"/>
    <col min="7935" max="7935" width="17.140625" style="7" customWidth="1"/>
    <col min="7936" max="7936" width="26.28515625" style="7" customWidth="1"/>
    <col min="7937" max="8182" width="11.42578125" style="7"/>
    <col min="8183" max="8183" width="2.28515625" style="7" customWidth="1"/>
    <col min="8184" max="8184" width="7.28515625" style="7" customWidth="1"/>
    <col min="8185" max="8185" width="10.5703125" style="7" customWidth="1"/>
    <col min="8186" max="8186" width="0" style="7" hidden="1" customWidth="1"/>
    <col min="8187" max="8187" width="54.28515625" style="7" customWidth="1"/>
    <col min="8188" max="8188" width="0" style="7" hidden="1" customWidth="1"/>
    <col min="8189" max="8189" width="31.5703125" style="7" customWidth="1"/>
    <col min="8190" max="8190" width="22" style="7" customWidth="1"/>
    <col min="8191" max="8191" width="17.140625" style="7" customWidth="1"/>
    <col min="8192" max="8192" width="26.28515625" style="7" customWidth="1"/>
    <col min="8193" max="8438" width="11.42578125" style="7"/>
    <col min="8439" max="8439" width="2.28515625" style="7" customWidth="1"/>
    <col min="8440" max="8440" width="7.28515625" style="7" customWidth="1"/>
    <col min="8441" max="8441" width="10.5703125" style="7" customWidth="1"/>
    <col min="8442" max="8442" width="0" style="7" hidden="1" customWidth="1"/>
    <col min="8443" max="8443" width="54.28515625" style="7" customWidth="1"/>
    <col min="8444" max="8444" width="0" style="7" hidden="1" customWidth="1"/>
    <col min="8445" max="8445" width="31.5703125" style="7" customWidth="1"/>
    <col min="8446" max="8446" width="22" style="7" customWidth="1"/>
    <col min="8447" max="8447" width="17.140625" style="7" customWidth="1"/>
    <col min="8448" max="8448" width="26.28515625" style="7" customWidth="1"/>
    <col min="8449" max="8694" width="11.42578125" style="7"/>
    <col min="8695" max="8695" width="2.28515625" style="7" customWidth="1"/>
    <col min="8696" max="8696" width="7.28515625" style="7" customWidth="1"/>
    <col min="8697" max="8697" width="10.5703125" style="7" customWidth="1"/>
    <col min="8698" max="8698" width="0" style="7" hidden="1" customWidth="1"/>
    <col min="8699" max="8699" width="54.28515625" style="7" customWidth="1"/>
    <col min="8700" max="8700" width="0" style="7" hidden="1" customWidth="1"/>
    <col min="8701" max="8701" width="31.5703125" style="7" customWidth="1"/>
    <col min="8702" max="8702" width="22" style="7" customWidth="1"/>
    <col min="8703" max="8703" width="17.140625" style="7" customWidth="1"/>
    <col min="8704" max="8704" width="26.28515625" style="7" customWidth="1"/>
    <col min="8705" max="8950" width="11.42578125" style="7"/>
    <col min="8951" max="8951" width="2.28515625" style="7" customWidth="1"/>
    <col min="8952" max="8952" width="7.28515625" style="7" customWidth="1"/>
    <col min="8953" max="8953" width="10.5703125" style="7" customWidth="1"/>
    <col min="8954" max="8954" width="0" style="7" hidden="1" customWidth="1"/>
    <col min="8955" max="8955" width="54.28515625" style="7" customWidth="1"/>
    <col min="8956" max="8956" width="0" style="7" hidden="1" customWidth="1"/>
    <col min="8957" max="8957" width="31.5703125" style="7" customWidth="1"/>
    <col min="8958" max="8958" width="22" style="7" customWidth="1"/>
    <col min="8959" max="8959" width="17.140625" style="7" customWidth="1"/>
    <col min="8960" max="8960" width="26.28515625" style="7" customWidth="1"/>
    <col min="8961" max="9206" width="11.42578125" style="7"/>
    <col min="9207" max="9207" width="2.28515625" style="7" customWidth="1"/>
    <col min="9208" max="9208" width="7.28515625" style="7" customWidth="1"/>
    <col min="9209" max="9209" width="10.5703125" style="7" customWidth="1"/>
    <col min="9210" max="9210" width="0" style="7" hidden="1" customWidth="1"/>
    <col min="9211" max="9211" width="54.28515625" style="7" customWidth="1"/>
    <col min="9212" max="9212" width="0" style="7" hidden="1" customWidth="1"/>
    <col min="9213" max="9213" width="31.5703125" style="7" customWidth="1"/>
    <col min="9214" max="9214" width="22" style="7" customWidth="1"/>
    <col min="9215" max="9215" width="17.140625" style="7" customWidth="1"/>
    <col min="9216" max="9216" width="26.28515625" style="7" customWidth="1"/>
    <col min="9217" max="9462" width="11.42578125" style="7"/>
    <col min="9463" max="9463" width="2.28515625" style="7" customWidth="1"/>
    <col min="9464" max="9464" width="7.28515625" style="7" customWidth="1"/>
    <col min="9465" max="9465" width="10.5703125" style="7" customWidth="1"/>
    <col min="9466" max="9466" width="0" style="7" hidden="1" customWidth="1"/>
    <col min="9467" max="9467" width="54.28515625" style="7" customWidth="1"/>
    <col min="9468" max="9468" width="0" style="7" hidden="1" customWidth="1"/>
    <col min="9469" max="9469" width="31.5703125" style="7" customWidth="1"/>
    <col min="9470" max="9470" width="22" style="7" customWidth="1"/>
    <col min="9471" max="9471" width="17.140625" style="7" customWidth="1"/>
    <col min="9472" max="9472" width="26.28515625" style="7" customWidth="1"/>
    <col min="9473" max="9718" width="11.42578125" style="7"/>
    <col min="9719" max="9719" width="2.28515625" style="7" customWidth="1"/>
    <col min="9720" max="9720" width="7.28515625" style="7" customWidth="1"/>
    <col min="9721" max="9721" width="10.5703125" style="7" customWidth="1"/>
    <col min="9722" max="9722" width="0" style="7" hidden="1" customWidth="1"/>
    <col min="9723" max="9723" width="54.28515625" style="7" customWidth="1"/>
    <col min="9724" max="9724" width="0" style="7" hidden="1" customWidth="1"/>
    <col min="9725" max="9725" width="31.5703125" style="7" customWidth="1"/>
    <col min="9726" max="9726" width="22" style="7" customWidth="1"/>
    <col min="9727" max="9727" width="17.140625" style="7" customWidth="1"/>
    <col min="9728" max="9728" width="26.28515625" style="7" customWidth="1"/>
    <col min="9729" max="9974" width="11.42578125" style="7"/>
    <col min="9975" max="9975" width="2.28515625" style="7" customWidth="1"/>
    <col min="9976" max="9976" width="7.28515625" style="7" customWidth="1"/>
    <col min="9977" max="9977" width="10.5703125" style="7" customWidth="1"/>
    <col min="9978" max="9978" width="0" style="7" hidden="1" customWidth="1"/>
    <col min="9979" max="9979" width="54.28515625" style="7" customWidth="1"/>
    <col min="9980" max="9980" width="0" style="7" hidden="1" customWidth="1"/>
    <col min="9981" max="9981" width="31.5703125" style="7" customWidth="1"/>
    <col min="9982" max="9982" width="22" style="7" customWidth="1"/>
    <col min="9983" max="9983" width="17.140625" style="7" customWidth="1"/>
    <col min="9984" max="9984" width="26.28515625" style="7" customWidth="1"/>
    <col min="9985" max="10230" width="11.42578125" style="7"/>
    <col min="10231" max="10231" width="2.28515625" style="7" customWidth="1"/>
    <col min="10232" max="10232" width="7.28515625" style="7" customWidth="1"/>
    <col min="10233" max="10233" width="10.5703125" style="7" customWidth="1"/>
    <col min="10234" max="10234" width="0" style="7" hidden="1" customWidth="1"/>
    <col min="10235" max="10235" width="54.28515625" style="7" customWidth="1"/>
    <col min="10236" max="10236" width="0" style="7" hidden="1" customWidth="1"/>
    <col min="10237" max="10237" width="31.5703125" style="7" customWidth="1"/>
    <col min="10238" max="10238" width="22" style="7" customWidth="1"/>
    <col min="10239" max="10239" width="17.140625" style="7" customWidth="1"/>
    <col min="10240" max="10240" width="26.28515625" style="7" customWidth="1"/>
    <col min="10241" max="10486" width="11.42578125" style="7"/>
    <col min="10487" max="10487" width="2.28515625" style="7" customWidth="1"/>
    <col min="10488" max="10488" width="7.28515625" style="7" customWidth="1"/>
    <col min="10489" max="10489" width="10.5703125" style="7" customWidth="1"/>
    <col min="10490" max="10490" width="0" style="7" hidden="1" customWidth="1"/>
    <col min="10491" max="10491" width="54.28515625" style="7" customWidth="1"/>
    <col min="10492" max="10492" width="0" style="7" hidden="1" customWidth="1"/>
    <col min="10493" max="10493" width="31.5703125" style="7" customWidth="1"/>
    <col min="10494" max="10494" width="22" style="7" customWidth="1"/>
    <col min="10495" max="10495" width="17.140625" style="7" customWidth="1"/>
    <col min="10496" max="10496" width="26.28515625" style="7" customWidth="1"/>
    <col min="10497" max="10742" width="11.42578125" style="7"/>
    <col min="10743" max="10743" width="2.28515625" style="7" customWidth="1"/>
    <col min="10744" max="10744" width="7.28515625" style="7" customWidth="1"/>
    <col min="10745" max="10745" width="10.5703125" style="7" customWidth="1"/>
    <col min="10746" max="10746" width="0" style="7" hidden="1" customWidth="1"/>
    <col min="10747" max="10747" width="54.28515625" style="7" customWidth="1"/>
    <col min="10748" max="10748" width="0" style="7" hidden="1" customWidth="1"/>
    <col min="10749" max="10749" width="31.5703125" style="7" customWidth="1"/>
    <col min="10750" max="10750" width="22" style="7" customWidth="1"/>
    <col min="10751" max="10751" width="17.140625" style="7" customWidth="1"/>
    <col min="10752" max="10752" width="26.28515625" style="7" customWidth="1"/>
    <col min="10753" max="10998" width="11.42578125" style="7"/>
    <col min="10999" max="10999" width="2.28515625" style="7" customWidth="1"/>
    <col min="11000" max="11000" width="7.28515625" style="7" customWidth="1"/>
    <col min="11001" max="11001" width="10.5703125" style="7" customWidth="1"/>
    <col min="11002" max="11002" width="0" style="7" hidden="1" customWidth="1"/>
    <col min="11003" max="11003" width="54.28515625" style="7" customWidth="1"/>
    <col min="11004" max="11004" width="0" style="7" hidden="1" customWidth="1"/>
    <col min="11005" max="11005" width="31.5703125" style="7" customWidth="1"/>
    <col min="11006" max="11006" width="22" style="7" customWidth="1"/>
    <col min="11007" max="11007" width="17.140625" style="7" customWidth="1"/>
    <col min="11008" max="11008" width="26.28515625" style="7" customWidth="1"/>
    <col min="11009" max="11254" width="11.42578125" style="7"/>
    <col min="11255" max="11255" width="2.28515625" style="7" customWidth="1"/>
    <col min="11256" max="11256" width="7.28515625" style="7" customWidth="1"/>
    <col min="11257" max="11257" width="10.5703125" style="7" customWidth="1"/>
    <col min="11258" max="11258" width="0" style="7" hidden="1" customWidth="1"/>
    <col min="11259" max="11259" width="54.28515625" style="7" customWidth="1"/>
    <col min="11260" max="11260" width="0" style="7" hidden="1" customWidth="1"/>
    <col min="11261" max="11261" width="31.5703125" style="7" customWidth="1"/>
    <col min="11262" max="11262" width="22" style="7" customWidth="1"/>
    <col min="11263" max="11263" width="17.140625" style="7" customWidth="1"/>
    <col min="11264" max="11264" width="26.28515625" style="7" customWidth="1"/>
    <col min="11265" max="11510" width="11.42578125" style="7"/>
    <col min="11511" max="11511" width="2.28515625" style="7" customWidth="1"/>
    <col min="11512" max="11512" width="7.28515625" style="7" customWidth="1"/>
    <col min="11513" max="11513" width="10.5703125" style="7" customWidth="1"/>
    <col min="11514" max="11514" width="0" style="7" hidden="1" customWidth="1"/>
    <col min="11515" max="11515" width="54.28515625" style="7" customWidth="1"/>
    <col min="11516" max="11516" width="0" style="7" hidden="1" customWidth="1"/>
    <col min="11517" max="11517" width="31.5703125" style="7" customWidth="1"/>
    <col min="11518" max="11518" width="22" style="7" customWidth="1"/>
    <col min="11519" max="11519" width="17.140625" style="7" customWidth="1"/>
    <col min="11520" max="11520" width="26.28515625" style="7" customWidth="1"/>
    <col min="11521" max="11766" width="11.42578125" style="7"/>
    <col min="11767" max="11767" width="2.28515625" style="7" customWidth="1"/>
    <col min="11768" max="11768" width="7.28515625" style="7" customWidth="1"/>
    <col min="11769" max="11769" width="10.5703125" style="7" customWidth="1"/>
    <col min="11770" max="11770" width="0" style="7" hidden="1" customWidth="1"/>
    <col min="11771" max="11771" width="54.28515625" style="7" customWidth="1"/>
    <col min="11772" max="11772" width="0" style="7" hidden="1" customWidth="1"/>
    <col min="11773" max="11773" width="31.5703125" style="7" customWidth="1"/>
    <col min="11774" max="11774" width="22" style="7" customWidth="1"/>
    <col min="11775" max="11775" width="17.140625" style="7" customWidth="1"/>
    <col min="11776" max="11776" width="26.28515625" style="7" customWidth="1"/>
    <col min="11777" max="12022" width="11.42578125" style="7"/>
    <col min="12023" max="12023" width="2.28515625" style="7" customWidth="1"/>
    <col min="12024" max="12024" width="7.28515625" style="7" customWidth="1"/>
    <col min="12025" max="12025" width="10.5703125" style="7" customWidth="1"/>
    <col min="12026" max="12026" width="0" style="7" hidden="1" customWidth="1"/>
    <col min="12027" max="12027" width="54.28515625" style="7" customWidth="1"/>
    <col min="12028" max="12028" width="0" style="7" hidden="1" customWidth="1"/>
    <col min="12029" max="12029" width="31.5703125" style="7" customWidth="1"/>
    <col min="12030" max="12030" width="22" style="7" customWidth="1"/>
    <col min="12031" max="12031" width="17.140625" style="7" customWidth="1"/>
    <col min="12032" max="12032" width="26.28515625" style="7" customWidth="1"/>
    <col min="12033" max="12278" width="11.42578125" style="7"/>
    <col min="12279" max="12279" width="2.28515625" style="7" customWidth="1"/>
    <col min="12280" max="12280" width="7.28515625" style="7" customWidth="1"/>
    <col min="12281" max="12281" width="10.5703125" style="7" customWidth="1"/>
    <col min="12282" max="12282" width="0" style="7" hidden="1" customWidth="1"/>
    <col min="12283" max="12283" width="54.28515625" style="7" customWidth="1"/>
    <col min="12284" max="12284" width="0" style="7" hidden="1" customWidth="1"/>
    <col min="12285" max="12285" width="31.5703125" style="7" customWidth="1"/>
    <col min="12286" max="12286" width="22" style="7" customWidth="1"/>
    <col min="12287" max="12287" width="17.140625" style="7" customWidth="1"/>
    <col min="12288" max="12288" width="26.28515625" style="7" customWidth="1"/>
    <col min="12289" max="12534" width="11.42578125" style="7"/>
    <col min="12535" max="12535" width="2.28515625" style="7" customWidth="1"/>
    <col min="12536" max="12536" width="7.28515625" style="7" customWidth="1"/>
    <col min="12537" max="12537" width="10.5703125" style="7" customWidth="1"/>
    <col min="12538" max="12538" width="0" style="7" hidden="1" customWidth="1"/>
    <col min="12539" max="12539" width="54.28515625" style="7" customWidth="1"/>
    <col min="12540" max="12540" width="0" style="7" hidden="1" customWidth="1"/>
    <col min="12541" max="12541" width="31.5703125" style="7" customWidth="1"/>
    <col min="12542" max="12542" width="22" style="7" customWidth="1"/>
    <col min="12543" max="12543" width="17.140625" style="7" customWidth="1"/>
    <col min="12544" max="12544" width="26.28515625" style="7" customWidth="1"/>
    <col min="12545" max="12790" width="11.42578125" style="7"/>
    <col min="12791" max="12791" width="2.28515625" style="7" customWidth="1"/>
    <col min="12792" max="12792" width="7.28515625" style="7" customWidth="1"/>
    <col min="12793" max="12793" width="10.5703125" style="7" customWidth="1"/>
    <col min="12794" max="12794" width="0" style="7" hidden="1" customWidth="1"/>
    <col min="12795" max="12795" width="54.28515625" style="7" customWidth="1"/>
    <col min="12796" max="12796" width="0" style="7" hidden="1" customWidth="1"/>
    <col min="12797" max="12797" width="31.5703125" style="7" customWidth="1"/>
    <col min="12798" max="12798" width="22" style="7" customWidth="1"/>
    <col min="12799" max="12799" width="17.140625" style="7" customWidth="1"/>
    <col min="12800" max="12800" width="26.28515625" style="7" customWidth="1"/>
    <col min="12801" max="13046" width="11.42578125" style="7"/>
    <col min="13047" max="13047" width="2.28515625" style="7" customWidth="1"/>
    <col min="13048" max="13048" width="7.28515625" style="7" customWidth="1"/>
    <col min="13049" max="13049" width="10.5703125" style="7" customWidth="1"/>
    <col min="13050" max="13050" width="0" style="7" hidden="1" customWidth="1"/>
    <col min="13051" max="13051" width="54.28515625" style="7" customWidth="1"/>
    <col min="13052" max="13052" width="0" style="7" hidden="1" customWidth="1"/>
    <col min="13053" max="13053" width="31.5703125" style="7" customWidth="1"/>
    <col min="13054" max="13054" width="22" style="7" customWidth="1"/>
    <col min="13055" max="13055" width="17.140625" style="7" customWidth="1"/>
    <col min="13056" max="13056" width="26.28515625" style="7" customWidth="1"/>
    <col min="13057" max="13302" width="11.42578125" style="7"/>
    <col min="13303" max="13303" width="2.28515625" style="7" customWidth="1"/>
    <col min="13304" max="13304" width="7.28515625" style="7" customWidth="1"/>
    <col min="13305" max="13305" width="10.5703125" style="7" customWidth="1"/>
    <col min="13306" max="13306" width="0" style="7" hidden="1" customWidth="1"/>
    <col min="13307" max="13307" width="54.28515625" style="7" customWidth="1"/>
    <col min="13308" max="13308" width="0" style="7" hidden="1" customWidth="1"/>
    <col min="13309" max="13309" width="31.5703125" style="7" customWidth="1"/>
    <col min="13310" max="13310" width="22" style="7" customWidth="1"/>
    <col min="13311" max="13311" width="17.140625" style="7" customWidth="1"/>
    <col min="13312" max="13312" width="26.28515625" style="7" customWidth="1"/>
    <col min="13313" max="13558" width="11.42578125" style="7"/>
    <col min="13559" max="13559" width="2.28515625" style="7" customWidth="1"/>
    <col min="13560" max="13560" width="7.28515625" style="7" customWidth="1"/>
    <col min="13561" max="13561" width="10.5703125" style="7" customWidth="1"/>
    <col min="13562" max="13562" width="0" style="7" hidden="1" customWidth="1"/>
    <col min="13563" max="13563" width="54.28515625" style="7" customWidth="1"/>
    <col min="13564" max="13564" width="0" style="7" hidden="1" customWidth="1"/>
    <col min="13565" max="13565" width="31.5703125" style="7" customWidth="1"/>
    <col min="13566" max="13566" width="22" style="7" customWidth="1"/>
    <col min="13567" max="13567" width="17.140625" style="7" customWidth="1"/>
    <col min="13568" max="13568" width="26.28515625" style="7" customWidth="1"/>
    <col min="13569" max="13814" width="11.42578125" style="7"/>
    <col min="13815" max="13815" width="2.28515625" style="7" customWidth="1"/>
    <col min="13816" max="13816" width="7.28515625" style="7" customWidth="1"/>
    <col min="13817" max="13817" width="10.5703125" style="7" customWidth="1"/>
    <col min="13818" max="13818" width="0" style="7" hidden="1" customWidth="1"/>
    <col min="13819" max="13819" width="54.28515625" style="7" customWidth="1"/>
    <col min="13820" max="13820" width="0" style="7" hidden="1" customWidth="1"/>
    <col min="13821" max="13821" width="31.5703125" style="7" customWidth="1"/>
    <col min="13822" max="13822" width="22" style="7" customWidth="1"/>
    <col min="13823" max="13823" width="17.140625" style="7" customWidth="1"/>
    <col min="13824" max="13824" width="26.28515625" style="7" customWidth="1"/>
    <col min="13825" max="14070" width="11.42578125" style="7"/>
    <col min="14071" max="14071" width="2.28515625" style="7" customWidth="1"/>
    <col min="14072" max="14072" width="7.28515625" style="7" customWidth="1"/>
    <col min="14073" max="14073" width="10.5703125" style="7" customWidth="1"/>
    <col min="14074" max="14074" width="0" style="7" hidden="1" customWidth="1"/>
    <col min="14075" max="14075" width="54.28515625" style="7" customWidth="1"/>
    <col min="14076" max="14076" width="0" style="7" hidden="1" customWidth="1"/>
    <col min="14077" max="14077" width="31.5703125" style="7" customWidth="1"/>
    <col min="14078" max="14078" width="22" style="7" customWidth="1"/>
    <col min="14079" max="14079" width="17.140625" style="7" customWidth="1"/>
    <col min="14080" max="14080" width="26.28515625" style="7" customWidth="1"/>
    <col min="14081" max="14326" width="11.42578125" style="7"/>
    <col min="14327" max="14327" width="2.28515625" style="7" customWidth="1"/>
    <col min="14328" max="14328" width="7.28515625" style="7" customWidth="1"/>
    <col min="14329" max="14329" width="10.5703125" style="7" customWidth="1"/>
    <col min="14330" max="14330" width="0" style="7" hidden="1" customWidth="1"/>
    <col min="14331" max="14331" width="54.28515625" style="7" customWidth="1"/>
    <col min="14332" max="14332" width="0" style="7" hidden="1" customWidth="1"/>
    <col min="14333" max="14333" width="31.5703125" style="7" customWidth="1"/>
    <col min="14334" max="14334" width="22" style="7" customWidth="1"/>
    <col min="14335" max="14335" width="17.140625" style="7" customWidth="1"/>
    <col min="14336" max="14336" width="26.28515625" style="7" customWidth="1"/>
    <col min="14337" max="14582" width="11.42578125" style="7"/>
    <col min="14583" max="14583" width="2.28515625" style="7" customWidth="1"/>
    <col min="14584" max="14584" width="7.28515625" style="7" customWidth="1"/>
    <col min="14585" max="14585" width="10.5703125" style="7" customWidth="1"/>
    <col min="14586" max="14586" width="0" style="7" hidden="1" customWidth="1"/>
    <col min="14587" max="14587" width="54.28515625" style="7" customWidth="1"/>
    <col min="14588" max="14588" width="0" style="7" hidden="1" customWidth="1"/>
    <col min="14589" max="14589" width="31.5703125" style="7" customWidth="1"/>
    <col min="14590" max="14590" width="22" style="7" customWidth="1"/>
    <col min="14591" max="14591" width="17.140625" style="7" customWidth="1"/>
    <col min="14592" max="14592" width="26.28515625" style="7" customWidth="1"/>
    <col min="14593" max="14838" width="11.42578125" style="7"/>
    <col min="14839" max="14839" width="2.28515625" style="7" customWidth="1"/>
    <col min="14840" max="14840" width="7.28515625" style="7" customWidth="1"/>
    <col min="14841" max="14841" width="10.5703125" style="7" customWidth="1"/>
    <col min="14842" max="14842" width="0" style="7" hidden="1" customWidth="1"/>
    <col min="14843" max="14843" width="54.28515625" style="7" customWidth="1"/>
    <col min="14844" max="14844" width="0" style="7" hidden="1" customWidth="1"/>
    <col min="14845" max="14845" width="31.5703125" style="7" customWidth="1"/>
    <col min="14846" max="14846" width="22" style="7" customWidth="1"/>
    <col min="14847" max="14847" width="17.140625" style="7" customWidth="1"/>
    <col min="14848" max="14848" width="26.28515625" style="7" customWidth="1"/>
    <col min="14849" max="15094" width="11.42578125" style="7"/>
    <col min="15095" max="15095" width="2.28515625" style="7" customWidth="1"/>
    <col min="15096" max="15096" width="7.28515625" style="7" customWidth="1"/>
    <col min="15097" max="15097" width="10.5703125" style="7" customWidth="1"/>
    <col min="15098" max="15098" width="0" style="7" hidden="1" customWidth="1"/>
    <col min="15099" max="15099" width="54.28515625" style="7" customWidth="1"/>
    <col min="15100" max="15100" width="0" style="7" hidden="1" customWidth="1"/>
    <col min="15101" max="15101" width="31.5703125" style="7" customWidth="1"/>
    <col min="15102" max="15102" width="22" style="7" customWidth="1"/>
    <col min="15103" max="15103" width="17.140625" style="7" customWidth="1"/>
    <col min="15104" max="15104" width="26.28515625" style="7" customWidth="1"/>
    <col min="15105" max="15350" width="11.42578125" style="7"/>
    <col min="15351" max="15351" width="2.28515625" style="7" customWidth="1"/>
    <col min="15352" max="15352" width="7.28515625" style="7" customWidth="1"/>
    <col min="15353" max="15353" width="10.5703125" style="7" customWidth="1"/>
    <col min="15354" max="15354" width="0" style="7" hidden="1" customWidth="1"/>
    <col min="15355" max="15355" width="54.28515625" style="7" customWidth="1"/>
    <col min="15356" max="15356" width="0" style="7" hidden="1" customWidth="1"/>
    <col min="15357" max="15357" width="31.5703125" style="7" customWidth="1"/>
    <col min="15358" max="15358" width="22" style="7" customWidth="1"/>
    <col min="15359" max="15359" width="17.140625" style="7" customWidth="1"/>
    <col min="15360" max="15360" width="26.28515625" style="7" customWidth="1"/>
    <col min="15361" max="15606" width="11.42578125" style="7"/>
    <col min="15607" max="15607" width="2.28515625" style="7" customWidth="1"/>
    <col min="15608" max="15608" width="7.28515625" style="7" customWidth="1"/>
    <col min="15609" max="15609" width="10.5703125" style="7" customWidth="1"/>
    <col min="15610" max="15610" width="0" style="7" hidden="1" customWidth="1"/>
    <col min="15611" max="15611" width="54.28515625" style="7" customWidth="1"/>
    <col min="15612" max="15612" width="0" style="7" hidden="1" customWidth="1"/>
    <col min="15613" max="15613" width="31.5703125" style="7" customWidth="1"/>
    <col min="15614" max="15614" width="22" style="7" customWidth="1"/>
    <col min="15615" max="15615" width="17.140625" style="7" customWidth="1"/>
    <col min="15616" max="15616" width="26.28515625" style="7" customWidth="1"/>
    <col min="15617" max="15862" width="11.42578125" style="7"/>
    <col min="15863" max="15863" width="2.28515625" style="7" customWidth="1"/>
    <col min="15864" max="15864" width="7.28515625" style="7" customWidth="1"/>
    <col min="15865" max="15865" width="10.5703125" style="7" customWidth="1"/>
    <col min="15866" max="15866" width="0" style="7" hidden="1" customWidth="1"/>
    <col min="15867" max="15867" width="54.28515625" style="7" customWidth="1"/>
    <col min="15868" max="15868" width="0" style="7" hidden="1" customWidth="1"/>
    <col min="15869" max="15869" width="31.5703125" style="7" customWidth="1"/>
    <col min="15870" max="15870" width="22" style="7" customWidth="1"/>
    <col min="15871" max="15871" width="17.140625" style="7" customWidth="1"/>
    <col min="15872" max="15872" width="26.28515625" style="7" customWidth="1"/>
    <col min="15873" max="16118" width="11.42578125" style="7"/>
    <col min="16119" max="16119" width="2.28515625" style="7" customWidth="1"/>
    <col min="16120" max="16120" width="7.28515625" style="7" customWidth="1"/>
    <col min="16121" max="16121" width="10.5703125" style="7" customWidth="1"/>
    <col min="16122" max="16122" width="0" style="7" hidden="1" customWidth="1"/>
    <col min="16123" max="16123" width="54.28515625" style="7" customWidth="1"/>
    <col min="16124" max="16124" width="0" style="7" hidden="1" customWidth="1"/>
    <col min="16125" max="16125" width="31.5703125" style="7" customWidth="1"/>
    <col min="16126" max="16126" width="22" style="7" customWidth="1"/>
    <col min="16127" max="16127" width="17.140625" style="7" customWidth="1"/>
    <col min="16128" max="16128" width="26.28515625" style="7" customWidth="1"/>
    <col min="16129" max="16384" width="11.42578125" style="7"/>
  </cols>
  <sheetData>
    <row r="1" spans="1:6" s="1" customFormat="1" ht="19.149999999999999" customHeight="1">
      <c r="A1" s="190" t="s">
        <v>7</v>
      </c>
      <c r="B1" s="190"/>
      <c r="C1" s="190"/>
      <c r="D1" s="68"/>
    </row>
    <row r="2" spans="1:6" s="1" customFormat="1" ht="15" customHeight="1">
      <c r="A2" s="71" t="s">
        <v>8</v>
      </c>
      <c r="B2" s="66"/>
    </row>
    <row r="3" spans="1:6" s="1" customFormat="1" ht="15" customHeight="1">
      <c r="A3" s="70" t="s">
        <v>47</v>
      </c>
      <c r="B3" s="66"/>
      <c r="C3" s="2" t="s">
        <v>158</v>
      </c>
    </row>
    <row r="4" spans="1:6" s="1" customFormat="1" ht="15" customHeight="1">
      <c r="A4" s="69"/>
      <c r="B4" s="66"/>
      <c r="C4" s="3" t="s">
        <v>32</v>
      </c>
      <c r="D4" s="2"/>
      <c r="F4" s="68"/>
    </row>
    <row r="5" spans="1:6" s="1" customFormat="1" ht="15" customHeight="1">
      <c r="A5" s="67"/>
      <c r="B5" s="66"/>
    </row>
    <row r="6" spans="1:6" s="69" customFormat="1" ht="15" customHeight="1">
      <c r="A6" s="189" t="s">
        <v>208</v>
      </c>
      <c r="B6" s="189"/>
      <c r="C6" s="189"/>
    </row>
    <row r="7" spans="1:6" s="69" customFormat="1" ht="15" customHeight="1">
      <c r="A7" s="189"/>
      <c r="B7" s="189"/>
      <c r="C7" s="189"/>
    </row>
    <row r="8" spans="1:6" s="69" customFormat="1" ht="15" customHeight="1">
      <c r="A8" s="189"/>
      <c r="B8" s="189"/>
      <c r="C8" s="189"/>
    </row>
    <row r="9" spans="1:6" s="1" customFormat="1" ht="15" customHeight="1">
      <c r="A9" s="65"/>
      <c r="B9" s="65"/>
      <c r="C9" s="65"/>
    </row>
    <row r="10" spans="1:6" s="1" customFormat="1" ht="15" customHeight="1">
      <c r="A10" s="163" t="s">
        <v>9</v>
      </c>
      <c r="B10" s="163"/>
      <c r="C10" s="163"/>
      <c r="D10" s="62"/>
    </row>
    <row r="11" spans="1:6" s="1" customFormat="1" ht="15" customHeight="1">
      <c r="A11" s="64"/>
      <c r="B11" s="63"/>
      <c r="C11" s="63"/>
      <c r="D11" s="62"/>
    </row>
    <row r="12" spans="1:6" s="53" customFormat="1" ht="15" customHeight="1" thickBot="1">
      <c r="A12" s="61"/>
      <c r="B12" s="60"/>
      <c r="C12" s="59" t="s">
        <v>11</v>
      </c>
    </row>
    <row r="13" spans="1:6" s="54" customFormat="1" ht="22.5">
      <c r="A13" s="58" t="s">
        <v>0</v>
      </c>
      <c r="B13" s="105" t="s">
        <v>12</v>
      </c>
      <c r="C13" s="104" t="s">
        <v>155</v>
      </c>
      <c r="D13" s="55"/>
    </row>
    <row r="14" spans="1:6" s="54" customFormat="1">
      <c r="A14" s="171" t="s">
        <v>207</v>
      </c>
      <c r="B14" s="172"/>
      <c r="C14" s="173"/>
      <c r="D14" s="55"/>
    </row>
    <row r="15" spans="1:6" s="53" customFormat="1">
      <c r="A15" s="174"/>
      <c r="B15" s="175"/>
      <c r="C15" s="176"/>
      <c r="D15" s="7"/>
    </row>
    <row r="16" spans="1:6" s="53" customFormat="1" ht="15" customHeight="1">
      <c r="A16" s="93">
        <v>1</v>
      </c>
      <c r="B16" s="89" t="s">
        <v>206</v>
      </c>
      <c r="C16" s="92"/>
      <c r="D16" s="7"/>
    </row>
    <row r="17" spans="1:5" s="77" customFormat="1" ht="15" customHeight="1">
      <c r="A17" s="96" t="str">
        <f>$A$16&amp;".1"</f>
        <v>1.1</v>
      </c>
      <c r="B17" s="95" t="s">
        <v>205</v>
      </c>
      <c r="C17" s="94"/>
      <c r="D17" s="78"/>
    </row>
    <row r="18" spans="1:5" s="77" customFormat="1" ht="15" customHeight="1">
      <c r="A18" s="96" t="str">
        <f>$A$16&amp;".2"</f>
        <v>1.2</v>
      </c>
      <c r="B18" s="95" t="s">
        <v>204</v>
      </c>
      <c r="C18" s="100"/>
      <c r="D18" s="78"/>
    </row>
    <row r="19" spans="1:5" s="77" customFormat="1" ht="15" customHeight="1">
      <c r="A19" s="96" t="str">
        <f>$A$16&amp;".3"</f>
        <v>1.3</v>
      </c>
      <c r="B19" s="95" t="s">
        <v>203</v>
      </c>
      <c r="C19" s="100"/>
    </row>
    <row r="20" spans="1:5" s="53" customFormat="1" ht="15" customHeight="1">
      <c r="A20" s="93">
        <v>2</v>
      </c>
      <c r="B20" s="89" t="s">
        <v>202</v>
      </c>
      <c r="C20" s="92"/>
      <c r="D20" s="7"/>
      <c r="E20" s="103"/>
    </row>
    <row r="21" spans="1:5" s="77" customFormat="1" ht="15" customHeight="1">
      <c r="A21" s="96" t="str">
        <f>$A$20&amp;".1"</f>
        <v>2.1</v>
      </c>
      <c r="B21" s="95" t="s">
        <v>201</v>
      </c>
      <c r="C21" s="94"/>
      <c r="D21" s="102"/>
    </row>
    <row r="22" spans="1:5" s="77" customFormat="1" ht="15" customHeight="1">
      <c r="A22" s="96" t="str">
        <f>$A$20&amp;".2"</f>
        <v>2.2</v>
      </c>
      <c r="B22" s="95" t="s">
        <v>200</v>
      </c>
      <c r="C22" s="94"/>
      <c r="D22" s="78"/>
    </row>
    <row r="23" spans="1:5" s="53" customFormat="1" ht="15" customHeight="1">
      <c r="A23" s="98" t="str">
        <f>$A$22&amp;".1"</f>
        <v>2.2.1</v>
      </c>
      <c r="B23" s="97" t="s">
        <v>199</v>
      </c>
      <c r="C23" s="101"/>
      <c r="D23" s="7"/>
    </row>
    <row r="24" spans="1:5" s="53" customFormat="1" ht="15" customHeight="1">
      <c r="A24" s="98" t="str">
        <f>$A$22&amp;".2"</f>
        <v>2.2.2</v>
      </c>
      <c r="B24" s="97" t="s">
        <v>198</v>
      </c>
      <c r="C24" s="100"/>
      <c r="D24" s="7"/>
    </row>
    <row r="25" spans="1:5" s="53" customFormat="1">
      <c r="A25" s="177" t="s">
        <v>197</v>
      </c>
      <c r="B25" s="178"/>
      <c r="C25" s="179"/>
      <c r="D25" s="7"/>
    </row>
    <row r="26" spans="1:5" s="53" customFormat="1">
      <c r="A26" s="180"/>
      <c r="B26" s="181"/>
      <c r="C26" s="182"/>
      <c r="D26" s="7"/>
    </row>
    <row r="27" spans="1:5" s="36" customFormat="1" ht="22.5">
      <c r="A27" s="93">
        <v>3</v>
      </c>
      <c r="B27" s="99" t="s">
        <v>196</v>
      </c>
      <c r="C27" s="92"/>
      <c r="D27" s="16"/>
    </row>
    <row r="28" spans="1:5" s="41" customFormat="1" ht="21.6" customHeight="1">
      <c r="A28" s="96" t="str">
        <f>$A$27&amp;".1"</f>
        <v>3.1</v>
      </c>
      <c r="B28" s="95" t="s">
        <v>195</v>
      </c>
      <c r="C28" s="94"/>
      <c r="D28" s="29"/>
    </row>
    <row r="29" spans="1:5" s="36" customFormat="1" ht="15" customHeight="1">
      <c r="A29" s="98" t="str">
        <f>$A$28&amp;".1"</f>
        <v>3.1.1</v>
      </c>
      <c r="B29" s="97" t="s">
        <v>194</v>
      </c>
      <c r="C29" s="92"/>
      <c r="D29" s="16"/>
    </row>
    <row r="30" spans="1:5" s="36" customFormat="1" ht="15" customHeight="1">
      <c r="A30" s="98" t="str">
        <f>$A$28&amp;".2"</f>
        <v>3.1.2</v>
      </c>
      <c r="B30" s="97" t="s">
        <v>190</v>
      </c>
      <c r="C30" s="92"/>
      <c r="D30" s="16"/>
    </row>
    <row r="31" spans="1:5" s="36" customFormat="1" ht="15" customHeight="1">
      <c r="A31" s="98" t="str">
        <f>$A$28&amp;".3"</f>
        <v>3.1.3</v>
      </c>
      <c r="B31" s="97" t="s">
        <v>193</v>
      </c>
      <c r="C31" s="92"/>
      <c r="D31" s="16"/>
    </row>
    <row r="32" spans="1:5" s="41" customFormat="1" ht="15" customHeight="1">
      <c r="A32" s="96" t="str">
        <f>$A$27&amp;".2"</f>
        <v>3.2</v>
      </c>
      <c r="B32" s="95" t="s">
        <v>192</v>
      </c>
      <c r="C32" s="94"/>
      <c r="D32" s="29"/>
    </row>
    <row r="33" spans="1:4" s="36" customFormat="1" ht="15" customHeight="1">
      <c r="A33" s="93">
        <v>4</v>
      </c>
      <c r="B33" s="89" t="s">
        <v>191</v>
      </c>
      <c r="C33" s="92"/>
      <c r="D33" s="16"/>
    </row>
    <row r="34" spans="1:4" s="41" customFormat="1" ht="15" customHeight="1">
      <c r="A34" s="96" t="str">
        <f>$A$33&amp;".1"</f>
        <v>4.1</v>
      </c>
      <c r="B34" s="95" t="s">
        <v>190</v>
      </c>
      <c r="C34" s="94"/>
      <c r="D34" s="29"/>
    </row>
    <row r="35" spans="1:4" s="41" customFormat="1" ht="15" customHeight="1">
      <c r="A35" s="96" t="str">
        <f>$A$33&amp;".2"</f>
        <v>4.2</v>
      </c>
      <c r="B35" s="95" t="s">
        <v>189</v>
      </c>
      <c r="C35" s="94"/>
      <c r="D35" s="29"/>
    </row>
    <row r="36" spans="1:4" s="36" customFormat="1" ht="23.45" customHeight="1">
      <c r="A36" s="93">
        <v>5</v>
      </c>
      <c r="B36" s="89" t="s">
        <v>188</v>
      </c>
      <c r="C36" s="92"/>
      <c r="D36" s="16"/>
    </row>
    <row r="37" spans="1:4" s="36" customFormat="1" ht="15" customHeight="1">
      <c r="A37" s="93">
        <v>6</v>
      </c>
      <c r="B37" s="89" t="s">
        <v>187</v>
      </c>
      <c r="C37" s="92"/>
      <c r="D37" s="16"/>
    </row>
    <row r="38" spans="1:4" s="36" customFormat="1" ht="15" customHeight="1">
      <c r="A38" s="93">
        <v>7</v>
      </c>
      <c r="B38" s="89" t="s">
        <v>186</v>
      </c>
      <c r="C38" s="92"/>
      <c r="D38" s="16"/>
    </row>
    <row r="39" spans="1:4" s="53" customFormat="1">
      <c r="A39" s="183" t="s">
        <v>185</v>
      </c>
      <c r="B39" s="184"/>
      <c r="C39" s="185"/>
      <c r="D39" s="7"/>
    </row>
    <row r="40" spans="1:4" s="53" customFormat="1">
      <c r="A40" s="186"/>
      <c r="B40" s="187"/>
      <c r="C40" s="188"/>
      <c r="D40" s="7"/>
    </row>
    <row r="41" spans="1:4" s="53" customFormat="1" ht="15" customHeight="1">
      <c r="A41" s="51">
        <v>8</v>
      </c>
      <c r="B41" s="89" t="s">
        <v>184</v>
      </c>
      <c r="C41" s="50"/>
      <c r="D41" s="7"/>
    </row>
    <row r="42" spans="1:4" s="53" customFormat="1" ht="15" customHeight="1">
      <c r="A42" s="51">
        <v>9</v>
      </c>
      <c r="B42" s="89" t="s">
        <v>183</v>
      </c>
      <c r="C42" s="91"/>
      <c r="D42" s="7"/>
    </row>
    <row r="43" spans="1:4" s="53" customFormat="1" ht="15" customHeight="1">
      <c r="A43" s="51">
        <v>10</v>
      </c>
      <c r="B43" s="89" t="s">
        <v>182</v>
      </c>
      <c r="C43" s="90"/>
      <c r="D43" s="7"/>
    </row>
    <row r="44" spans="1:4" s="53" customFormat="1" ht="15" customHeight="1">
      <c r="A44" s="88">
        <v>11</v>
      </c>
      <c r="B44" s="89" t="s">
        <v>181</v>
      </c>
      <c r="C44" s="50"/>
      <c r="D44" s="7"/>
    </row>
    <row r="45" spans="1:4" s="53" customFormat="1">
      <c r="A45" s="183" t="s">
        <v>180</v>
      </c>
      <c r="B45" s="184"/>
      <c r="C45" s="185"/>
      <c r="D45" s="7"/>
    </row>
    <row r="46" spans="1:4" s="53" customFormat="1">
      <c r="A46" s="186"/>
      <c r="B46" s="187"/>
      <c r="C46" s="188"/>
      <c r="D46" s="7"/>
    </row>
    <row r="47" spans="1:4" s="53" customFormat="1" ht="15" customHeight="1">
      <c r="A47" s="88">
        <v>12</v>
      </c>
      <c r="B47" s="87" t="s">
        <v>179</v>
      </c>
      <c r="C47" s="82"/>
      <c r="D47" s="7"/>
    </row>
    <row r="48" spans="1:4" s="77" customFormat="1" ht="15" customHeight="1">
      <c r="A48" s="80" t="str">
        <f>$A$47&amp;".1"</f>
        <v>12.1</v>
      </c>
      <c r="B48" s="83" t="s">
        <v>178</v>
      </c>
      <c r="C48" s="82"/>
      <c r="D48" s="78"/>
    </row>
    <row r="49" spans="1:4" s="53" customFormat="1" ht="15" customHeight="1">
      <c r="A49" s="76" t="str">
        <f>$A$48&amp;".1"</f>
        <v>12.1.1</v>
      </c>
      <c r="B49" s="81" t="s">
        <v>177</v>
      </c>
      <c r="C49" s="82"/>
      <c r="D49" s="7"/>
    </row>
    <row r="50" spans="1:4" s="53" customFormat="1" ht="15" customHeight="1">
      <c r="A50" s="76" t="str">
        <f>$A$48&amp;".2"</f>
        <v>12.1.2</v>
      </c>
      <c r="B50" s="81" t="s">
        <v>136</v>
      </c>
      <c r="C50" s="82"/>
      <c r="D50" s="7"/>
    </row>
    <row r="51" spans="1:4" s="77" customFormat="1" ht="15" customHeight="1">
      <c r="A51" s="80" t="str">
        <f>$A$47&amp;".2"</f>
        <v>12.2</v>
      </c>
      <c r="B51" s="83" t="s">
        <v>176</v>
      </c>
      <c r="C51" s="82"/>
      <c r="D51" s="78"/>
    </row>
    <row r="52" spans="1:4" s="53" customFormat="1" ht="15" customHeight="1">
      <c r="A52" s="76" t="str">
        <f>$A$51&amp;".1"</f>
        <v>12.2.1</v>
      </c>
      <c r="B52" s="81" t="s">
        <v>175</v>
      </c>
      <c r="C52" s="82"/>
      <c r="D52" s="7"/>
    </row>
    <row r="53" spans="1:4" s="53" customFormat="1" ht="15" customHeight="1">
      <c r="A53" s="76" t="str">
        <f>$A$51&amp;".2"</f>
        <v>12.2.2</v>
      </c>
      <c r="B53" s="81" t="s">
        <v>131</v>
      </c>
      <c r="C53" s="82"/>
      <c r="D53" s="7"/>
    </row>
    <row r="54" spans="1:4" s="77" customFormat="1" ht="15" customHeight="1">
      <c r="A54" s="80" t="str">
        <f>$A$47&amp;".3"</f>
        <v>12.3</v>
      </c>
      <c r="B54" s="79" t="s">
        <v>174</v>
      </c>
      <c r="C54" s="82"/>
      <c r="D54" s="78"/>
    </row>
    <row r="55" spans="1:4" s="53" customFormat="1" ht="15" customHeight="1">
      <c r="A55" s="76" t="str">
        <f>$A$54&amp;".1"</f>
        <v>12.3.1</v>
      </c>
      <c r="B55" s="75" t="s">
        <v>173</v>
      </c>
      <c r="C55" s="82"/>
      <c r="D55" s="7"/>
    </row>
    <row r="56" spans="1:4" s="53" customFormat="1" ht="15" customHeight="1">
      <c r="A56" s="76" t="str">
        <f>$A$54&amp;".2"</f>
        <v>12.3.2</v>
      </c>
      <c r="B56" s="75" t="s">
        <v>131</v>
      </c>
      <c r="C56" s="82"/>
      <c r="D56" s="7"/>
    </row>
    <row r="57" spans="1:4" s="53" customFormat="1" ht="15" customHeight="1">
      <c r="A57" s="88">
        <v>13</v>
      </c>
      <c r="B57" s="87" t="s">
        <v>172</v>
      </c>
      <c r="C57" s="82"/>
      <c r="D57" s="7"/>
    </row>
    <row r="58" spans="1:4" s="77" customFormat="1" ht="15" customHeight="1">
      <c r="A58" s="80" t="str">
        <f>$A$57&amp;".1"</f>
        <v>13.1</v>
      </c>
      <c r="B58" s="83" t="s">
        <v>171</v>
      </c>
      <c r="C58" s="82"/>
      <c r="D58" s="78"/>
    </row>
    <row r="59" spans="1:4" s="53" customFormat="1" ht="15" customHeight="1">
      <c r="A59" s="76" t="str">
        <f>$A$58&amp;".1"</f>
        <v>13.1.1</v>
      </c>
      <c r="B59" s="81" t="s">
        <v>170</v>
      </c>
      <c r="C59" s="82"/>
      <c r="D59" s="7"/>
    </row>
    <row r="60" spans="1:4" s="53" customFormat="1" ht="15" customHeight="1">
      <c r="A60" s="76" t="str">
        <f>$A$58&amp;".2"</f>
        <v>13.1.2</v>
      </c>
      <c r="B60" s="81" t="s">
        <v>136</v>
      </c>
      <c r="C60" s="82"/>
      <c r="D60" s="7"/>
    </row>
    <row r="61" spans="1:4" s="77" customFormat="1" ht="15" customHeight="1">
      <c r="A61" s="80" t="str">
        <f>$A$57&amp;".2"</f>
        <v>13.2</v>
      </c>
      <c r="B61" s="83" t="s">
        <v>169</v>
      </c>
      <c r="C61" s="82"/>
      <c r="D61" s="78"/>
    </row>
    <row r="62" spans="1:4" s="53" customFormat="1" ht="15" customHeight="1">
      <c r="A62" s="76" t="str">
        <f>$A$61&amp;".1"</f>
        <v>13.2.1</v>
      </c>
      <c r="B62" s="81" t="s">
        <v>168</v>
      </c>
      <c r="C62" s="82"/>
      <c r="D62" s="7"/>
    </row>
    <row r="63" spans="1:4" s="53" customFormat="1" ht="15" customHeight="1">
      <c r="A63" s="76" t="str">
        <f>$A$61&amp;".2"</f>
        <v>13.2.2</v>
      </c>
      <c r="B63" s="81" t="s">
        <v>131</v>
      </c>
      <c r="C63" s="82"/>
      <c r="D63" s="7"/>
    </row>
    <row r="64" spans="1:4" s="77" customFormat="1" ht="15" customHeight="1">
      <c r="A64" s="80" t="str">
        <f>$A$57&amp;".3"</f>
        <v>13.3</v>
      </c>
      <c r="B64" s="79" t="s">
        <v>167</v>
      </c>
      <c r="C64" s="82"/>
      <c r="D64" s="78"/>
    </row>
    <row r="65" spans="1:4" s="53" customFormat="1" ht="15" customHeight="1">
      <c r="A65" s="76" t="str">
        <f>$A$64&amp;".1"</f>
        <v>13.3.1</v>
      </c>
      <c r="B65" s="75" t="s">
        <v>166</v>
      </c>
      <c r="C65" s="82"/>
      <c r="D65" s="7"/>
    </row>
    <row r="66" spans="1:4" s="53" customFormat="1" ht="15" customHeight="1">
      <c r="A66" s="76" t="str">
        <f>$A$64&amp;".2"</f>
        <v>13.3.2</v>
      </c>
      <c r="B66" s="75" t="s">
        <v>131</v>
      </c>
      <c r="C66" s="82"/>
      <c r="D66" s="7"/>
    </row>
    <row r="67" spans="1:4" s="85" customFormat="1" ht="15" customHeight="1">
      <c r="A67" s="88">
        <v>14</v>
      </c>
      <c r="B67" s="87" t="s">
        <v>165</v>
      </c>
      <c r="C67" s="82"/>
      <c r="D67" s="86"/>
    </row>
    <row r="68" spans="1:4" s="77" customFormat="1" ht="15" customHeight="1">
      <c r="A68" s="84" t="str">
        <f>$A$67&amp;".1"</f>
        <v>14.1</v>
      </c>
      <c r="B68" s="83" t="s">
        <v>164</v>
      </c>
      <c r="C68" s="82"/>
      <c r="D68" s="78"/>
    </row>
    <row r="69" spans="1:4" s="53" customFormat="1" ht="15" customHeight="1">
      <c r="A69" s="76" t="str">
        <f>$A$68&amp;".1"</f>
        <v>14.1.1</v>
      </c>
      <c r="B69" s="81" t="s">
        <v>163</v>
      </c>
      <c r="C69" s="82"/>
      <c r="D69" s="7"/>
    </row>
    <row r="70" spans="1:4" s="53" customFormat="1" ht="15" customHeight="1">
      <c r="A70" s="76" t="str">
        <f>$A$68&amp;".2"</f>
        <v>14.1.2</v>
      </c>
      <c r="B70" s="81" t="s">
        <v>136</v>
      </c>
      <c r="C70" s="82"/>
      <c r="D70" s="7"/>
    </row>
    <row r="71" spans="1:4" s="77" customFormat="1" ht="15" customHeight="1">
      <c r="A71" s="80" t="str">
        <f>$A$67&amp;".2"</f>
        <v>14.2</v>
      </c>
      <c r="B71" s="83" t="s">
        <v>162</v>
      </c>
      <c r="C71" s="82"/>
      <c r="D71" s="78"/>
    </row>
    <row r="72" spans="1:4" s="53" customFormat="1" ht="15" customHeight="1">
      <c r="A72" s="76" t="str">
        <f>$A$71&amp;".1"</f>
        <v>14.2.1</v>
      </c>
      <c r="B72" s="81" t="s">
        <v>161</v>
      </c>
      <c r="C72" s="82"/>
      <c r="D72" s="7"/>
    </row>
    <row r="73" spans="1:4" s="53" customFormat="1" ht="15" customHeight="1">
      <c r="A73" s="76" t="str">
        <f>$A$71&amp;".2"</f>
        <v>14.2.2</v>
      </c>
      <c r="B73" s="81" t="s">
        <v>131</v>
      </c>
      <c r="C73" s="50"/>
      <c r="D73" s="7"/>
    </row>
    <row r="74" spans="1:4" s="77" customFormat="1" ht="15" customHeight="1">
      <c r="A74" s="80" t="str">
        <f>$A$67&amp;".3"</f>
        <v>14.3</v>
      </c>
      <c r="B74" s="79" t="s">
        <v>160</v>
      </c>
      <c r="C74" s="42"/>
      <c r="D74" s="78"/>
    </row>
    <row r="75" spans="1:4" s="53" customFormat="1" ht="15" customHeight="1">
      <c r="A75" s="76" t="str">
        <f>$A$74&amp;".1"</f>
        <v>14.3.1</v>
      </c>
      <c r="B75" s="75" t="s">
        <v>159</v>
      </c>
      <c r="C75" s="50"/>
      <c r="D75" s="7"/>
    </row>
    <row r="76" spans="1:4" s="53" customFormat="1" ht="15" customHeight="1" thickBot="1">
      <c r="A76" s="74" t="str">
        <f>$A$74&amp;".2"</f>
        <v>14.3.2</v>
      </c>
      <c r="B76" s="73" t="s">
        <v>131</v>
      </c>
      <c r="C76" s="72"/>
      <c r="D76" s="7"/>
    </row>
    <row r="77" spans="1:4" s="14" customFormat="1" ht="15" customHeight="1">
      <c r="A77" s="15"/>
      <c r="C77" s="11"/>
    </row>
    <row r="78" spans="1:4" s="10" customFormat="1" ht="15" customHeight="1">
      <c r="A78" s="13" t="s">
        <v>17</v>
      </c>
      <c r="C78" s="11"/>
    </row>
    <row r="79" spans="1:4" s="10" customFormat="1" ht="15" customHeight="1">
      <c r="A79" s="13"/>
      <c r="C79" s="11"/>
    </row>
    <row r="80" spans="1:4" s="10" customFormat="1" ht="15" customHeight="1">
      <c r="A80" s="12" t="s">
        <v>14</v>
      </c>
      <c r="C80" s="11"/>
    </row>
    <row r="81" spans="1:6" s="10" customFormat="1" ht="15" customHeight="1">
      <c r="A81" s="12" t="s">
        <v>16</v>
      </c>
      <c r="C81" s="11"/>
    </row>
    <row r="82" spans="1:6" s="10" customFormat="1" ht="15" customHeight="1">
      <c r="A82" s="12" t="s">
        <v>15</v>
      </c>
      <c r="C82" s="11"/>
    </row>
    <row r="83" spans="1:6" s="10" customFormat="1" ht="15" customHeight="1">
      <c r="A83" s="12" t="s">
        <v>16</v>
      </c>
      <c r="C83" s="11"/>
    </row>
    <row r="84" spans="1:6" s="10" customFormat="1" ht="15" customHeight="1">
      <c r="A84" s="12" t="s">
        <v>115</v>
      </c>
      <c r="C84" s="11"/>
    </row>
    <row r="85" spans="1:6" s="10" customFormat="1" ht="15" customHeight="1">
      <c r="A85" s="12" t="s">
        <v>16</v>
      </c>
      <c r="C85" s="11"/>
    </row>
    <row r="86" spans="1:6" s="10" customFormat="1" ht="15" customHeight="1">
      <c r="A86" s="12" t="s">
        <v>114</v>
      </c>
      <c r="C86" s="11"/>
    </row>
    <row r="87" spans="1:6" s="1" customFormat="1" ht="15" customHeight="1">
      <c r="A87" s="190" t="s">
        <v>7</v>
      </c>
      <c r="B87" s="190"/>
      <c r="C87" s="190"/>
      <c r="D87" s="68"/>
    </row>
    <row r="88" spans="1:6" s="1" customFormat="1" ht="15" customHeight="1">
      <c r="A88" s="71" t="s">
        <v>8</v>
      </c>
      <c r="B88" s="66"/>
    </row>
    <row r="89" spans="1:6" s="1" customFormat="1" ht="15" customHeight="1">
      <c r="A89" s="70" t="s">
        <v>47</v>
      </c>
      <c r="B89" s="66"/>
      <c r="C89" s="2" t="s">
        <v>158</v>
      </c>
    </row>
    <row r="90" spans="1:6" s="1" customFormat="1" ht="15" customHeight="1">
      <c r="A90" s="69"/>
      <c r="B90" s="66"/>
      <c r="C90" s="3" t="s">
        <v>33</v>
      </c>
      <c r="D90" s="2"/>
      <c r="F90" s="68"/>
    </row>
    <row r="91" spans="1:6" s="1" customFormat="1" ht="15" customHeight="1">
      <c r="A91" s="67"/>
      <c r="B91" s="66"/>
    </row>
    <row r="92" spans="1:6" s="1" customFormat="1" ht="15" customHeight="1">
      <c r="A92" s="197" t="s">
        <v>157</v>
      </c>
      <c r="B92" s="197"/>
      <c r="C92" s="197"/>
    </row>
    <row r="93" spans="1:6" s="1" customFormat="1" ht="11.25" customHeight="1">
      <c r="A93" s="197"/>
      <c r="B93" s="197"/>
      <c r="C93" s="197"/>
    </row>
    <row r="94" spans="1:6" s="1" customFormat="1" ht="11.25" customHeight="1">
      <c r="A94" s="197"/>
      <c r="B94" s="197"/>
      <c r="C94" s="197"/>
    </row>
    <row r="95" spans="1:6" s="1" customFormat="1" ht="11.25" customHeight="1">
      <c r="A95" s="65"/>
      <c r="B95" s="65"/>
      <c r="C95" s="65"/>
    </row>
    <row r="96" spans="1:6" s="1" customFormat="1" ht="15" customHeight="1">
      <c r="A96" s="163" t="s">
        <v>9</v>
      </c>
      <c r="B96" s="163"/>
      <c r="C96" s="163"/>
      <c r="D96" s="62"/>
    </row>
    <row r="97" spans="1:4" s="1" customFormat="1" ht="15" customHeight="1">
      <c r="A97" s="64"/>
      <c r="B97" s="63"/>
      <c r="C97" s="63"/>
      <c r="D97" s="62"/>
    </row>
    <row r="98" spans="1:4" s="53" customFormat="1" ht="15" customHeight="1" thickBot="1">
      <c r="A98" s="61"/>
      <c r="B98" s="60"/>
      <c r="C98" s="59" t="s">
        <v>11</v>
      </c>
    </row>
    <row r="99" spans="1:4" s="54" customFormat="1" ht="22.5">
      <c r="A99" s="58" t="s">
        <v>0</v>
      </c>
      <c r="B99" s="57" t="s">
        <v>156</v>
      </c>
      <c r="C99" s="56" t="s">
        <v>155</v>
      </c>
      <c r="D99" s="55"/>
    </row>
    <row r="100" spans="1:4" s="54" customFormat="1" ht="13.9" customHeight="1">
      <c r="A100" s="183" t="s">
        <v>154</v>
      </c>
      <c r="B100" s="184"/>
      <c r="C100" s="185"/>
      <c r="D100" s="55"/>
    </row>
    <row r="101" spans="1:4" s="53" customFormat="1" ht="13.9" customHeight="1">
      <c r="A101" s="186"/>
      <c r="B101" s="187"/>
      <c r="C101" s="188"/>
      <c r="D101" s="7"/>
    </row>
    <row r="102" spans="1:4" s="36" customFormat="1" ht="15" customHeight="1">
      <c r="A102" s="51">
        <v>15</v>
      </c>
      <c r="B102" s="21" t="s">
        <v>153</v>
      </c>
      <c r="C102" s="52"/>
      <c r="D102" s="16"/>
    </row>
    <row r="103" spans="1:4" s="41" customFormat="1" ht="15" customHeight="1">
      <c r="A103" s="44" t="str">
        <f>$A$102&amp;".1"</f>
        <v>15.1</v>
      </c>
      <c r="B103" s="34" t="s">
        <v>152</v>
      </c>
      <c r="C103" s="49"/>
      <c r="D103" s="29"/>
    </row>
    <row r="104" spans="1:4" s="36" customFormat="1" ht="15" customHeight="1">
      <c r="A104" s="39" t="str">
        <f>$A$103&amp;".1"</f>
        <v>15.1.1</v>
      </c>
      <c r="B104" s="33" t="s">
        <v>151</v>
      </c>
      <c r="C104" s="50"/>
      <c r="D104" s="16"/>
    </row>
    <row r="105" spans="1:4" s="36" customFormat="1" ht="15" customHeight="1">
      <c r="A105" s="39" t="str">
        <f>$A$103&amp;".2"</f>
        <v>15.1.2</v>
      </c>
      <c r="B105" s="33" t="s">
        <v>136</v>
      </c>
      <c r="C105" s="50"/>
      <c r="D105" s="16"/>
    </row>
    <row r="106" spans="1:4" s="41" customFormat="1" ht="15" customHeight="1">
      <c r="A106" s="44" t="str">
        <f>$A$102&amp;".2"</f>
        <v>15.2</v>
      </c>
      <c r="B106" s="34" t="s">
        <v>150</v>
      </c>
      <c r="C106" s="49"/>
      <c r="D106" s="29"/>
    </row>
    <row r="107" spans="1:4" s="36" customFormat="1" ht="15" customHeight="1">
      <c r="A107" s="39" t="str">
        <f>$A$106&amp;".1"</f>
        <v>15.2.1</v>
      </c>
      <c r="B107" s="33" t="s">
        <v>149</v>
      </c>
      <c r="C107" s="50"/>
      <c r="D107" s="16"/>
    </row>
    <row r="108" spans="1:4" s="36" customFormat="1" ht="15" customHeight="1">
      <c r="A108" s="39" t="str">
        <f>$A$106&amp;".2"</f>
        <v>15.2.2</v>
      </c>
      <c r="B108" s="33" t="s">
        <v>131</v>
      </c>
      <c r="C108" s="50"/>
      <c r="D108" s="16"/>
    </row>
    <row r="109" spans="1:4" s="41" customFormat="1" ht="15" customHeight="1">
      <c r="A109" s="44" t="str">
        <f>$A$102&amp;".3"</f>
        <v>15.3</v>
      </c>
      <c r="B109" s="43" t="s">
        <v>148</v>
      </c>
      <c r="C109" s="49"/>
      <c r="D109" s="29"/>
    </row>
    <row r="110" spans="1:4" s="36" customFormat="1" ht="15" customHeight="1">
      <c r="A110" s="39" t="str">
        <f>$A$109&amp;".1"</f>
        <v>15.3.1</v>
      </c>
      <c r="B110" s="38" t="s">
        <v>147</v>
      </c>
      <c r="C110" s="50"/>
      <c r="D110" s="16"/>
    </row>
    <row r="111" spans="1:4" s="36" customFormat="1" ht="15" customHeight="1">
      <c r="A111" s="39" t="str">
        <f>$A$109&amp;".2"</f>
        <v>15.3.2</v>
      </c>
      <c r="B111" s="38" t="s">
        <v>131</v>
      </c>
      <c r="C111" s="50"/>
      <c r="D111" s="16"/>
    </row>
    <row r="112" spans="1:4" s="36" customFormat="1" ht="15" customHeight="1">
      <c r="A112" s="51">
        <v>16</v>
      </c>
      <c r="B112" s="21" t="s">
        <v>146</v>
      </c>
      <c r="C112" s="50"/>
      <c r="D112" s="16"/>
    </row>
    <row r="113" spans="1:4" s="41" customFormat="1" ht="15" customHeight="1">
      <c r="A113" s="44" t="str">
        <f>$A$112&amp;".1"</f>
        <v>16.1</v>
      </c>
      <c r="B113" s="34" t="s">
        <v>145</v>
      </c>
      <c r="C113" s="49"/>
      <c r="D113" s="29"/>
    </row>
    <row r="114" spans="1:4" s="45" customFormat="1" ht="15" customHeight="1">
      <c r="A114" s="39" t="str">
        <f>$A$113&amp;".1"</f>
        <v>16.1.1</v>
      </c>
      <c r="B114" s="33" t="s">
        <v>144</v>
      </c>
      <c r="C114" s="48"/>
      <c r="D114" s="46"/>
    </row>
    <row r="115" spans="1:4" s="45" customFormat="1" ht="15" customHeight="1">
      <c r="A115" s="39" t="str">
        <f>$A$113&amp;".2"</f>
        <v>16.1.2</v>
      </c>
      <c r="B115" s="33" t="s">
        <v>136</v>
      </c>
      <c r="C115" s="47"/>
      <c r="D115" s="46"/>
    </row>
    <row r="116" spans="1:4" s="41" customFormat="1" ht="15" customHeight="1">
      <c r="A116" s="44" t="str">
        <f>$A$112&amp;".2"</f>
        <v>16.2</v>
      </c>
      <c r="B116" s="34" t="s">
        <v>143</v>
      </c>
      <c r="C116" s="42"/>
      <c r="D116" s="29"/>
    </row>
    <row r="117" spans="1:4" s="36" customFormat="1" ht="15" customHeight="1">
      <c r="A117" s="39" t="str">
        <f>$A$116&amp;".1"</f>
        <v>16.2.1</v>
      </c>
      <c r="B117" s="33" t="s">
        <v>142</v>
      </c>
      <c r="C117" s="40"/>
      <c r="D117" s="16"/>
    </row>
    <row r="118" spans="1:4" s="36" customFormat="1" ht="15" customHeight="1">
      <c r="A118" s="39" t="str">
        <f>$A$116&amp;".2"</f>
        <v>16.2.2</v>
      </c>
      <c r="B118" s="33" t="s">
        <v>131</v>
      </c>
      <c r="C118" s="40"/>
      <c r="D118" s="16"/>
    </row>
    <row r="119" spans="1:4" s="41" customFormat="1" ht="15" customHeight="1">
      <c r="A119" s="44" t="str">
        <f>$A$112&amp;".3"</f>
        <v>16.3</v>
      </c>
      <c r="B119" s="43" t="s">
        <v>141</v>
      </c>
      <c r="C119" s="42"/>
      <c r="D119" s="29"/>
    </row>
    <row r="120" spans="1:4" s="36" customFormat="1" ht="15" customHeight="1">
      <c r="A120" s="39" t="str">
        <f>$A$119&amp;".1"</f>
        <v>16.3.1</v>
      </c>
      <c r="B120" s="38" t="s">
        <v>140</v>
      </c>
      <c r="C120" s="40"/>
      <c r="D120" s="16"/>
    </row>
    <row r="121" spans="1:4" s="36" customFormat="1" ht="15" customHeight="1">
      <c r="A121" s="39" t="str">
        <f>$A$119&amp;".2"</f>
        <v>16.3.2</v>
      </c>
      <c r="B121" s="38" t="s">
        <v>131</v>
      </c>
      <c r="C121" s="37"/>
      <c r="D121" s="16"/>
    </row>
    <row r="122" spans="1:4" s="16" customFormat="1" ht="15" customHeight="1">
      <c r="A122" s="26">
        <v>17</v>
      </c>
      <c r="B122" s="21" t="s">
        <v>139</v>
      </c>
      <c r="C122" s="35"/>
    </row>
    <row r="123" spans="1:4" s="29" customFormat="1" ht="15" customHeight="1">
      <c r="A123" s="32" t="str">
        <f>$A$122&amp;".1"</f>
        <v>17.1</v>
      </c>
      <c r="B123" s="34" t="s">
        <v>138</v>
      </c>
      <c r="C123" s="30"/>
    </row>
    <row r="124" spans="1:4" s="16" customFormat="1" ht="15" customHeight="1">
      <c r="A124" s="28" t="str">
        <f>$A$123&amp;".1"</f>
        <v>17.1.1</v>
      </c>
      <c r="B124" s="33" t="s">
        <v>137</v>
      </c>
      <c r="C124" s="20"/>
    </row>
    <row r="125" spans="1:4" s="16" customFormat="1" ht="15" customHeight="1">
      <c r="A125" s="28" t="str">
        <f>$A$123&amp;".2"</f>
        <v>17.1.2</v>
      </c>
      <c r="B125" s="33" t="s">
        <v>136</v>
      </c>
      <c r="C125" s="20"/>
    </row>
    <row r="126" spans="1:4" s="29" customFormat="1" ht="15" customHeight="1">
      <c r="A126" s="32" t="str">
        <f>$A$122&amp;".2"</f>
        <v>17.2</v>
      </c>
      <c r="B126" s="34" t="s">
        <v>135</v>
      </c>
      <c r="C126" s="30"/>
    </row>
    <row r="127" spans="1:4" s="16" customFormat="1" ht="15" customHeight="1">
      <c r="A127" s="28" t="str">
        <f>$A$123&amp;".1"</f>
        <v>17.1.1</v>
      </c>
      <c r="B127" s="33" t="s">
        <v>134</v>
      </c>
      <c r="C127" s="20"/>
    </row>
    <row r="128" spans="1:4" s="16" customFormat="1" ht="15" customHeight="1">
      <c r="A128" s="28" t="str">
        <f>$A$123&amp;".2"</f>
        <v>17.1.2</v>
      </c>
      <c r="B128" s="33" t="s">
        <v>131</v>
      </c>
      <c r="C128" s="20"/>
    </row>
    <row r="129" spans="1:3" s="29" customFormat="1" ht="15" customHeight="1">
      <c r="A129" s="32" t="str">
        <f>$A$122&amp;".3"</f>
        <v>17.3</v>
      </c>
      <c r="B129" s="31" t="s">
        <v>133</v>
      </c>
      <c r="C129" s="30"/>
    </row>
    <row r="130" spans="1:3" s="16" customFormat="1" ht="15" customHeight="1">
      <c r="A130" s="28" t="str">
        <f>$A$129&amp;".1"</f>
        <v>17.3.1</v>
      </c>
      <c r="B130" s="27" t="s">
        <v>132</v>
      </c>
      <c r="C130" s="20"/>
    </row>
    <row r="131" spans="1:3" s="16" customFormat="1" ht="15" customHeight="1">
      <c r="A131" s="28" t="str">
        <f>$A$129&amp;".2"</f>
        <v>17.3.2</v>
      </c>
      <c r="B131" s="27" t="s">
        <v>131</v>
      </c>
      <c r="C131" s="20"/>
    </row>
    <row r="132" spans="1:3" s="16" customFormat="1">
      <c r="A132" s="191" t="s">
        <v>130</v>
      </c>
      <c r="B132" s="192"/>
      <c r="C132" s="193"/>
    </row>
    <row r="133" spans="1:3" s="16" customFormat="1">
      <c r="A133" s="194"/>
      <c r="B133" s="195"/>
      <c r="C133" s="196"/>
    </row>
    <row r="134" spans="1:3" s="16" customFormat="1" ht="15" customHeight="1">
      <c r="A134" s="26">
        <v>18</v>
      </c>
      <c r="B134" s="25" t="s">
        <v>129</v>
      </c>
      <c r="C134" s="20"/>
    </row>
    <row r="135" spans="1:3" s="16" customFormat="1" ht="15" customHeight="1">
      <c r="A135" s="26">
        <v>19</v>
      </c>
      <c r="B135" s="25" t="s">
        <v>128</v>
      </c>
      <c r="C135" s="20"/>
    </row>
    <row r="136" spans="1:3" s="16" customFormat="1" ht="15" customHeight="1">
      <c r="A136" s="26">
        <v>20</v>
      </c>
      <c r="B136" s="25" t="s">
        <v>127</v>
      </c>
      <c r="C136" s="20"/>
    </row>
    <row r="137" spans="1:3">
      <c r="A137" s="191" t="s">
        <v>126</v>
      </c>
      <c r="B137" s="192"/>
      <c r="C137" s="193"/>
    </row>
    <row r="138" spans="1:3" s="16" customFormat="1">
      <c r="A138" s="194"/>
      <c r="B138" s="195"/>
      <c r="C138" s="196"/>
    </row>
    <row r="139" spans="1:3" s="16" customFormat="1" ht="15" customHeight="1">
      <c r="A139" s="26">
        <v>21</v>
      </c>
      <c r="B139" s="25" t="s">
        <v>125</v>
      </c>
      <c r="C139" s="20"/>
    </row>
    <row r="140" spans="1:3" s="16" customFormat="1" ht="15" customHeight="1">
      <c r="A140" s="24" t="str">
        <f>$A$139&amp;".1"</f>
        <v>21.1</v>
      </c>
      <c r="B140" s="23" t="s">
        <v>124</v>
      </c>
      <c r="C140" s="20"/>
    </row>
    <row r="141" spans="1:3" s="16" customFormat="1" ht="15" customHeight="1">
      <c r="A141" s="24" t="str">
        <f>$A$139&amp;".2"</f>
        <v>21.2</v>
      </c>
      <c r="B141" s="23" t="s">
        <v>123</v>
      </c>
      <c r="C141" s="20"/>
    </row>
    <row r="142" spans="1:3" s="16" customFormat="1" ht="15" customHeight="1">
      <c r="A142" s="24" t="str">
        <f>$A$139&amp;".3"</f>
        <v>21.3</v>
      </c>
      <c r="B142" s="23" t="s">
        <v>122</v>
      </c>
      <c r="C142" s="20"/>
    </row>
    <row r="143" spans="1:3" s="16" customFormat="1" ht="15" customHeight="1">
      <c r="A143" s="24" t="str">
        <f>$A$139&amp;".4"</f>
        <v>21.4</v>
      </c>
      <c r="B143" s="23" t="s">
        <v>121</v>
      </c>
      <c r="C143" s="20"/>
    </row>
    <row r="144" spans="1:3" s="16" customFormat="1">
      <c r="A144" s="165" t="s">
        <v>120</v>
      </c>
      <c r="B144" s="166"/>
      <c r="C144" s="167"/>
    </row>
    <row r="145" spans="1:3" s="16" customFormat="1">
      <c r="A145" s="168"/>
      <c r="B145" s="169"/>
      <c r="C145" s="170"/>
    </row>
    <row r="146" spans="1:3" s="16" customFormat="1" ht="14.45" customHeight="1">
      <c r="A146" s="22">
        <v>22</v>
      </c>
      <c r="B146" s="21" t="s">
        <v>119</v>
      </c>
      <c r="C146" s="20"/>
    </row>
    <row r="147" spans="1:3" s="16" customFormat="1">
      <c r="A147" s="165" t="s">
        <v>118</v>
      </c>
      <c r="B147" s="166"/>
      <c r="C147" s="167"/>
    </row>
    <row r="148" spans="1:3" s="16" customFormat="1">
      <c r="A148" s="168"/>
      <c r="B148" s="169"/>
      <c r="C148" s="170"/>
    </row>
    <row r="149" spans="1:3" s="16" customFormat="1" ht="15" customHeight="1">
      <c r="A149" s="22">
        <v>23</v>
      </c>
      <c r="B149" s="21" t="s">
        <v>117</v>
      </c>
      <c r="C149" s="20"/>
    </row>
    <row r="150" spans="1:3" s="16" customFormat="1" ht="15" customHeight="1" thickBot="1">
      <c r="A150" s="19">
        <v>24</v>
      </c>
      <c r="B150" s="18" t="s">
        <v>116</v>
      </c>
      <c r="C150" s="17"/>
    </row>
    <row r="151" spans="1:3" s="14" customFormat="1" ht="15" customHeight="1">
      <c r="A151" s="15"/>
      <c r="C151" s="11"/>
    </row>
    <row r="152" spans="1:3" s="10" customFormat="1" ht="15" customHeight="1">
      <c r="A152" s="13" t="s">
        <v>17</v>
      </c>
      <c r="C152" s="11"/>
    </row>
    <row r="153" spans="1:3" s="10" customFormat="1" ht="15" customHeight="1">
      <c r="A153" s="13"/>
      <c r="C153" s="11"/>
    </row>
    <row r="154" spans="1:3" s="10" customFormat="1" ht="15" customHeight="1">
      <c r="A154" s="12" t="s">
        <v>14</v>
      </c>
      <c r="C154" s="11"/>
    </row>
    <row r="155" spans="1:3" s="10" customFormat="1" ht="15" customHeight="1">
      <c r="A155" s="12" t="s">
        <v>16</v>
      </c>
      <c r="C155" s="11"/>
    </row>
    <row r="156" spans="1:3" s="10" customFormat="1" ht="15" customHeight="1">
      <c r="A156" s="12" t="s">
        <v>15</v>
      </c>
      <c r="C156" s="11"/>
    </row>
    <row r="157" spans="1:3" s="10" customFormat="1" ht="15" customHeight="1">
      <c r="A157" s="12" t="s">
        <v>16</v>
      </c>
      <c r="C157" s="11"/>
    </row>
    <row r="158" spans="1:3" s="10" customFormat="1" ht="15" customHeight="1">
      <c r="A158" s="12" t="s">
        <v>115</v>
      </c>
      <c r="C158" s="11"/>
    </row>
    <row r="159" spans="1:3" s="10" customFormat="1" ht="15" customHeight="1">
      <c r="A159" s="12" t="s">
        <v>16</v>
      </c>
      <c r="C159" s="11"/>
    </row>
    <row r="160" spans="1:3" s="10" customFormat="1" ht="15" customHeight="1">
      <c r="A160" s="12" t="s">
        <v>114</v>
      </c>
      <c r="C160" s="11"/>
    </row>
  </sheetData>
  <mergeCells count="15">
    <mergeCell ref="A6:C8"/>
    <mergeCell ref="A1:C1"/>
    <mergeCell ref="A10:C10"/>
    <mergeCell ref="A87:C87"/>
    <mergeCell ref="A144:C145"/>
    <mergeCell ref="A100:C101"/>
    <mergeCell ref="A96:C96"/>
    <mergeCell ref="A132:C133"/>
    <mergeCell ref="A137:C138"/>
    <mergeCell ref="A92:C94"/>
    <mergeCell ref="A147:C148"/>
    <mergeCell ref="A14:C15"/>
    <mergeCell ref="A25:C26"/>
    <mergeCell ref="A39:C40"/>
    <mergeCell ref="A45:C46"/>
  </mergeCells>
  <pageMargins left="0.70866141732283472" right="0.70866141732283472" top="0.74803149606299213" bottom="0.74803149606299213" header="0.31496062992125984" footer="0.31496062992125984"/>
  <pageSetup paperSize="9" scale="50" fitToHeight="0" orientation="portrait" r:id="rId1"/>
  <rowBreaks count="1" manualBreakCount="1">
    <brk id="86" max="2" man="1"/>
  </rowBreaks>
</worksheet>
</file>

<file path=xl/worksheets/sheet3.xml><?xml version="1.0" encoding="utf-8"?>
<worksheet xmlns="http://schemas.openxmlformats.org/spreadsheetml/2006/main" xmlns:r="http://schemas.openxmlformats.org/officeDocument/2006/relationships">
  <sheetPr>
    <pageSetUpPr fitToPage="1"/>
  </sheetPr>
  <dimension ref="A1:E94"/>
  <sheetViews>
    <sheetView showGridLines="0" view="pageBreakPreview" zoomScale="40" zoomScaleNormal="100" zoomScaleSheetLayoutView="40" workbookViewId="0">
      <selection activeCell="B17" sqref="B17"/>
    </sheetView>
  </sheetViews>
  <sheetFormatPr defaultColWidth="11.42578125" defaultRowHeight="11.25"/>
  <cols>
    <col min="1" max="1" width="10.140625" style="201" customWidth="1"/>
    <col min="2" max="2" width="125.28515625" style="200" customWidth="1"/>
    <col min="3" max="3" width="17.42578125" style="199" bestFit="1" customWidth="1"/>
    <col min="4" max="16384" width="11.42578125" style="199"/>
  </cols>
  <sheetData>
    <row r="1" spans="1:5" ht="14.45" customHeight="1">
      <c r="A1" s="198" t="s">
        <v>7</v>
      </c>
      <c r="B1" s="198"/>
      <c r="C1" s="198"/>
    </row>
    <row r="2" spans="1:5" s="242" customFormat="1" ht="15.75">
      <c r="A2" s="247" t="s">
        <v>8</v>
      </c>
      <c r="B2" s="112"/>
      <c r="D2" s="243"/>
      <c r="E2" s="243"/>
    </row>
    <row r="3" spans="1:5" s="242" customFormat="1">
      <c r="A3" s="247" t="s">
        <v>47</v>
      </c>
      <c r="B3" s="246"/>
    </row>
    <row r="4" spans="1:5" s="242" customFormat="1">
      <c r="B4" s="246"/>
      <c r="C4" s="248" t="s">
        <v>260</v>
      </c>
    </row>
    <row r="5" spans="1:5" s="242" customFormat="1">
      <c r="A5" s="247"/>
      <c r="B5" s="246"/>
    </row>
    <row r="6" spans="1:5" s="242" customFormat="1" ht="15.75">
      <c r="A6" s="245" t="s">
        <v>259</v>
      </c>
      <c r="B6" s="245"/>
      <c r="C6" s="245"/>
      <c r="D6" s="243"/>
      <c r="E6" s="243"/>
    </row>
    <row r="7" spans="1:5" s="242" customFormat="1">
      <c r="A7" s="244" t="s">
        <v>9</v>
      </c>
      <c r="B7" s="244"/>
      <c r="C7" s="244"/>
      <c r="D7" s="243"/>
      <c r="E7" s="243"/>
    </row>
    <row r="8" spans="1:5">
      <c r="A8" s="241"/>
      <c r="B8" s="240"/>
      <c r="C8" s="224"/>
    </row>
    <row r="9" spans="1:5" ht="12" thickBot="1">
      <c r="A9" s="239"/>
      <c r="B9" s="238"/>
      <c r="C9" s="237" t="s">
        <v>258</v>
      </c>
    </row>
    <row r="10" spans="1:5" s="224" customFormat="1">
      <c r="A10" s="236" t="s">
        <v>0</v>
      </c>
      <c r="B10" s="235" t="s">
        <v>12</v>
      </c>
      <c r="C10" s="234" t="s">
        <v>155</v>
      </c>
    </row>
    <row r="11" spans="1:5" s="217" customFormat="1" ht="15" customHeight="1">
      <c r="A11" s="220">
        <v>1</v>
      </c>
      <c r="B11" s="219" t="s">
        <v>257</v>
      </c>
      <c r="C11" s="218"/>
    </row>
    <row r="12" spans="1:5" s="213" customFormat="1" ht="21">
      <c r="A12" s="223" t="str">
        <f>A$11&amp;".1"</f>
        <v>1.1</v>
      </c>
      <c r="B12" s="215" t="s">
        <v>256</v>
      </c>
      <c r="C12" s="214"/>
    </row>
    <row r="13" spans="1:5" s="224" customFormat="1" ht="15" customHeight="1">
      <c r="A13" s="220" t="str">
        <f>A$12&amp;".1"</f>
        <v>1.1.1</v>
      </c>
      <c r="B13" s="219" t="s">
        <v>305</v>
      </c>
      <c r="C13" s="225"/>
    </row>
    <row r="14" spans="1:5" s="224" customFormat="1" ht="15" customHeight="1">
      <c r="A14" s="220" t="s">
        <v>304</v>
      </c>
      <c r="B14" s="219" t="s">
        <v>303</v>
      </c>
      <c r="C14" s="225"/>
    </row>
    <row r="15" spans="1:5" s="213" customFormat="1" ht="15" customHeight="1">
      <c r="A15" s="223" t="str">
        <f>A$13&amp;".1"</f>
        <v>1.1.1.1</v>
      </c>
      <c r="B15" s="215" t="s">
        <v>255</v>
      </c>
      <c r="C15" s="214"/>
    </row>
    <row r="16" spans="1:5" s="224" customFormat="1" ht="15" customHeight="1">
      <c r="A16" s="227" t="str">
        <f>A$15&amp;".1"</f>
        <v>1.1.1.1.1</v>
      </c>
      <c r="B16" s="232" t="s">
        <v>254</v>
      </c>
      <c r="C16" s="225"/>
    </row>
    <row r="17" spans="1:3" s="224" customFormat="1" ht="15" customHeight="1">
      <c r="A17" s="227" t="str">
        <f>A$15&amp;".2"</f>
        <v>1.1.1.1.2</v>
      </c>
      <c r="B17" s="233" t="s">
        <v>253</v>
      </c>
      <c r="C17" s="225"/>
    </row>
    <row r="18" spans="1:3" s="224" customFormat="1" ht="15" customHeight="1">
      <c r="A18" s="227" t="str">
        <f>A$15&amp;".3"</f>
        <v>1.1.1.1.3</v>
      </c>
      <c r="B18" s="232" t="s">
        <v>252</v>
      </c>
      <c r="C18" s="225"/>
    </row>
    <row r="19" spans="1:3" s="224" customFormat="1" ht="15" customHeight="1">
      <c r="A19" s="227" t="str">
        <f>A$15&amp;".4"</f>
        <v>1.1.1.1.4</v>
      </c>
      <c r="B19" s="232" t="s">
        <v>251</v>
      </c>
      <c r="C19" s="225"/>
    </row>
    <row r="20" spans="1:3" s="224" customFormat="1" ht="15" customHeight="1">
      <c r="A20" s="227" t="str">
        <f>A$15&amp;".5"</f>
        <v>1.1.1.1.5</v>
      </c>
      <c r="B20" s="232" t="s">
        <v>250</v>
      </c>
      <c r="C20" s="225"/>
    </row>
    <row r="21" spans="1:3" s="224" customFormat="1" ht="15" customHeight="1">
      <c r="A21" s="227" t="str">
        <f>A$15&amp;".6"</f>
        <v>1.1.1.1.6</v>
      </c>
      <c r="B21" s="232" t="s">
        <v>249</v>
      </c>
      <c r="C21" s="225"/>
    </row>
    <row r="22" spans="1:3" s="224" customFormat="1" ht="15" customHeight="1">
      <c r="A22" s="227" t="str">
        <f>A$15&amp;".7"</f>
        <v>1.1.1.1.7</v>
      </c>
      <c r="B22" s="232" t="s">
        <v>248</v>
      </c>
      <c r="C22" s="225"/>
    </row>
    <row r="23" spans="1:3" s="224" customFormat="1" ht="15" customHeight="1">
      <c r="A23" s="227" t="str">
        <f>A$15&amp;".8"</f>
        <v>1.1.1.1.8</v>
      </c>
      <c r="B23" s="232" t="s">
        <v>247</v>
      </c>
      <c r="C23" s="225"/>
    </row>
    <row r="24" spans="1:3" s="224" customFormat="1" ht="15" customHeight="1">
      <c r="A24" s="227" t="str">
        <f>A$15&amp;".9"</f>
        <v>1.1.1.1.9</v>
      </c>
      <c r="B24" s="232" t="s">
        <v>246</v>
      </c>
      <c r="C24" s="225"/>
    </row>
    <row r="25" spans="1:3" s="224" customFormat="1" ht="15" customHeight="1">
      <c r="A25" s="227" t="str">
        <f>A$15&amp;".10"</f>
        <v>1.1.1.1.10</v>
      </c>
      <c r="B25" s="232" t="s">
        <v>245</v>
      </c>
      <c r="C25" s="225"/>
    </row>
    <row r="26" spans="1:3" s="224" customFormat="1" ht="15" customHeight="1">
      <c r="A26" s="227" t="str">
        <f>A$15&amp;".11"</f>
        <v>1.1.1.1.11</v>
      </c>
      <c r="B26" s="233" t="s">
        <v>244</v>
      </c>
      <c r="C26" s="225"/>
    </row>
    <row r="27" spans="1:3" s="224" customFormat="1" ht="15" customHeight="1">
      <c r="A27" s="227" t="str">
        <f>A$15&amp;".12"</f>
        <v>1.1.1.1.12</v>
      </c>
      <c r="B27" s="232" t="s">
        <v>243</v>
      </c>
      <c r="C27" s="225"/>
    </row>
    <row r="28" spans="1:3" s="224" customFormat="1" ht="15" customHeight="1">
      <c r="A28" s="227" t="str">
        <f>A$15&amp;".13"</f>
        <v>1.1.1.1.13</v>
      </c>
      <c r="B28" s="232" t="s">
        <v>302</v>
      </c>
      <c r="C28" s="225"/>
    </row>
    <row r="29" spans="1:3" s="224" customFormat="1" ht="15" customHeight="1">
      <c r="A29" s="227" t="str">
        <f>A$15&amp;".14"</f>
        <v>1.1.1.1.14</v>
      </c>
      <c r="B29" s="232" t="s">
        <v>242</v>
      </c>
      <c r="C29" s="225"/>
    </row>
    <row r="30" spans="1:3" s="224" customFormat="1" ht="15" customHeight="1">
      <c r="A30" s="227" t="str">
        <f>A$15&amp;".15"</f>
        <v>1.1.1.1.15</v>
      </c>
      <c r="B30" s="232" t="s">
        <v>241</v>
      </c>
      <c r="C30" s="225"/>
    </row>
    <row r="31" spans="1:3" s="224" customFormat="1" ht="15" customHeight="1">
      <c r="A31" s="227" t="str">
        <f>A$15&amp;".16"</f>
        <v>1.1.1.1.16</v>
      </c>
      <c r="B31" s="232" t="s">
        <v>240</v>
      </c>
      <c r="C31" s="225"/>
    </row>
    <row r="32" spans="1:3" s="230" customFormat="1" ht="15" customHeight="1">
      <c r="A32" s="223" t="str">
        <f>A$13&amp;".2"</f>
        <v>1.1.1.2</v>
      </c>
      <c r="B32" s="215" t="s">
        <v>239</v>
      </c>
      <c r="C32" s="231"/>
    </row>
    <row r="33" spans="1:3" s="224" customFormat="1" ht="15" customHeight="1">
      <c r="A33" s="227" t="str">
        <f>A$13&amp;".2.1"</f>
        <v>1.1.1.2.1</v>
      </c>
      <c r="B33" s="226" t="s">
        <v>238</v>
      </c>
      <c r="C33" s="225"/>
    </row>
    <row r="34" spans="1:3" s="224" customFormat="1" ht="15" customHeight="1">
      <c r="A34" s="220" t="str">
        <f>A$12&amp;".2"</f>
        <v>1.1.2</v>
      </c>
      <c r="B34" s="219" t="s">
        <v>301</v>
      </c>
      <c r="C34" s="225"/>
    </row>
    <row r="35" spans="1:3" s="224" customFormat="1" ht="15" customHeight="1">
      <c r="A35" s="220" t="s">
        <v>300</v>
      </c>
      <c r="B35" s="219" t="s">
        <v>299</v>
      </c>
      <c r="C35" s="225"/>
    </row>
    <row r="36" spans="1:3" s="230" customFormat="1" ht="15" customHeight="1">
      <c r="A36" s="223" t="str">
        <f>A$34&amp;".1"</f>
        <v>1.1.2.1</v>
      </c>
      <c r="B36" s="215" t="s">
        <v>298</v>
      </c>
      <c r="C36" s="231"/>
    </row>
    <row r="37" spans="1:3" s="224" customFormat="1" ht="15" customHeight="1">
      <c r="A37" s="227" t="str">
        <f>A$36&amp;".1"</f>
        <v>1.1.2.1.1</v>
      </c>
      <c r="B37" s="226" t="s">
        <v>297</v>
      </c>
      <c r="C37" s="225"/>
    </row>
    <row r="38" spans="1:3" s="224" customFormat="1" ht="15" customHeight="1">
      <c r="A38" s="227" t="str">
        <f>A$36&amp;".2"</f>
        <v>1.1.2.1.2</v>
      </c>
      <c r="B38" s="226" t="s">
        <v>296</v>
      </c>
      <c r="C38" s="225"/>
    </row>
    <row r="39" spans="1:3" s="224" customFormat="1" ht="15" customHeight="1">
      <c r="A39" s="227" t="str">
        <f>A$36&amp;".3"</f>
        <v>1.1.2.1.3</v>
      </c>
      <c r="B39" s="226" t="s">
        <v>295</v>
      </c>
      <c r="C39" s="225"/>
    </row>
    <row r="40" spans="1:3" s="224" customFormat="1" ht="15" customHeight="1">
      <c r="A40" s="227" t="str">
        <f>A$36&amp;".4"</f>
        <v>1.1.2.1.4</v>
      </c>
      <c r="B40" s="226" t="s">
        <v>294</v>
      </c>
      <c r="C40" s="225"/>
    </row>
    <row r="41" spans="1:3" s="224" customFormat="1" ht="15" customHeight="1">
      <c r="A41" s="227" t="str">
        <f>A$36&amp;".5"</f>
        <v>1.1.2.1.5</v>
      </c>
      <c r="B41" s="226" t="s">
        <v>293</v>
      </c>
      <c r="C41" s="225"/>
    </row>
    <row r="42" spans="1:3" s="230" customFormat="1" ht="15" customHeight="1">
      <c r="A42" s="223" t="str">
        <f>A$34&amp;".2"</f>
        <v>1.1.2.2</v>
      </c>
      <c r="B42" s="215" t="s">
        <v>292</v>
      </c>
      <c r="C42" s="231"/>
    </row>
    <row r="43" spans="1:3" s="224" customFormat="1" ht="15" customHeight="1">
      <c r="A43" s="227" t="str">
        <f>A$42&amp;".1"</f>
        <v>1.1.2.2.1</v>
      </c>
      <c r="B43" s="226" t="s">
        <v>291</v>
      </c>
      <c r="C43" s="225"/>
    </row>
    <row r="44" spans="1:3" s="224" customFormat="1" ht="15" customHeight="1">
      <c r="A44" s="227" t="str">
        <f>A$42&amp;".2"</f>
        <v>1.1.2.2.2</v>
      </c>
      <c r="B44" s="226" t="s">
        <v>290</v>
      </c>
      <c r="C44" s="225"/>
    </row>
    <row r="45" spans="1:3" s="224" customFormat="1" ht="15" customHeight="1">
      <c r="A45" s="227" t="str">
        <f>A$42&amp;".3"</f>
        <v>1.1.2.2.3</v>
      </c>
      <c r="B45" s="226" t="s">
        <v>289</v>
      </c>
      <c r="C45" s="225"/>
    </row>
    <row r="46" spans="1:3" s="224" customFormat="1" ht="15" customHeight="1">
      <c r="A46" s="227" t="str">
        <f>A$42&amp;".4"</f>
        <v>1.1.2.2.4</v>
      </c>
      <c r="B46" s="226" t="s">
        <v>288</v>
      </c>
      <c r="C46" s="225"/>
    </row>
    <row r="47" spans="1:3" s="224" customFormat="1" ht="15" customHeight="1">
      <c r="A47" s="227" t="str">
        <f>A$42&amp;".5"</f>
        <v>1.1.2.2.5</v>
      </c>
      <c r="B47" s="226" t="s">
        <v>287</v>
      </c>
      <c r="C47" s="225"/>
    </row>
    <row r="48" spans="1:3" s="224" customFormat="1" ht="15" customHeight="1">
      <c r="A48" s="227" t="str">
        <f>A$42&amp;".6"</f>
        <v>1.1.2.2.6</v>
      </c>
      <c r="B48" s="226" t="s">
        <v>286</v>
      </c>
      <c r="C48" s="225"/>
    </row>
    <row r="49" spans="1:3" s="224" customFormat="1" ht="15" customHeight="1">
      <c r="A49" s="227" t="str">
        <f>A$42&amp;".7"</f>
        <v>1.1.2.2.7</v>
      </c>
      <c r="B49" s="226" t="s">
        <v>285</v>
      </c>
      <c r="C49" s="225"/>
    </row>
    <row r="50" spans="1:3" s="224" customFormat="1" ht="15" customHeight="1">
      <c r="A50" s="227" t="str">
        <f>A$42&amp;".8"</f>
        <v>1.1.2.2.8</v>
      </c>
      <c r="B50" s="226" t="s">
        <v>284</v>
      </c>
      <c r="C50" s="225"/>
    </row>
    <row r="51" spans="1:3" s="224" customFormat="1" ht="15" customHeight="1">
      <c r="A51" s="227" t="str">
        <f>A$42&amp;".9"</f>
        <v>1.1.2.2.9</v>
      </c>
      <c r="B51" s="226" t="s">
        <v>283</v>
      </c>
      <c r="C51" s="225"/>
    </row>
    <row r="52" spans="1:3" s="224" customFormat="1" ht="15" customHeight="1">
      <c r="A52" s="227" t="str">
        <f>A$42&amp;".10"</f>
        <v>1.1.2.2.10</v>
      </c>
      <c r="B52" s="226" t="s">
        <v>237</v>
      </c>
      <c r="C52" s="225"/>
    </row>
    <row r="53" spans="1:3" s="213" customFormat="1" ht="15" customHeight="1">
      <c r="A53" s="223" t="str">
        <f>A$34&amp;".3"</f>
        <v>1.1.2.3</v>
      </c>
      <c r="B53" s="215" t="s">
        <v>282</v>
      </c>
      <c r="C53" s="214"/>
    </row>
    <row r="54" spans="1:3" s="213" customFormat="1" ht="15" customHeight="1">
      <c r="A54" s="223" t="str">
        <f>A$34&amp;".4"</f>
        <v>1.1.2.4</v>
      </c>
      <c r="B54" s="215" t="s">
        <v>281</v>
      </c>
      <c r="C54" s="214"/>
    </row>
    <row r="55" spans="1:3" s="221" customFormat="1" ht="15" customHeight="1">
      <c r="A55" s="229" t="str">
        <f>A$34&amp;".4.1"</f>
        <v>1.1.2.4.1</v>
      </c>
      <c r="B55" s="228" t="s">
        <v>236</v>
      </c>
      <c r="C55" s="222"/>
    </row>
    <row r="56" spans="1:3" s="213" customFormat="1" ht="15" customHeight="1">
      <c r="A56" s="223" t="str">
        <f>A$34&amp;".5"</f>
        <v>1.1.2.5</v>
      </c>
      <c r="B56" s="215" t="s">
        <v>235</v>
      </c>
      <c r="C56" s="214"/>
    </row>
    <row r="57" spans="1:3" s="213" customFormat="1" ht="15" customHeight="1">
      <c r="A57" s="223" t="str">
        <f>A$12&amp;".3"</f>
        <v>1.1.3</v>
      </c>
      <c r="B57" s="215" t="s">
        <v>234</v>
      </c>
      <c r="C57" s="214"/>
    </row>
    <row r="58" spans="1:3" s="213" customFormat="1" ht="15" customHeight="1">
      <c r="A58" s="223" t="str">
        <f>A$11&amp;".2"</f>
        <v>1.2</v>
      </c>
      <c r="B58" s="215" t="s">
        <v>233</v>
      </c>
      <c r="C58" s="214"/>
    </row>
    <row r="59" spans="1:3" s="217" customFormat="1" ht="15" customHeight="1">
      <c r="A59" s="220" t="str">
        <f>A$58&amp;".1"</f>
        <v>1.2.1</v>
      </c>
      <c r="B59" s="219" t="s">
        <v>232</v>
      </c>
      <c r="C59" s="218"/>
    </row>
    <row r="60" spans="1:3" s="217" customFormat="1" ht="15" customHeight="1">
      <c r="A60" s="211" t="str">
        <f>A$58&amp;".2"</f>
        <v>1.2.2</v>
      </c>
      <c r="B60" s="212" t="s">
        <v>231</v>
      </c>
      <c r="C60" s="218"/>
    </row>
    <row r="61" spans="1:3" s="213" customFormat="1" ht="15" customHeight="1">
      <c r="A61" s="223" t="str">
        <f>A$11&amp;".3"</f>
        <v>1.3</v>
      </c>
      <c r="B61" s="215" t="s">
        <v>230</v>
      </c>
      <c r="C61" s="214"/>
    </row>
    <row r="62" spans="1:3" s="217" customFormat="1" ht="15" customHeight="1">
      <c r="A62" s="220" t="str">
        <f>A$61&amp;".1"</f>
        <v>1.3.1</v>
      </c>
      <c r="B62" s="219" t="s">
        <v>280</v>
      </c>
      <c r="C62" s="218"/>
    </row>
    <row r="63" spans="1:3" s="224" customFormat="1" ht="15" customHeight="1">
      <c r="A63" s="227" t="str">
        <f>A$62&amp;".1"</f>
        <v>1.3.1.1</v>
      </c>
      <c r="B63" s="226" t="s">
        <v>229</v>
      </c>
      <c r="C63" s="225"/>
    </row>
    <row r="64" spans="1:3" s="224" customFormat="1" ht="15" customHeight="1">
      <c r="A64" s="227" t="str">
        <f>A$62&amp;".2"</f>
        <v>1.3.1.2</v>
      </c>
      <c r="B64" s="226" t="s">
        <v>228</v>
      </c>
      <c r="C64" s="225"/>
    </row>
    <row r="65" spans="1:3" s="224" customFormat="1" ht="15" customHeight="1">
      <c r="A65" s="227" t="str">
        <f>A$62&amp;".3"</f>
        <v>1.3.1.3</v>
      </c>
      <c r="B65" s="226" t="s">
        <v>227</v>
      </c>
      <c r="C65" s="225"/>
    </row>
    <row r="66" spans="1:3" s="224" customFormat="1" ht="15" customHeight="1">
      <c r="A66" s="227" t="str">
        <f>A$62&amp;".4"</f>
        <v>1.3.1.4</v>
      </c>
      <c r="B66" s="226" t="s">
        <v>226</v>
      </c>
      <c r="C66" s="225"/>
    </row>
    <row r="67" spans="1:3" s="217" customFormat="1" ht="15" customHeight="1">
      <c r="A67" s="220" t="str">
        <f>A$61&amp;".2"</f>
        <v>1.3.2</v>
      </c>
      <c r="B67" s="212" t="s">
        <v>279</v>
      </c>
      <c r="C67" s="218"/>
    </row>
    <row r="68" spans="1:3" s="213" customFormat="1" ht="15" customHeight="1">
      <c r="A68" s="223" t="str">
        <f>A$11&amp;".4"</f>
        <v>1.4</v>
      </c>
      <c r="B68" s="215" t="s">
        <v>225</v>
      </c>
      <c r="C68" s="214"/>
    </row>
    <row r="69" spans="1:3" s="217" customFormat="1" ht="15" customHeight="1">
      <c r="A69" s="220" t="str">
        <f>A$68&amp;".1"</f>
        <v>1.4.1</v>
      </c>
      <c r="B69" s="212" t="s">
        <v>224</v>
      </c>
      <c r="C69" s="218"/>
    </row>
    <row r="70" spans="1:3" s="217" customFormat="1" ht="15" customHeight="1">
      <c r="A70" s="220" t="str">
        <f>A$68&amp;".2"</f>
        <v>1.4.2</v>
      </c>
      <c r="B70" s="212" t="s">
        <v>223</v>
      </c>
      <c r="C70" s="218"/>
    </row>
    <row r="71" spans="1:3" s="217" customFormat="1" ht="15" customHeight="1">
      <c r="A71" s="220" t="str">
        <f>A$68&amp;".3"</f>
        <v>1.4.3</v>
      </c>
      <c r="B71" s="212" t="s">
        <v>222</v>
      </c>
      <c r="C71" s="218"/>
    </row>
    <row r="72" spans="1:3" s="221" customFormat="1" ht="15" customHeight="1">
      <c r="A72" s="223" t="str">
        <f>A$11&amp;".5"</f>
        <v>1.5</v>
      </c>
      <c r="B72" s="215" t="s">
        <v>221</v>
      </c>
      <c r="C72" s="222"/>
    </row>
    <row r="73" spans="1:3" s="217" customFormat="1" ht="15" customHeight="1">
      <c r="A73" s="220" t="str">
        <f>A$72&amp;".1"</f>
        <v>1.5.1</v>
      </c>
      <c r="B73" s="219" t="s">
        <v>220</v>
      </c>
      <c r="C73" s="218"/>
    </row>
    <row r="74" spans="1:3" s="217" customFormat="1" ht="15" customHeight="1">
      <c r="A74" s="220" t="str">
        <f>A$72&amp;".2"</f>
        <v>1.5.2</v>
      </c>
      <c r="B74" s="219" t="s">
        <v>219</v>
      </c>
      <c r="C74" s="218"/>
    </row>
    <row r="75" spans="1:3" s="213" customFormat="1" ht="15" customHeight="1">
      <c r="A75" s="216" t="str">
        <f>A$11&amp;".6"</f>
        <v>1.6</v>
      </c>
      <c r="B75" s="215" t="s">
        <v>218</v>
      </c>
      <c r="C75" s="214"/>
    </row>
    <row r="76" spans="1:3" s="205" customFormat="1" ht="15" customHeight="1">
      <c r="A76" s="211">
        <v>2</v>
      </c>
      <c r="B76" s="210" t="s">
        <v>217</v>
      </c>
      <c r="C76" s="209"/>
    </row>
    <row r="77" spans="1:3" s="205" customFormat="1" ht="15" customHeight="1">
      <c r="A77" s="211" t="str">
        <f>$A$76&amp;".1"</f>
        <v>2.1</v>
      </c>
      <c r="B77" s="210" t="s">
        <v>216</v>
      </c>
      <c r="C77" s="209"/>
    </row>
    <row r="78" spans="1:3" s="205" customFormat="1" ht="15" customHeight="1">
      <c r="A78" s="211" t="str">
        <f>$A$76&amp;".2"</f>
        <v>2.2</v>
      </c>
      <c r="B78" s="212" t="s">
        <v>215</v>
      </c>
      <c r="C78" s="209"/>
    </row>
    <row r="79" spans="1:3" s="205" customFormat="1" ht="15" customHeight="1">
      <c r="A79" s="211">
        <v>3</v>
      </c>
      <c r="B79" s="210" t="s">
        <v>214</v>
      </c>
      <c r="C79" s="209"/>
    </row>
    <row r="80" spans="1:3" s="205" customFormat="1" ht="15" customHeight="1">
      <c r="A80" s="211" t="str">
        <f>$A$79&amp;".1"</f>
        <v>3.1</v>
      </c>
      <c r="B80" s="210" t="s">
        <v>213</v>
      </c>
      <c r="C80" s="209"/>
    </row>
    <row r="81" spans="1:3" s="205" customFormat="1" ht="15" customHeight="1">
      <c r="A81" s="211" t="str">
        <f>$A$79&amp;".2"</f>
        <v>3.2</v>
      </c>
      <c r="B81" s="212" t="s">
        <v>212</v>
      </c>
      <c r="C81" s="209"/>
    </row>
    <row r="82" spans="1:3" s="205" customFormat="1" ht="15" customHeight="1">
      <c r="A82" s="211">
        <v>4</v>
      </c>
      <c r="B82" s="210" t="s">
        <v>211</v>
      </c>
      <c r="C82" s="209"/>
    </row>
    <row r="83" spans="1:3" s="205" customFormat="1" ht="15" customHeight="1">
      <c r="A83" s="211" t="str">
        <f>$A$82&amp;".1"</f>
        <v>4.1</v>
      </c>
      <c r="B83" s="210" t="s">
        <v>210</v>
      </c>
      <c r="C83" s="209"/>
    </row>
    <row r="84" spans="1:3" s="205" customFormat="1" ht="15" customHeight="1" thickBot="1">
      <c r="A84" s="208" t="str">
        <f>$A$82&amp;".2"</f>
        <v>4.2</v>
      </c>
      <c r="B84" s="207" t="s">
        <v>209</v>
      </c>
      <c r="C84" s="206"/>
    </row>
    <row r="85" spans="1:3">
      <c r="A85" s="204"/>
      <c r="B85" s="199"/>
    </row>
    <row r="86" spans="1:3" s="202" customFormat="1">
      <c r="A86" s="202" t="s">
        <v>17</v>
      </c>
    </row>
    <row r="87" spans="1:3" s="202" customFormat="1"/>
    <row r="88" spans="1:3" s="202" customFormat="1">
      <c r="A88" s="203" t="s">
        <v>272</v>
      </c>
    </row>
    <row r="89" spans="1:3" s="202" customFormat="1">
      <c r="A89" s="203" t="s">
        <v>16</v>
      </c>
    </row>
    <row r="90" spans="1:3" s="202" customFormat="1">
      <c r="A90" s="203" t="s">
        <v>15</v>
      </c>
    </row>
    <row r="91" spans="1:3" s="202" customFormat="1">
      <c r="A91" s="203" t="s">
        <v>16</v>
      </c>
    </row>
    <row r="92" spans="1:3" s="202" customFormat="1">
      <c r="A92" s="203" t="s">
        <v>103</v>
      </c>
    </row>
    <row r="93" spans="1:3" s="202" customFormat="1">
      <c r="A93" s="203" t="s">
        <v>16</v>
      </c>
    </row>
    <row r="94" spans="1:3" s="202" customFormat="1">
      <c r="A94" s="203" t="s">
        <v>114</v>
      </c>
    </row>
  </sheetData>
  <mergeCells count="3">
    <mergeCell ref="A7:C7"/>
    <mergeCell ref="A6:C6"/>
    <mergeCell ref="A1:C1"/>
  </mergeCells>
  <pageMargins left="0.23622047244094491" right="0.23622047244094491" top="0.74803149606299213" bottom="0.74803149606299213" header="0.31496062992125984" footer="0.31496062992125984"/>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КАП</vt:lpstr>
      <vt:lpstr>КАП-ДЕТ</vt:lpstr>
      <vt:lpstr>ПАК</vt:lpstr>
      <vt:lpstr>КАП!Print_Area</vt:lpstr>
      <vt:lpstr>'КАП-ДЕТ'!Print_Area</vt:lpstr>
      <vt:lpstr>ПАК!Print_Area</vt:lpstr>
    </vt:vector>
  </TitlesOfParts>
  <Company>Narodna banka Srbije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Milojevic</dc:creator>
  <cp:keywords>[SEC=JAVNO]</cp:keywords>
  <cp:lastModifiedBy>Marina</cp:lastModifiedBy>
  <cp:lastPrinted>2019-02-01T12:56:29Z</cp:lastPrinted>
  <dcterms:created xsi:type="dcterms:W3CDTF">2014-06-16T10:13:20Z</dcterms:created>
  <dcterms:modified xsi:type="dcterms:W3CDTF">2020-03-20T13:57:15Z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ЈАВНО</vt:lpwstr>
  </property>
  <property fmtid="{D5CDD505-2E9C-101B-9397-08002B2CF9AE}" pid="3" name="PM_Caveats_Count">
    <vt:lpwstr>0</vt:lpwstr>
  </property>
  <property fmtid="{D5CDD505-2E9C-101B-9397-08002B2CF9AE}" pid="4" name="PM_Originator_Hash_SHA1">
    <vt:lpwstr>55B2A4369D5F48D710449FF59B27553129938E73</vt:lpwstr>
  </property>
  <property fmtid="{D5CDD505-2E9C-101B-9397-08002B2CF9AE}" pid="5" name="PM_SecurityClassification">
    <vt:lpwstr>JAVNO</vt:lpwstr>
  </property>
  <property fmtid="{D5CDD505-2E9C-101B-9397-08002B2CF9AE}" pid="6" name="PM_DisplayValueSecClassificationWithQualifier">
    <vt:lpwstr>ЈАВНО</vt:lpwstr>
  </property>
  <property fmtid="{D5CDD505-2E9C-101B-9397-08002B2CF9AE}" pid="7" name="PM_Qualifier">
    <vt:lpwstr/>
  </property>
  <property fmtid="{D5CDD505-2E9C-101B-9397-08002B2CF9AE}" pid="8" name="PM_Hash_SHA1">
    <vt:lpwstr>3D81E4961CBD48612D7270DFE12878B2377DE6CC</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JAVNO</vt:lpwstr>
  </property>
  <property fmtid="{D5CDD505-2E9C-101B-9397-08002B2CF9AE}" pid="11" name="PM_ProtectiveMarkingValue_Header">
    <vt:lpwstr>ЈАВНО</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NBS</vt:lpwstr>
  </property>
  <property fmtid="{D5CDD505-2E9C-101B-9397-08002B2CF9AE}" pid="14" name="PM_Version">
    <vt:lpwstr>v2</vt:lpwstr>
  </property>
  <property fmtid="{D5CDD505-2E9C-101B-9397-08002B2CF9AE}" pid="15" name="PM_Originating_FileId">
    <vt:lpwstr>91CD18EF7E89411DA39F215796C0CF7B</vt:lpwstr>
  </property>
  <property fmtid="{D5CDD505-2E9C-101B-9397-08002B2CF9AE}" pid="16" name="PM_OriginationTimeStamp">
    <vt:lpwstr>2019-01-14T14:18:18Z</vt:lpwstr>
  </property>
  <property fmtid="{D5CDD505-2E9C-101B-9397-08002B2CF9AE}" pid="17" name="PM_Hash_Version">
    <vt:lpwstr>2016.1</vt:lpwstr>
  </property>
  <property fmtid="{D5CDD505-2E9C-101B-9397-08002B2CF9AE}" pid="18" name="PM_Hash_Salt_Prev">
    <vt:lpwstr>3BC3ABA5B6FB0791A59AACBC61CA9870</vt:lpwstr>
  </property>
  <property fmtid="{D5CDD505-2E9C-101B-9397-08002B2CF9AE}" pid="19" name="PM_Hash_Salt">
    <vt:lpwstr>3BC3ABA5B6FB0791A59AACBC61CA9870</vt:lpwstr>
  </property>
  <property fmtid="{D5CDD505-2E9C-101B-9397-08002B2CF9AE}" pid="20" name="PM_PrintOutPlacement_XLS">
    <vt:lpwstr/>
  </property>
</Properties>
</file>