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35" windowWidth="14355" windowHeight="3825" tabRatio="809"/>
  </bookViews>
  <sheets>
    <sheet name="РК1" sheetId="5" r:id="rId1"/>
    <sheet name="РK2" sheetId="7" r:id="rId2"/>
    <sheet name="РK3" sheetId="8" r:id="rId3"/>
    <sheet name="РК4" sheetId="11" r:id="rId4"/>
    <sheet name="РK5" sheetId="12" r:id="rId5"/>
    <sheet name="РK6" sheetId="13" r:id="rId6"/>
    <sheet name="КР СП - врсте изложености" sheetId="14" r:id="rId7"/>
    <sheet name="КР СП - категорије изложености" sheetId="15" r:id="rId8"/>
    <sheet name="КР СП- Некретнине" sheetId="16" r:id="rId9"/>
    <sheet name="CVА" sheetId="17" r:id="rId10"/>
    <sheet name="leverage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ftnref1_50" localSheetId="9">'[1]Table 39_'!#REF!</definedName>
    <definedName name="_ftnref1_50" localSheetId="6">'[1]Table 39_'!#REF!</definedName>
    <definedName name="_ftnref1_50" localSheetId="7">'[1]Table 39_'!#REF!</definedName>
    <definedName name="_ftnref1_50" localSheetId="8">'[1]Table 39_'!#REF!</definedName>
    <definedName name="_ftnref1_50" localSheetId="1">'[1]Table 39_'!#REF!</definedName>
    <definedName name="_ftnref1_50" localSheetId="5">'[1]Table 39_'!#REF!</definedName>
    <definedName name="_ftnref1_50">'[1]Table 39_'!#REF!</definedName>
    <definedName name="_ftnref1_50_10" localSheetId="9">'[2]Table 39_'!#REF!</definedName>
    <definedName name="_ftnref1_50_10" localSheetId="6">'[2]Table 39_'!#REF!</definedName>
    <definedName name="_ftnref1_50_10" localSheetId="7">'[2]Table 39_'!#REF!</definedName>
    <definedName name="_ftnref1_50_10" localSheetId="8">'[2]Table 39_'!#REF!</definedName>
    <definedName name="_ftnref1_50_10" localSheetId="1">'[2]Table 39_'!#REF!</definedName>
    <definedName name="_ftnref1_50_10" localSheetId="5">'[2]Table 39_'!#REF!</definedName>
    <definedName name="_ftnref1_50_10">'[2]Table 39_'!#REF!</definedName>
    <definedName name="_ftnref1_50_15" localSheetId="9">'[2]Table 39_'!#REF!</definedName>
    <definedName name="_ftnref1_50_15" localSheetId="6">'[2]Table 39_'!#REF!</definedName>
    <definedName name="_ftnref1_50_15" localSheetId="7">'[2]Table 39_'!#REF!</definedName>
    <definedName name="_ftnref1_50_15" localSheetId="8">'[2]Table 39_'!#REF!</definedName>
    <definedName name="_ftnref1_50_15" localSheetId="1">'[2]Table 39_'!#REF!</definedName>
    <definedName name="_ftnref1_50_15" localSheetId="5">'[2]Table 39_'!#REF!</definedName>
    <definedName name="_ftnref1_50_15">'[2]Table 39_'!#REF!</definedName>
    <definedName name="_ftnref1_50_18" localSheetId="9">'[2]Table 39_'!#REF!</definedName>
    <definedName name="_ftnref1_50_18" localSheetId="6">'[2]Table 39_'!#REF!</definedName>
    <definedName name="_ftnref1_50_18" localSheetId="7">'[2]Table 39_'!#REF!</definedName>
    <definedName name="_ftnref1_50_18" localSheetId="8">'[2]Table 39_'!#REF!</definedName>
    <definedName name="_ftnref1_50_18" localSheetId="1">'[2]Table 39_'!#REF!</definedName>
    <definedName name="_ftnref1_50_18" localSheetId="5">'[2]Table 39_'!#REF!</definedName>
    <definedName name="_ftnref1_50_18">'[2]Table 39_'!#REF!</definedName>
    <definedName name="_ftnref1_50_19" localSheetId="9">'[2]Table 39_'!#REF!</definedName>
    <definedName name="_ftnref1_50_19" localSheetId="6">'[2]Table 39_'!#REF!</definedName>
    <definedName name="_ftnref1_50_19" localSheetId="7">'[2]Table 39_'!#REF!</definedName>
    <definedName name="_ftnref1_50_19" localSheetId="8">'[2]Table 39_'!#REF!</definedName>
    <definedName name="_ftnref1_50_19" localSheetId="1">'[2]Table 39_'!#REF!</definedName>
    <definedName name="_ftnref1_50_19" localSheetId="5">'[2]Table 39_'!#REF!</definedName>
    <definedName name="_ftnref1_50_19">'[2]Table 39_'!#REF!</definedName>
    <definedName name="_ftnref1_50_20" localSheetId="9">'[2]Table 39_'!#REF!</definedName>
    <definedName name="_ftnref1_50_20" localSheetId="6">'[2]Table 39_'!#REF!</definedName>
    <definedName name="_ftnref1_50_20" localSheetId="7">'[2]Table 39_'!#REF!</definedName>
    <definedName name="_ftnref1_50_20" localSheetId="8">'[2]Table 39_'!#REF!</definedName>
    <definedName name="_ftnref1_50_20" localSheetId="1">'[2]Table 39_'!#REF!</definedName>
    <definedName name="_ftnref1_50_20" localSheetId="5">'[2]Table 39_'!#REF!</definedName>
    <definedName name="_ftnref1_50_20">'[2]Table 39_'!#REF!</definedName>
    <definedName name="_ftnref1_50_21" localSheetId="9">'[2]Table 39_'!#REF!</definedName>
    <definedName name="_ftnref1_50_21" localSheetId="6">'[2]Table 39_'!#REF!</definedName>
    <definedName name="_ftnref1_50_21" localSheetId="7">'[2]Table 39_'!#REF!</definedName>
    <definedName name="_ftnref1_50_21" localSheetId="8">'[2]Table 39_'!#REF!</definedName>
    <definedName name="_ftnref1_50_21" localSheetId="1">'[2]Table 39_'!#REF!</definedName>
    <definedName name="_ftnref1_50_21" localSheetId="5">'[2]Table 39_'!#REF!</definedName>
    <definedName name="_ftnref1_50_21">'[2]Table 39_'!#REF!</definedName>
    <definedName name="_ftnref1_50_23" localSheetId="9">'[2]Table 39_'!#REF!</definedName>
    <definedName name="_ftnref1_50_23" localSheetId="6">'[2]Table 39_'!#REF!</definedName>
    <definedName name="_ftnref1_50_23" localSheetId="7">'[2]Table 39_'!#REF!</definedName>
    <definedName name="_ftnref1_50_23" localSheetId="8">'[2]Table 39_'!#REF!</definedName>
    <definedName name="_ftnref1_50_23" localSheetId="1">'[2]Table 39_'!#REF!</definedName>
    <definedName name="_ftnref1_50_23" localSheetId="5">'[2]Table 39_'!#REF!</definedName>
    <definedName name="_ftnref1_50_23">'[2]Table 39_'!#REF!</definedName>
    <definedName name="_ftnref1_50_24" localSheetId="9">'[2]Table 39_'!#REF!</definedName>
    <definedName name="_ftnref1_50_24" localSheetId="6">'[2]Table 39_'!#REF!</definedName>
    <definedName name="_ftnref1_50_24" localSheetId="7">'[2]Table 39_'!#REF!</definedName>
    <definedName name="_ftnref1_50_24" localSheetId="8">'[2]Table 39_'!#REF!</definedName>
    <definedName name="_ftnref1_50_24" localSheetId="1">'[2]Table 39_'!#REF!</definedName>
    <definedName name="_ftnref1_50_24" localSheetId="5">'[2]Table 39_'!#REF!</definedName>
    <definedName name="_ftnref1_50_24">'[2]Table 39_'!#REF!</definedName>
    <definedName name="_ftnref1_50_27" localSheetId="9">'[3]Table 39_'!#REF!</definedName>
    <definedName name="_ftnref1_50_27" localSheetId="6">'[3]Table 39_'!#REF!</definedName>
    <definedName name="_ftnref1_50_27" localSheetId="7">'[3]Table 39_'!#REF!</definedName>
    <definedName name="_ftnref1_50_27" localSheetId="8">'[3]Table 39_'!#REF!</definedName>
    <definedName name="_ftnref1_50_27" localSheetId="1">'[3]Table 39_'!#REF!</definedName>
    <definedName name="_ftnref1_50_27" localSheetId="5">'[3]Table 39_'!#REF!</definedName>
    <definedName name="_ftnref1_50_27">'[3]Table 39_'!#REF!</definedName>
    <definedName name="_ftnref1_50_28" localSheetId="9">'[3]Table 39_'!#REF!</definedName>
    <definedName name="_ftnref1_50_28" localSheetId="6">'[3]Table 39_'!#REF!</definedName>
    <definedName name="_ftnref1_50_28" localSheetId="7">'[3]Table 39_'!#REF!</definedName>
    <definedName name="_ftnref1_50_28" localSheetId="8">'[3]Table 39_'!#REF!</definedName>
    <definedName name="_ftnref1_50_28" localSheetId="1">'[3]Table 39_'!#REF!</definedName>
    <definedName name="_ftnref1_50_28" localSheetId="5">'[3]Table 39_'!#REF!</definedName>
    <definedName name="_ftnref1_50_28">'[3]Table 39_'!#REF!</definedName>
    <definedName name="_ftnref1_50_4" localSheetId="9">'[2]Table 39_'!#REF!</definedName>
    <definedName name="_ftnref1_50_4" localSheetId="6">'[2]Table 39_'!#REF!</definedName>
    <definedName name="_ftnref1_50_4" localSheetId="7">'[2]Table 39_'!#REF!</definedName>
    <definedName name="_ftnref1_50_4" localSheetId="8">'[2]Table 39_'!#REF!</definedName>
    <definedName name="_ftnref1_50_4" localSheetId="1">'[2]Table 39_'!#REF!</definedName>
    <definedName name="_ftnref1_50_4" localSheetId="5">'[2]Table 39_'!#REF!</definedName>
    <definedName name="_ftnref1_50_4">'[2]Table 39_'!#REF!</definedName>
    <definedName name="_ftnref1_50_5" localSheetId="9">'[2]Table 39_'!#REF!</definedName>
    <definedName name="_ftnref1_50_5" localSheetId="6">'[2]Table 39_'!#REF!</definedName>
    <definedName name="_ftnref1_50_5" localSheetId="7">'[2]Table 39_'!#REF!</definedName>
    <definedName name="_ftnref1_50_5" localSheetId="8">'[2]Table 39_'!#REF!</definedName>
    <definedName name="_ftnref1_50_5" localSheetId="1">'[2]Table 39_'!#REF!</definedName>
    <definedName name="_ftnref1_50_5" localSheetId="5">'[2]Table 39_'!#REF!</definedName>
    <definedName name="_ftnref1_50_5">'[2]Table 39_'!#REF!</definedName>
    <definedName name="_ftnref1_50_9" localSheetId="9">'[3]Table 39_'!#REF!</definedName>
    <definedName name="_ftnref1_50_9" localSheetId="6">'[3]Table 39_'!#REF!</definedName>
    <definedName name="_ftnref1_50_9" localSheetId="7">'[3]Table 39_'!#REF!</definedName>
    <definedName name="_ftnref1_50_9" localSheetId="8">'[3]Table 39_'!#REF!</definedName>
    <definedName name="_ftnref1_50_9" localSheetId="1">'[3]Table 39_'!#REF!</definedName>
    <definedName name="_ftnref1_50_9" localSheetId="5">'[3]Table 39_'!#REF!</definedName>
    <definedName name="_ftnref1_50_9">'[3]Table 39_'!#REF!</definedName>
    <definedName name="_ftnref1_51" localSheetId="9">'[1]Table 39_'!#REF!</definedName>
    <definedName name="_ftnref1_51" localSheetId="6">'[1]Table 39_'!#REF!</definedName>
    <definedName name="_ftnref1_51" localSheetId="7">'[1]Table 39_'!#REF!</definedName>
    <definedName name="_ftnref1_51" localSheetId="8">'[1]Table 39_'!#REF!</definedName>
    <definedName name="_ftnref1_51" localSheetId="1">'[1]Table 39_'!#REF!</definedName>
    <definedName name="_ftnref1_51" localSheetId="5">'[1]Table 39_'!#REF!</definedName>
    <definedName name="_ftnref1_51">'[1]Table 39_'!#REF!</definedName>
    <definedName name="_ftnref1_51_10" localSheetId="9">'[2]Table 39_'!#REF!</definedName>
    <definedName name="_ftnref1_51_10" localSheetId="6">'[2]Table 39_'!#REF!</definedName>
    <definedName name="_ftnref1_51_10" localSheetId="7">'[2]Table 39_'!#REF!</definedName>
    <definedName name="_ftnref1_51_10" localSheetId="8">'[2]Table 39_'!#REF!</definedName>
    <definedName name="_ftnref1_51_10" localSheetId="1">'[2]Table 39_'!#REF!</definedName>
    <definedName name="_ftnref1_51_10" localSheetId="5">'[2]Table 39_'!#REF!</definedName>
    <definedName name="_ftnref1_51_10">'[2]Table 39_'!#REF!</definedName>
    <definedName name="_ftnref1_51_15" localSheetId="9">'[2]Table 39_'!#REF!</definedName>
    <definedName name="_ftnref1_51_15" localSheetId="6">'[2]Table 39_'!#REF!</definedName>
    <definedName name="_ftnref1_51_15" localSheetId="7">'[2]Table 39_'!#REF!</definedName>
    <definedName name="_ftnref1_51_15" localSheetId="8">'[2]Table 39_'!#REF!</definedName>
    <definedName name="_ftnref1_51_15" localSheetId="1">'[2]Table 39_'!#REF!</definedName>
    <definedName name="_ftnref1_51_15" localSheetId="5">'[2]Table 39_'!#REF!</definedName>
    <definedName name="_ftnref1_51_15">'[2]Table 39_'!#REF!</definedName>
    <definedName name="_ftnref1_51_18" localSheetId="9">'[2]Table 39_'!#REF!</definedName>
    <definedName name="_ftnref1_51_18" localSheetId="6">'[2]Table 39_'!#REF!</definedName>
    <definedName name="_ftnref1_51_18" localSheetId="7">'[2]Table 39_'!#REF!</definedName>
    <definedName name="_ftnref1_51_18" localSheetId="8">'[2]Table 39_'!#REF!</definedName>
    <definedName name="_ftnref1_51_18" localSheetId="1">'[2]Table 39_'!#REF!</definedName>
    <definedName name="_ftnref1_51_18" localSheetId="5">'[2]Table 39_'!#REF!</definedName>
    <definedName name="_ftnref1_51_18">'[2]Table 39_'!#REF!</definedName>
    <definedName name="_ftnref1_51_19" localSheetId="9">'[2]Table 39_'!#REF!</definedName>
    <definedName name="_ftnref1_51_19" localSheetId="6">'[2]Table 39_'!#REF!</definedName>
    <definedName name="_ftnref1_51_19" localSheetId="7">'[2]Table 39_'!#REF!</definedName>
    <definedName name="_ftnref1_51_19" localSheetId="8">'[2]Table 39_'!#REF!</definedName>
    <definedName name="_ftnref1_51_19" localSheetId="1">'[2]Table 39_'!#REF!</definedName>
    <definedName name="_ftnref1_51_19" localSheetId="5">'[2]Table 39_'!#REF!</definedName>
    <definedName name="_ftnref1_51_19">'[2]Table 39_'!#REF!</definedName>
    <definedName name="_ftnref1_51_20" localSheetId="9">'[2]Table 39_'!#REF!</definedName>
    <definedName name="_ftnref1_51_20" localSheetId="6">'[2]Table 39_'!#REF!</definedName>
    <definedName name="_ftnref1_51_20" localSheetId="7">'[2]Table 39_'!#REF!</definedName>
    <definedName name="_ftnref1_51_20" localSheetId="8">'[2]Table 39_'!#REF!</definedName>
    <definedName name="_ftnref1_51_20" localSheetId="1">'[2]Table 39_'!#REF!</definedName>
    <definedName name="_ftnref1_51_20" localSheetId="5">'[2]Table 39_'!#REF!</definedName>
    <definedName name="_ftnref1_51_20">'[2]Table 39_'!#REF!</definedName>
    <definedName name="_ftnref1_51_21" localSheetId="9">'[2]Table 39_'!#REF!</definedName>
    <definedName name="_ftnref1_51_21" localSheetId="6">'[2]Table 39_'!#REF!</definedName>
    <definedName name="_ftnref1_51_21" localSheetId="7">'[2]Table 39_'!#REF!</definedName>
    <definedName name="_ftnref1_51_21" localSheetId="8">'[2]Table 39_'!#REF!</definedName>
    <definedName name="_ftnref1_51_21" localSheetId="1">'[2]Table 39_'!#REF!</definedName>
    <definedName name="_ftnref1_51_21" localSheetId="5">'[2]Table 39_'!#REF!</definedName>
    <definedName name="_ftnref1_51_21">'[2]Table 39_'!#REF!</definedName>
    <definedName name="_ftnref1_51_23" localSheetId="9">'[2]Table 39_'!#REF!</definedName>
    <definedName name="_ftnref1_51_23" localSheetId="6">'[2]Table 39_'!#REF!</definedName>
    <definedName name="_ftnref1_51_23" localSheetId="7">'[2]Table 39_'!#REF!</definedName>
    <definedName name="_ftnref1_51_23" localSheetId="8">'[2]Table 39_'!#REF!</definedName>
    <definedName name="_ftnref1_51_23" localSheetId="1">'[2]Table 39_'!#REF!</definedName>
    <definedName name="_ftnref1_51_23" localSheetId="5">'[2]Table 39_'!#REF!</definedName>
    <definedName name="_ftnref1_51_23">'[2]Table 39_'!#REF!</definedName>
    <definedName name="_ftnref1_51_24" localSheetId="9">'[2]Table 39_'!#REF!</definedName>
    <definedName name="_ftnref1_51_24" localSheetId="6">'[2]Table 39_'!#REF!</definedName>
    <definedName name="_ftnref1_51_24" localSheetId="7">'[2]Table 39_'!#REF!</definedName>
    <definedName name="_ftnref1_51_24" localSheetId="8">'[2]Table 39_'!#REF!</definedName>
    <definedName name="_ftnref1_51_24" localSheetId="1">'[2]Table 39_'!#REF!</definedName>
    <definedName name="_ftnref1_51_24" localSheetId="5">'[2]Table 39_'!#REF!</definedName>
    <definedName name="_ftnref1_51_24">'[2]Table 39_'!#REF!</definedName>
    <definedName name="_ftnref1_51_4" localSheetId="9">'[2]Table 39_'!#REF!</definedName>
    <definedName name="_ftnref1_51_4" localSheetId="6">'[2]Table 39_'!#REF!</definedName>
    <definedName name="_ftnref1_51_4" localSheetId="7">'[2]Table 39_'!#REF!</definedName>
    <definedName name="_ftnref1_51_4" localSheetId="8">'[2]Table 39_'!#REF!</definedName>
    <definedName name="_ftnref1_51_4" localSheetId="1">'[2]Table 39_'!#REF!</definedName>
    <definedName name="_ftnref1_51_4" localSheetId="5">'[2]Table 39_'!#REF!</definedName>
    <definedName name="_ftnref1_51_4">'[2]Table 39_'!#REF!</definedName>
    <definedName name="_ftnref1_51_5" localSheetId="9">'[2]Table 39_'!#REF!</definedName>
    <definedName name="_ftnref1_51_5" localSheetId="6">'[2]Table 39_'!#REF!</definedName>
    <definedName name="_ftnref1_51_5" localSheetId="7">'[2]Table 39_'!#REF!</definedName>
    <definedName name="_ftnref1_51_5" localSheetId="8">'[2]Table 39_'!#REF!</definedName>
    <definedName name="_ftnref1_51_5" localSheetId="1">'[2]Table 39_'!#REF!</definedName>
    <definedName name="_ftnref1_51_5" localSheetId="5">'[2]Table 39_'!#REF!</definedName>
    <definedName name="_ftnref1_51_5">'[2]Table 39_'!#REF!</definedName>
    <definedName name="_h" localSheetId="9">'[2]Table 39_'!#REF!</definedName>
    <definedName name="_h" localSheetId="6">'[2]Table 39_'!#REF!</definedName>
    <definedName name="_h" localSheetId="7">'[2]Table 39_'!#REF!</definedName>
    <definedName name="_h" localSheetId="8">'[2]Table 39_'!#REF!</definedName>
    <definedName name="_h" localSheetId="1">'[2]Table 39_'!#REF!</definedName>
    <definedName name="_h" localSheetId="5">'[2]Table 39_'!#REF!</definedName>
    <definedName name="_h">'[2]Table 39_'!#REF!</definedName>
    <definedName name="App">[4]Lists!$A$27:$A$29</definedName>
    <definedName name="Carlos" localSheetId="9">#REF!</definedName>
    <definedName name="Carlos" localSheetId="6">#REF!</definedName>
    <definedName name="Carlos" localSheetId="7">#REF!</definedName>
    <definedName name="Carlos" localSheetId="8">#REF!</definedName>
    <definedName name="Carlos" localSheetId="1">#REF!</definedName>
    <definedName name="Carlos" localSheetId="2">#REF!</definedName>
    <definedName name="Carlos" localSheetId="4">#REF!</definedName>
    <definedName name="Carlos" localSheetId="5">#REF!</definedName>
    <definedName name="Carlos" localSheetId="3">#REF!</definedName>
    <definedName name="Carlos">#REF!</definedName>
    <definedName name="cjcj" localSheetId="9">#REF!</definedName>
    <definedName name="cjcj" localSheetId="6">#REF!</definedName>
    <definedName name="cjcj" localSheetId="7">#REF!</definedName>
    <definedName name="cjcj" localSheetId="8">#REF!</definedName>
    <definedName name="cjcj">#REF!</definedName>
    <definedName name="dsa" localSheetId="1">#REF!</definedName>
    <definedName name="dsa" localSheetId="2">#REF!</definedName>
    <definedName name="dsa" localSheetId="4">#REF!</definedName>
    <definedName name="dsa" localSheetId="5">#REF!</definedName>
    <definedName name="dsa" localSheetId="3">#REF!</definedName>
    <definedName name="dsa">#REF!</definedName>
    <definedName name="fds">'[1]Table 39_'!#REF!</definedName>
    <definedName name="fdsg" localSheetId="9">'[1]Table 39_'!#REF!</definedName>
    <definedName name="fdsg" localSheetId="6">'[1]Table 39_'!#REF!</definedName>
    <definedName name="fdsg" localSheetId="7">'[1]Table 39_'!#REF!</definedName>
    <definedName name="fdsg" localSheetId="8">'[1]Table 39_'!#REF!</definedName>
    <definedName name="fdsg" localSheetId="1">'[1]Table 39_'!#REF!</definedName>
    <definedName name="fdsg" localSheetId="2">'[1]Table 39_'!#REF!</definedName>
    <definedName name="fdsg" localSheetId="4">'[1]Table 39_'!#REF!</definedName>
    <definedName name="fdsg" localSheetId="5">'[1]Table 39_'!#REF!</definedName>
    <definedName name="fdsg" localSheetId="3">'[1]Table 39_'!#REF!</definedName>
    <definedName name="fdsg">'[1]Table 39_'!#REF!</definedName>
    <definedName name="fgf" localSheetId="9">'[3]Table 39_'!#REF!</definedName>
    <definedName name="fgf" localSheetId="1">'[3]Table 39_'!#REF!</definedName>
    <definedName name="fgf" localSheetId="2">'[3]Table 39_'!#REF!</definedName>
    <definedName name="fgf" localSheetId="4">'[3]Table 39_'!#REF!</definedName>
    <definedName name="fgf" localSheetId="5">'[3]Table 39_'!#REF!</definedName>
    <definedName name="fgf" localSheetId="3">'[3]Table 39_'!#REF!</definedName>
    <definedName name="fgf">'[3]Table 39_'!#REF!</definedName>
    <definedName name="Frequency">[4]Lists!$A$21:$A$25</definedName>
    <definedName name="ho" localSheetId="9">#REF!</definedName>
    <definedName name="ho" localSheetId="6">#REF!</definedName>
    <definedName name="ho" localSheetId="7">#REF!</definedName>
    <definedName name="ho" localSheetId="8">#REF!</definedName>
    <definedName name="ho" localSheetId="1">#REF!</definedName>
    <definedName name="ho" localSheetId="2">#REF!</definedName>
    <definedName name="ho" localSheetId="4">#REF!</definedName>
    <definedName name="ho" localSheetId="5">#REF!</definedName>
    <definedName name="ho" localSheetId="3">#REF!</definedName>
    <definedName name="ho">#REF!</definedName>
    <definedName name="jc" localSheetId="9">'[3]Table 39_'!#REF!</definedName>
    <definedName name="jc" localSheetId="6">'[3]Table 39_'!#REF!</definedName>
    <definedName name="jc" localSheetId="7">'[3]Table 39_'!#REF!</definedName>
    <definedName name="jc" localSheetId="8">'[3]Table 39_'!#REF!</definedName>
    <definedName name="jc">'[3]Table 39_'!#REF!</definedName>
    <definedName name="JedenRadekPodSestavou" localSheetId="9">#REF!</definedName>
    <definedName name="JedenRadekPodSestavou" localSheetId="6">#REF!</definedName>
    <definedName name="JedenRadekPodSestavou" localSheetId="7">#REF!</definedName>
    <definedName name="JedenRadekPodSestavou" localSheetId="8">#REF!</definedName>
    <definedName name="JedenRadekPodSestavou" localSheetId="1">#REF!</definedName>
    <definedName name="JedenRadekPodSestavou" localSheetId="2">#REF!</definedName>
    <definedName name="JedenRadekPodSestavou" localSheetId="4">#REF!</definedName>
    <definedName name="JedenRadekPodSestavou" localSheetId="5">#REF!</definedName>
    <definedName name="JedenRadekPodSestavou" localSheetId="3">#REF!</definedName>
    <definedName name="JedenRadekPodSestavou">#REF!</definedName>
    <definedName name="JedenRadekPodSestavou_11" localSheetId="9">#REF!</definedName>
    <definedName name="JedenRadekPodSestavou_11" localSheetId="6">#REF!</definedName>
    <definedName name="JedenRadekPodSestavou_11" localSheetId="7">#REF!</definedName>
    <definedName name="JedenRadekPodSestavou_11" localSheetId="8">#REF!</definedName>
    <definedName name="JedenRadekPodSestavou_11" localSheetId="1">#REF!</definedName>
    <definedName name="JedenRadekPodSestavou_11" localSheetId="2">#REF!</definedName>
    <definedName name="JedenRadekPodSestavou_11" localSheetId="4">#REF!</definedName>
    <definedName name="JedenRadekPodSestavou_11" localSheetId="5">#REF!</definedName>
    <definedName name="JedenRadekPodSestavou_11" localSheetId="3">#REF!</definedName>
    <definedName name="JedenRadekPodSestavou_11">#REF!</definedName>
    <definedName name="JedenRadekPodSestavou_2" localSheetId="9">#REF!</definedName>
    <definedName name="JedenRadekPodSestavou_2" localSheetId="6">#REF!</definedName>
    <definedName name="JedenRadekPodSestavou_2" localSheetId="7">#REF!</definedName>
    <definedName name="JedenRadekPodSestavou_2" localSheetId="8">#REF!</definedName>
    <definedName name="JedenRadekPodSestavou_2" localSheetId="1">#REF!</definedName>
    <definedName name="JedenRadekPodSestavou_2" localSheetId="2">#REF!</definedName>
    <definedName name="JedenRadekPodSestavou_2" localSheetId="4">#REF!</definedName>
    <definedName name="JedenRadekPodSestavou_2" localSheetId="5">#REF!</definedName>
    <definedName name="JedenRadekPodSestavou_2" localSheetId="3">#REF!</definedName>
    <definedName name="JedenRadekPodSestavou_2">#REF!</definedName>
    <definedName name="JedenRadekPodSestavou_28" localSheetId="1">#REF!</definedName>
    <definedName name="JedenRadekPodSestavou_28" localSheetId="2">#REF!</definedName>
    <definedName name="JedenRadekPodSestavou_28" localSheetId="4">#REF!</definedName>
    <definedName name="JedenRadekPodSestavou_28" localSheetId="5">#REF!</definedName>
    <definedName name="JedenRadekPodSestavou_28" localSheetId="3">#REF!</definedName>
    <definedName name="JedenRadekPodSestavou_28">#REF!</definedName>
    <definedName name="JedenRadekVedleSestavy" localSheetId="1">#REF!</definedName>
    <definedName name="JedenRadekVedleSestavy" localSheetId="2">#REF!</definedName>
    <definedName name="JedenRadekVedleSestavy" localSheetId="4">#REF!</definedName>
    <definedName name="JedenRadekVedleSestavy" localSheetId="5">#REF!</definedName>
    <definedName name="JedenRadekVedleSestavy" localSheetId="3">#REF!</definedName>
    <definedName name="JedenRadekVedleSestavy">#REF!</definedName>
    <definedName name="JedenRadekVedleSestavy_11" localSheetId="1">#REF!</definedName>
    <definedName name="JedenRadekVedleSestavy_11" localSheetId="2">#REF!</definedName>
    <definedName name="JedenRadekVedleSestavy_11" localSheetId="4">#REF!</definedName>
    <definedName name="JedenRadekVedleSestavy_11" localSheetId="5">#REF!</definedName>
    <definedName name="JedenRadekVedleSestavy_11" localSheetId="3">#REF!</definedName>
    <definedName name="JedenRadekVedleSestavy_11">#REF!</definedName>
    <definedName name="JedenRadekVedleSestavy_2" localSheetId="1">#REF!</definedName>
    <definedName name="JedenRadekVedleSestavy_2" localSheetId="2">#REF!</definedName>
    <definedName name="JedenRadekVedleSestavy_2" localSheetId="4">#REF!</definedName>
    <definedName name="JedenRadekVedleSestavy_2" localSheetId="5">#REF!</definedName>
    <definedName name="JedenRadekVedleSestavy_2" localSheetId="3">#REF!</definedName>
    <definedName name="JedenRadekVedleSestavy_2">#REF!</definedName>
    <definedName name="JedenRadekVedleSestavy_28" localSheetId="1">#REF!</definedName>
    <definedName name="JedenRadekVedleSestavy_28" localSheetId="2">#REF!</definedName>
    <definedName name="JedenRadekVedleSestavy_28" localSheetId="4">#REF!</definedName>
    <definedName name="JedenRadekVedleSestavy_28" localSheetId="5">#REF!</definedName>
    <definedName name="JedenRadekVedleSestavy_28" localSheetId="3">#REF!</definedName>
    <definedName name="JedenRadekVedleSestavy_28">#REF!</definedName>
    <definedName name="kk">'[5]List details'!$C$5:$C$8</definedName>
    <definedName name="ll">'[5]List details'!$C$5:$C$8</definedName>
    <definedName name="MaxOblastTabulky" localSheetId="9">#REF!</definedName>
    <definedName name="MaxOblastTabulky" localSheetId="6">#REF!</definedName>
    <definedName name="MaxOblastTabulky" localSheetId="7">#REF!</definedName>
    <definedName name="MaxOblastTabulky" localSheetId="8">#REF!</definedName>
    <definedName name="MaxOblastTabulky" localSheetId="1">#REF!</definedName>
    <definedName name="MaxOblastTabulky" localSheetId="2">#REF!</definedName>
    <definedName name="MaxOblastTabulky" localSheetId="4">#REF!</definedName>
    <definedName name="MaxOblastTabulky" localSheetId="5">#REF!</definedName>
    <definedName name="MaxOblastTabulky" localSheetId="3">#REF!</definedName>
    <definedName name="MaxOblastTabulky">#REF!</definedName>
    <definedName name="MaxOblastTabulky_11" localSheetId="9">#REF!</definedName>
    <definedName name="MaxOblastTabulky_11" localSheetId="6">#REF!</definedName>
    <definedName name="MaxOblastTabulky_11" localSheetId="7">#REF!</definedName>
    <definedName name="MaxOblastTabulky_11" localSheetId="8">#REF!</definedName>
    <definedName name="MaxOblastTabulky_11" localSheetId="1">#REF!</definedName>
    <definedName name="MaxOblastTabulky_11" localSheetId="2">#REF!</definedName>
    <definedName name="MaxOblastTabulky_11" localSheetId="4">#REF!</definedName>
    <definedName name="MaxOblastTabulky_11" localSheetId="5">#REF!</definedName>
    <definedName name="MaxOblastTabulky_11" localSheetId="3">#REF!</definedName>
    <definedName name="MaxOblastTabulky_11">#REF!</definedName>
    <definedName name="MaxOblastTabulky_2" localSheetId="1">#REF!</definedName>
    <definedName name="MaxOblastTabulky_2" localSheetId="2">#REF!</definedName>
    <definedName name="MaxOblastTabulky_2" localSheetId="4">#REF!</definedName>
    <definedName name="MaxOblastTabulky_2" localSheetId="5">#REF!</definedName>
    <definedName name="MaxOblastTabulky_2" localSheetId="3">#REF!</definedName>
    <definedName name="MaxOblastTabulky_2">#REF!</definedName>
    <definedName name="MaxOblastTabulky_28" localSheetId="1">#REF!</definedName>
    <definedName name="MaxOblastTabulky_28" localSheetId="2">#REF!</definedName>
    <definedName name="MaxOblastTabulky_28" localSheetId="4">#REF!</definedName>
    <definedName name="MaxOblastTabulky_28" localSheetId="5">#REF!</definedName>
    <definedName name="MaxOblastTabulky_28" localSheetId="3">#REF!</definedName>
    <definedName name="MaxOblastTabulky_28">#REF!</definedName>
    <definedName name="OblastDat2" localSheetId="1">#REF!</definedName>
    <definedName name="OblastDat2" localSheetId="2">#REF!</definedName>
    <definedName name="OblastDat2" localSheetId="4">#REF!</definedName>
    <definedName name="OblastDat2" localSheetId="5">#REF!</definedName>
    <definedName name="OblastDat2" localSheetId="3">#REF!</definedName>
    <definedName name="OblastDat2">#REF!</definedName>
    <definedName name="OblastDat2_11" localSheetId="1">#REF!</definedName>
    <definedName name="OblastDat2_11" localSheetId="2">#REF!</definedName>
    <definedName name="OblastDat2_11" localSheetId="4">#REF!</definedName>
    <definedName name="OblastDat2_11" localSheetId="5">#REF!</definedName>
    <definedName name="OblastDat2_11" localSheetId="3">#REF!</definedName>
    <definedName name="OblastDat2_11">#REF!</definedName>
    <definedName name="OblastDat2_2" localSheetId="1">#REF!</definedName>
    <definedName name="OblastDat2_2" localSheetId="2">#REF!</definedName>
    <definedName name="OblastDat2_2" localSheetId="4">#REF!</definedName>
    <definedName name="OblastDat2_2" localSheetId="5">#REF!</definedName>
    <definedName name="OblastDat2_2" localSheetId="3">#REF!</definedName>
    <definedName name="OblastDat2_2">#REF!</definedName>
    <definedName name="OblastDat2_28" localSheetId="1">#REF!</definedName>
    <definedName name="OblastDat2_28" localSheetId="2">#REF!</definedName>
    <definedName name="OblastDat2_28" localSheetId="4">#REF!</definedName>
    <definedName name="OblastDat2_28" localSheetId="5">#REF!</definedName>
    <definedName name="OblastDat2_28" localSheetId="3">#REF!</definedName>
    <definedName name="OblastDat2_28">#REF!</definedName>
    <definedName name="OblastNadpisuRadku" localSheetId="1">#REF!</definedName>
    <definedName name="OblastNadpisuRadku" localSheetId="2">#REF!</definedName>
    <definedName name="OblastNadpisuRadku" localSheetId="4">#REF!</definedName>
    <definedName name="OblastNadpisuRadku" localSheetId="5">#REF!</definedName>
    <definedName name="OblastNadpisuRadku" localSheetId="3">#REF!</definedName>
    <definedName name="OblastNadpisuRadku">#REF!</definedName>
    <definedName name="OblastNadpisuRadku_11" localSheetId="1">#REF!</definedName>
    <definedName name="OblastNadpisuRadku_11" localSheetId="2">#REF!</definedName>
    <definedName name="OblastNadpisuRadku_11" localSheetId="4">#REF!</definedName>
    <definedName name="OblastNadpisuRadku_11" localSheetId="5">#REF!</definedName>
    <definedName name="OblastNadpisuRadku_11" localSheetId="3">#REF!</definedName>
    <definedName name="OblastNadpisuRadku_11">#REF!</definedName>
    <definedName name="OblastNadpisuRadku_2" localSheetId="1">#REF!</definedName>
    <definedName name="OblastNadpisuRadku_2" localSheetId="2">#REF!</definedName>
    <definedName name="OblastNadpisuRadku_2" localSheetId="4">#REF!</definedName>
    <definedName name="OblastNadpisuRadku_2" localSheetId="5">#REF!</definedName>
    <definedName name="OblastNadpisuRadku_2" localSheetId="3">#REF!</definedName>
    <definedName name="OblastNadpisuRadku_2">#REF!</definedName>
    <definedName name="OblastNadpisuRadku_28" localSheetId="1">#REF!</definedName>
    <definedName name="OblastNadpisuRadku_28" localSheetId="2">#REF!</definedName>
    <definedName name="OblastNadpisuRadku_28" localSheetId="4">#REF!</definedName>
    <definedName name="OblastNadpisuRadku_28" localSheetId="5">#REF!</definedName>
    <definedName name="OblastNadpisuRadku_28" localSheetId="3">#REF!</definedName>
    <definedName name="OblastNadpisuRadku_28">#REF!</definedName>
    <definedName name="OblastNadpisuSloupcu" localSheetId="1">#REF!</definedName>
    <definedName name="OblastNadpisuSloupcu" localSheetId="2">#REF!</definedName>
    <definedName name="OblastNadpisuSloupcu" localSheetId="4">#REF!</definedName>
    <definedName name="OblastNadpisuSloupcu" localSheetId="5">#REF!</definedName>
    <definedName name="OblastNadpisuSloupcu" localSheetId="3">#REF!</definedName>
    <definedName name="OblastNadpisuSloupcu">#REF!</definedName>
    <definedName name="OblastNadpisuSloupcu_11" localSheetId="1">#REF!</definedName>
    <definedName name="OblastNadpisuSloupcu_11" localSheetId="2">#REF!</definedName>
    <definedName name="OblastNadpisuSloupcu_11" localSheetId="4">#REF!</definedName>
    <definedName name="OblastNadpisuSloupcu_11" localSheetId="5">#REF!</definedName>
    <definedName name="OblastNadpisuSloupcu_11" localSheetId="3">#REF!</definedName>
    <definedName name="OblastNadpisuSloupcu_11">#REF!</definedName>
    <definedName name="OblastNadpisuSloupcu_2" localSheetId="1">#REF!</definedName>
    <definedName name="OblastNadpisuSloupcu_2" localSheetId="2">#REF!</definedName>
    <definedName name="OblastNadpisuSloupcu_2" localSheetId="4">#REF!</definedName>
    <definedName name="OblastNadpisuSloupcu_2" localSheetId="5">#REF!</definedName>
    <definedName name="OblastNadpisuSloupcu_2" localSheetId="3">#REF!</definedName>
    <definedName name="OblastNadpisuSloupcu_2">#REF!</definedName>
    <definedName name="OblastNadpisuSloupcu_28" localSheetId="1">#REF!</definedName>
    <definedName name="OblastNadpisuSloupcu_28" localSheetId="2">#REF!</definedName>
    <definedName name="OblastNadpisuSloupcu_28" localSheetId="4">#REF!</definedName>
    <definedName name="OblastNadpisuSloupcu_28" localSheetId="5">#REF!</definedName>
    <definedName name="OblastNadpisuSloupcu_28" localSheetId="3">#REF!</definedName>
    <definedName name="OblastNadpisuSloupcu_28">#REF!</definedName>
    <definedName name="Prilog2" localSheetId="1">#REF!</definedName>
    <definedName name="Prilog2" localSheetId="2">#REF!</definedName>
    <definedName name="Prilog2" localSheetId="4">#REF!</definedName>
    <definedName name="Prilog2" localSheetId="5">#REF!</definedName>
    <definedName name="Prilog2" localSheetId="3">#REF!</definedName>
    <definedName name="Prilog2">#REF!</definedName>
    <definedName name="_xlnm.Print_Area" localSheetId="9">CVА!$A$1:$I$11</definedName>
    <definedName name="_xlnm.Print_Area" localSheetId="10">leverage!$A$1:$N$43</definedName>
    <definedName name="_xlnm.Print_Area" localSheetId="6">'КР СП - врсте изложености'!$A$1:$AS$18</definedName>
    <definedName name="_xlnm.Print_Area" localSheetId="7">'КР СП - категорије изложености'!$A$1:$AS$33</definedName>
    <definedName name="_xlnm.Print_Area" localSheetId="8">'КР СП- Некретнине'!$A$1:$L$12</definedName>
    <definedName name="_xlnm.Print_Area" localSheetId="1">РK2!$A$1:$G$34</definedName>
    <definedName name="_xlnm.Print_Area" localSheetId="2">РK3!$A$1:$E$12</definedName>
    <definedName name="_xlnm.Print_Area" localSheetId="5">РK6!$A$1:$F$11</definedName>
    <definedName name="_xlnm.Print_Area" localSheetId="0">РК1!$B$1:$E$70</definedName>
    <definedName name="_xlnm.Print_Area" localSheetId="3">РК4!$B$1:$E$59</definedName>
    <definedName name="Print_Area_MI" localSheetId="9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1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3">#REF!</definedName>
    <definedName name="Print_Area_MI">#REF!</definedName>
    <definedName name="Print_Area_MI_11" localSheetId="9">#REF!</definedName>
    <definedName name="Print_Area_MI_11" localSheetId="6">#REF!</definedName>
    <definedName name="Print_Area_MI_11" localSheetId="7">#REF!</definedName>
    <definedName name="Print_Area_MI_11" localSheetId="8">#REF!</definedName>
    <definedName name="Print_Area_MI_11" localSheetId="1">#REF!</definedName>
    <definedName name="Print_Area_MI_11" localSheetId="2">#REF!</definedName>
    <definedName name="Print_Area_MI_11" localSheetId="4">#REF!</definedName>
    <definedName name="Print_Area_MI_11" localSheetId="5">#REF!</definedName>
    <definedName name="Print_Area_MI_11" localSheetId="3">#REF!</definedName>
    <definedName name="Print_Area_MI_11">#REF!</definedName>
    <definedName name="Print_Area_MI_2" localSheetId="1">#REF!</definedName>
    <definedName name="Print_Area_MI_2" localSheetId="2">#REF!</definedName>
    <definedName name="Print_Area_MI_2" localSheetId="4">#REF!</definedName>
    <definedName name="Print_Area_MI_2" localSheetId="5">#REF!</definedName>
    <definedName name="Print_Area_MI_2" localSheetId="3">#REF!</definedName>
    <definedName name="Print_Area_MI_2">#REF!</definedName>
    <definedName name="Print_Area_MI_28" localSheetId="1">#REF!</definedName>
    <definedName name="Print_Area_MI_28" localSheetId="2">#REF!</definedName>
    <definedName name="Print_Area_MI_28" localSheetId="4">#REF!</definedName>
    <definedName name="Print_Area_MI_28" localSheetId="5">#REF!</definedName>
    <definedName name="Print_Area_MI_28" localSheetId="3">#REF!</definedName>
    <definedName name="Print_Area_MI_28">#REF!</definedName>
    <definedName name="_xlnm.Print_Titles" localSheetId="0">РК1!#REF!</definedName>
    <definedName name="Print_Titles_MI" localSheetId="9">#REF!</definedName>
    <definedName name="Print_Titles_MI" localSheetId="1">#REF!</definedName>
    <definedName name="Print_Titles_MI" localSheetId="2">#REF!</definedName>
    <definedName name="Print_Titles_MI" localSheetId="4">#REF!</definedName>
    <definedName name="Print_Titles_MI" localSheetId="5">#REF!</definedName>
    <definedName name="Print_Titles_MI" localSheetId="3">#REF!</definedName>
    <definedName name="Print_Titles_MI">#REF!</definedName>
    <definedName name="Print_Titles_MI_11" localSheetId="1">#REF!</definedName>
    <definedName name="Print_Titles_MI_11" localSheetId="2">#REF!</definedName>
    <definedName name="Print_Titles_MI_11" localSheetId="4">#REF!</definedName>
    <definedName name="Print_Titles_MI_11" localSheetId="5">#REF!</definedName>
    <definedName name="Print_Titles_MI_11" localSheetId="3">#REF!</definedName>
    <definedName name="Print_Titles_MI_11">#REF!</definedName>
    <definedName name="Print_Titles_MI_2" localSheetId="1">#REF!</definedName>
    <definedName name="Print_Titles_MI_2" localSheetId="2">#REF!</definedName>
    <definedName name="Print_Titles_MI_2" localSheetId="4">#REF!</definedName>
    <definedName name="Print_Titles_MI_2" localSheetId="5">#REF!</definedName>
    <definedName name="Print_Titles_MI_2" localSheetId="3">#REF!</definedName>
    <definedName name="Print_Titles_MI_2">#REF!</definedName>
    <definedName name="Print_Titles_MI_28" localSheetId="1">#REF!</definedName>
    <definedName name="Print_Titles_MI_28" localSheetId="2">#REF!</definedName>
    <definedName name="Print_Titles_MI_28" localSheetId="4">#REF!</definedName>
    <definedName name="Print_Titles_MI_28" localSheetId="5">#REF!</definedName>
    <definedName name="Print_Titles_MI_28" localSheetId="3">#REF!</definedName>
    <definedName name="Print_Titles_MI_28">#REF!</definedName>
    <definedName name="rfgf" localSheetId="9">'[1]Table 39_'!#REF!</definedName>
    <definedName name="rfgf" localSheetId="6">'[1]Table 39_'!#REF!</definedName>
    <definedName name="rfgf" localSheetId="7">'[1]Table 39_'!#REF!</definedName>
    <definedName name="rfgf" localSheetId="8">'[1]Table 39_'!#REF!</definedName>
    <definedName name="rfgf" localSheetId="1">'[1]Table 39_'!#REF!</definedName>
    <definedName name="rfgf" localSheetId="2">'[1]Table 39_'!#REF!</definedName>
    <definedName name="rfgf" localSheetId="4">'[1]Table 39_'!#REF!</definedName>
    <definedName name="rfgf" localSheetId="5">'[1]Table 39_'!#REF!</definedName>
    <definedName name="rfgf" localSheetId="3">'[1]Table 39_'!#REF!</definedName>
    <definedName name="rfgf">'[1]Table 39_'!#REF!</definedName>
    <definedName name="Valid1" localSheetId="9">#REF!</definedName>
    <definedName name="Valid1" localSheetId="6">#REF!</definedName>
    <definedName name="Valid1" localSheetId="7">#REF!</definedName>
    <definedName name="Valid1" localSheetId="8">#REF!</definedName>
    <definedName name="Valid1" localSheetId="1">#REF!</definedName>
    <definedName name="Valid1" localSheetId="2">#REF!</definedName>
    <definedName name="Valid1" localSheetId="4">#REF!</definedName>
    <definedName name="Valid1" localSheetId="5">#REF!</definedName>
    <definedName name="Valid1" localSheetId="3">#REF!</definedName>
    <definedName name="Valid1">#REF!</definedName>
    <definedName name="Valid2" localSheetId="9">#REF!</definedName>
    <definedName name="Valid2" localSheetId="6">#REF!</definedName>
    <definedName name="Valid2" localSheetId="7">#REF!</definedName>
    <definedName name="Valid2" localSheetId="8">#REF!</definedName>
    <definedName name="Valid2" localSheetId="1">#REF!</definedName>
    <definedName name="Valid2" localSheetId="2">#REF!</definedName>
    <definedName name="Valid2" localSheetId="4">#REF!</definedName>
    <definedName name="Valid2" localSheetId="5">#REF!</definedName>
    <definedName name="Valid2" localSheetId="3">#REF!</definedName>
    <definedName name="Valid2">#REF!</definedName>
    <definedName name="Valid3" localSheetId="1">#REF!</definedName>
    <definedName name="Valid3" localSheetId="2">#REF!</definedName>
    <definedName name="Valid3" localSheetId="4">#REF!</definedName>
    <definedName name="Valid3" localSheetId="5">#REF!</definedName>
    <definedName name="Valid3" localSheetId="3">#REF!</definedName>
    <definedName name="Valid3">#REF!</definedName>
    <definedName name="Valid4" localSheetId="1">#REF!</definedName>
    <definedName name="Valid4" localSheetId="2">#REF!</definedName>
    <definedName name="Valid4" localSheetId="4">#REF!</definedName>
    <definedName name="Valid4" localSheetId="5">#REF!</definedName>
    <definedName name="Valid4" localSheetId="3">#REF!</definedName>
    <definedName name="Valid4">#REF!</definedName>
    <definedName name="Valid5" localSheetId="1">#REF!</definedName>
    <definedName name="Valid5" localSheetId="2">#REF!</definedName>
    <definedName name="Valid5" localSheetId="4">#REF!</definedName>
    <definedName name="Valid5" localSheetId="5">#REF!</definedName>
    <definedName name="Valid5" localSheetId="3">#REF!</definedName>
    <definedName name="Valid5">#REF!</definedName>
    <definedName name="XBRL">[4]Lists!$A$17:$A$19</definedName>
    <definedName name="zxasdafsds" localSheetId="9">#REF!</definedName>
    <definedName name="zxasdafsds" localSheetId="6">#REF!</definedName>
    <definedName name="zxasdafsds" localSheetId="7">#REF!</definedName>
    <definedName name="zxasdafsds" localSheetId="8">#REF!</definedName>
    <definedName name="zxasdafsds" localSheetId="1">#REF!</definedName>
    <definedName name="zxasdafsds" localSheetId="2">#REF!</definedName>
    <definedName name="zxasdafsds" localSheetId="4">#REF!</definedName>
    <definedName name="zxasdafsds" localSheetId="5">#REF!</definedName>
    <definedName name="zxasdafsds" localSheetId="3">#REF!</definedName>
    <definedName name="zxasdafsds">#REF!</definedName>
  </definedNames>
  <calcPr calcId="145621"/>
</workbook>
</file>

<file path=xl/calcChain.xml><?xml version="1.0" encoding="utf-8"?>
<calcChain xmlns="http://schemas.openxmlformats.org/spreadsheetml/2006/main">
  <c r="L25" i="18" l="1"/>
  <c r="J25" i="18"/>
  <c r="L20" i="18"/>
  <c r="J20" i="18"/>
  <c r="J14" i="18"/>
  <c r="L6" i="18"/>
  <c r="L29" i="18" s="1"/>
  <c r="L30" i="18" s="1"/>
  <c r="J6" i="18"/>
  <c r="J29" i="18" s="1"/>
  <c r="J30" i="18" s="1"/>
  <c r="D46" i="11" l="1"/>
  <c r="B47" i="11" l="1"/>
  <c r="E8" i="11" l="1"/>
  <c r="E6" i="7"/>
  <c r="E4" i="7"/>
  <c r="D5" i="5" l="1"/>
  <c r="D4" i="5"/>
  <c r="E5" i="7" l="1"/>
  <c r="E5" i="11" l="1"/>
  <c r="D70" i="5"/>
  <c r="D62" i="5"/>
  <c r="D58" i="5"/>
  <c r="D57" i="5"/>
  <c r="D56" i="5"/>
  <c r="D48" i="5"/>
  <c r="D44" i="5"/>
  <c r="D43" i="5"/>
  <c r="D31" i="5"/>
  <c r="D27" i="5"/>
  <c r="D22" i="5"/>
  <c r="D16" i="5"/>
  <c r="D14" i="5"/>
  <c r="D10" i="5"/>
  <c r="D6" i="5"/>
  <c r="D7" i="8"/>
  <c r="D6" i="8"/>
  <c r="D39" i="11" l="1"/>
  <c r="D32" i="11"/>
  <c r="D24" i="11"/>
  <c r="D17" i="11"/>
  <c r="D10" i="11"/>
  <c r="E24" i="7" l="1"/>
  <c r="D35" i="5" l="1"/>
  <c r="D8" i="5"/>
  <c r="D33" i="11" l="1"/>
  <c r="D52" i="11"/>
  <c r="D50" i="11"/>
  <c r="D49" i="11"/>
  <c r="D47" i="11"/>
  <c r="D45" i="11"/>
  <c r="D43" i="11"/>
  <c r="D42" i="11"/>
  <c r="D40" i="11"/>
  <c r="D38" i="11"/>
  <c r="D36" i="11"/>
  <c r="D35" i="11"/>
  <c r="D14" i="11"/>
  <c r="D21" i="11"/>
  <c r="D30" i="11"/>
  <c r="D28" i="11"/>
  <c r="D27" i="11"/>
  <c r="D25" i="11"/>
  <c r="D23" i="11"/>
  <c r="D20" i="11"/>
  <c r="D18" i="11"/>
  <c r="D16" i="11"/>
  <c r="D13" i="11"/>
  <c r="D11" i="11"/>
  <c r="B50" i="11"/>
  <c r="B51" i="11" s="1"/>
  <c r="B49" i="11"/>
  <c r="B43" i="11"/>
  <c r="B45" i="11" s="1"/>
  <c r="B40" i="11"/>
  <c r="B41" i="11" s="1"/>
  <c r="B36" i="11"/>
  <c r="B37" i="11" s="1"/>
  <c r="B33" i="11"/>
  <c r="B34" i="11" s="1"/>
  <c r="B28" i="11"/>
  <c r="B29" i="11" s="1"/>
  <c r="B25" i="11"/>
  <c r="B26" i="11" s="1"/>
  <c r="B21" i="11"/>
  <c r="B22" i="11" s="1"/>
  <c r="B18" i="11"/>
  <c r="B19" i="11" s="1"/>
  <c r="B14" i="11"/>
  <c r="B15" i="11" s="1"/>
  <c r="B11" i="11"/>
  <c r="B12" i="11" s="1"/>
  <c r="E6" i="11" l="1"/>
  <c r="E7" i="11" s="1"/>
  <c r="B16" i="11"/>
  <c r="B30" i="11"/>
  <c r="B20" i="11"/>
  <c r="B35" i="11"/>
  <c r="B13" i="11"/>
  <c r="B23" i="11"/>
  <c r="B27" i="11"/>
  <c r="B38" i="11"/>
  <c r="B42" i="11"/>
  <c r="B44" i="11"/>
  <c r="B48" i="11"/>
  <c r="B52" i="11"/>
  <c r="D9" i="8"/>
  <c r="D8" i="8"/>
  <c r="D5" i="8"/>
  <c r="D4" i="8"/>
  <c r="E31" i="7"/>
  <c r="D65" i="5" l="1"/>
  <c r="D64" i="5"/>
  <c r="D63" i="5"/>
  <c r="B57" i="5" l="1"/>
  <c r="B70" i="5" l="1"/>
  <c r="B68" i="5"/>
  <c r="B66" i="5"/>
  <c r="B69" i="5"/>
  <c r="B67" i="5"/>
  <c r="D52" i="5"/>
  <c r="D49" i="5"/>
  <c r="D50" i="5"/>
  <c r="D51" i="5"/>
  <c r="D46" i="5"/>
  <c r="D12" i="5" l="1"/>
  <c r="D69" i="5"/>
  <c r="D68" i="5"/>
  <c r="D60" i="5"/>
  <c r="D55" i="5"/>
  <c r="D54" i="5"/>
  <c r="D53" i="5"/>
  <c r="D42" i="5"/>
  <c r="D41" i="5"/>
  <c r="D40" i="5"/>
  <c r="D39" i="5"/>
  <c r="D37" i="5"/>
  <c r="D36" i="5"/>
  <c r="D34" i="5"/>
  <c r="D32" i="5"/>
  <c r="D29" i="5"/>
  <c r="D28" i="5"/>
  <c r="D26" i="5"/>
  <c r="D18" i="5"/>
  <c r="D13" i="5"/>
  <c r="D11" i="5"/>
  <c r="B43" i="5" l="1"/>
  <c r="B5" i="5"/>
  <c r="B38" i="5" l="1"/>
  <c r="B42" i="5"/>
  <c r="B40" i="5"/>
  <c r="B39" i="5"/>
  <c r="B41" i="5"/>
  <c r="B37" i="5"/>
  <c r="B35" i="5"/>
  <c r="B31" i="5"/>
  <c r="B22" i="5"/>
  <c r="B36" i="5"/>
  <c r="B34" i="5"/>
  <c r="B27" i="5"/>
  <c r="B55" i="5"/>
  <c r="B53" i="5"/>
  <c r="B56" i="5"/>
  <c r="B54" i="5"/>
  <c r="B52" i="5"/>
  <c r="B6" i="5"/>
  <c r="B13" i="5" s="1"/>
  <c r="B19" i="5"/>
  <c r="B20" i="5"/>
  <c r="B58" i="5"/>
  <c r="B65" i="5" s="1"/>
  <c r="B14" i="5"/>
  <c r="B44" i="5"/>
  <c r="B51" i="5" s="1"/>
  <c r="B21" i="5"/>
  <c r="B25" i="5" l="1"/>
  <c r="B26" i="5"/>
  <c r="B23" i="5"/>
  <c r="B24" i="5"/>
  <c r="B30" i="5"/>
  <c r="B29" i="5"/>
  <c r="B28" i="5"/>
  <c r="B33" i="5"/>
  <c r="B32" i="5"/>
  <c r="B61" i="5"/>
  <c r="B60" i="5"/>
  <c r="B62" i="5"/>
  <c r="B59" i="5"/>
  <c r="B47" i="5"/>
  <c r="B46" i="5"/>
  <c r="B48" i="5"/>
  <c r="B45" i="5"/>
  <c r="B16" i="5"/>
  <c r="B15" i="5"/>
  <c r="B9" i="5"/>
  <c r="B8" i="5"/>
  <c r="B10" i="5"/>
  <c r="B7" i="5"/>
  <c r="B64" i="5" l="1"/>
  <c r="B63" i="5"/>
  <c r="B12" i="5"/>
  <c r="B11" i="5"/>
  <c r="B17" i="5"/>
  <c r="B18" i="5"/>
  <c r="B50" i="5"/>
  <c r="B49" i="5"/>
</calcChain>
</file>

<file path=xl/sharedStrings.xml><?xml version="1.0" encoding="utf-8"?>
<sst xmlns="http://schemas.openxmlformats.org/spreadsheetml/2006/main" count="554" uniqueCount="377">
  <si>
    <t xml:space="preserve"> </t>
  </si>
  <si>
    <t>(-) Goodwill</t>
  </si>
  <si>
    <t>Регулаторни капитал</t>
  </si>
  <si>
    <t>Редни број</t>
  </si>
  <si>
    <t>Елементи регулаторног капитала</t>
  </si>
  <si>
    <t>Логичке контроле</t>
  </si>
  <si>
    <t>Износ</t>
  </si>
  <si>
    <t>РЕГУЛАТОРНИ КАПИТАЛ</t>
  </si>
  <si>
    <t>ОСНОВНИ АКЦИЈСКИ КАПИТАЛ</t>
  </si>
  <si>
    <t>Инструменти капитала прихватљиви као основни акцијски капитал</t>
  </si>
  <si>
    <t>(-) Инструменти капитала који нису прихватљиви</t>
  </si>
  <si>
    <t>Eмисионa премијa</t>
  </si>
  <si>
    <t>(-) Стечени сопствени инструменти основног акцијског капитала</t>
  </si>
  <si>
    <t>(-) Директна улагања у сопствене инструменте основног акцијског капитала</t>
  </si>
  <si>
    <t>(-) Индиректна улагања у сопствене инструменте основног акцијског капитала</t>
  </si>
  <si>
    <t xml:space="preserve">Губитак или добит која се може укључити у обрачун основног акцијског капитала </t>
  </si>
  <si>
    <t>Добитак или губитак</t>
  </si>
  <si>
    <t xml:space="preserve">(-) Део добити текуће године или са краја године који се не може укључити у основни акцијски капитал </t>
  </si>
  <si>
    <t>Остале резерве</t>
  </si>
  <si>
    <t xml:space="preserve">Резерве за опште банкарске ризике </t>
  </si>
  <si>
    <t>Прилагођавање основног акцијског капитала на бази пруденционих филтера</t>
  </si>
  <si>
    <t>Резерве по основу заштите новчаних токова</t>
  </si>
  <si>
    <t>(-) Додатна усклађивања вредности услед захтева за већом опрезношћу</t>
  </si>
  <si>
    <t>(-) Goodwill као нематеријална имовина</t>
  </si>
  <si>
    <t xml:space="preserve">(-) Goodwill укључен у вредновање значајног улагања </t>
  </si>
  <si>
    <t>Одложене пореске обавезе повезане са  goodwill-ом</t>
  </si>
  <si>
    <t>(-) Остала нематеријална имовина</t>
  </si>
  <si>
    <t>Одложене пореске обавезе повезане са  осталом нематеријалном имовином</t>
  </si>
  <si>
    <t>(-) одложена пореска средства која зависе од будуће профитабилности и која не произилазе из привремених разлика, умањена за повезане пореске обавезе</t>
  </si>
  <si>
    <t>(-) Слободне испоруке</t>
  </si>
  <si>
    <t xml:space="preserve">(-) Инструменти основног акцијског капитала лица у финансијском сектору у којима банка нема значајно улагање </t>
  </si>
  <si>
    <t>(-) Oдложена пореска средства која зависе од будуће профитабилности и која произилазе из привремених разлика</t>
  </si>
  <si>
    <t xml:space="preserve">(-) Инструменти основног акцијског капитала лица у финансијском сектору у којима банка има значајно улагање </t>
  </si>
  <si>
    <t>(-) Износ који прелази праг од 17,65%</t>
  </si>
  <si>
    <t xml:space="preserve">ДОДАТНИ ОСНОВНИ КАПИТАЛ </t>
  </si>
  <si>
    <t>Инструменти капитала прихватљиви као додатни основни капитал</t>
  </si>
  <si>
    <t>Емисиона премија</t>
  </si>
  <si>
    <t>(-) Стечени сопствени инструменти додатног основног капитала</t>
  </si>
  <si>
    <t>(-) Директна улагања у сопствене инструменте додатног основног капитала</t>
  </si>
  <si>
    <t>(-) Индиректна улагања у сопствене инструменте додатног основног капитала</t>
  </si>
  <si>
    <t>Уплаћени инструменти капитала банке</t>
  </si>
  <si>
    <t xml:space="preserve">(-) Инструменти додатног основног капитала лица у финансијском сектору у којима банка нема значајно улагање </t>
  </si>
  <si>
    <t>Вишак износа одбитних ставки од додатног основног капитала изнад износа додатног основног капитала</t>
  </si>
  <si>
    <t>ДОПУНСКИ КАПИТАЛ</t>
  </si>
  <si>
    <t>Инструменти капитала и субординиране обавезе прихватљиви као допунски капитал</t>
  </si>
  <si>
    <t>Уплаћени инструменти капитала банке и субординиране обавезе</t>
  </si>
  <si>
    <t>(-) Инструменти капитала и субординиране обавезе  који нису прихватљиви</t>
  </si>
  <si>
    <t>(-) Стечени сопствени инструменти допунског капитала</t>
  </si>
  <si>
    <t>(-) Директна улагања у сопствене инструменте допунског капитала</t>
  </si>
  <si>
    <t>(-) Индиректна улагања у сопствене инструменте допунског капитала</t>
  </si>
  <si>
    <t xml:space="preserve">(-) Инструменти допунског капитала лица у финансијском сектору у којима банка нема значајно улагање </t>
  </si>
  <si>
    <t xml:space="preserve">(-) Инструменти допунског капитала лица у финансијском сектору у којима банка има значајно улагање </t>
  </si>
  <si>
    <t xml:space="preserve">(-) Инструменти додатног основног капитала лица у финансијском сектору у којима банка има значајно улагање </t>
  </si>
  <si>
    <t>Вишак износа одбитних ставки од допунског капитала изнад износа допунског капитала</t>
  </si>
  <si>
    <t>1.6</t>
  </si>
  <si>
    <t>1.5</t>
  </si>
  <si>
    <t>1.4</t>
  </si>
  <si>
    <t>1.3.1</t>
  </si>
  <si>
    <t>1.3</t>
  </si>
  <si>
    <t>1.2</t>
  </si>
  <si>
    <t>1.1.1.15</t>
  </si>
  <si>
    <t>1.1.1.14</t>
  </si>
  <si>
    <t>1.1.1.13</t>
  </si>
  <si>
    <t>1.1.1.12</t>
  </si>
  <si>
    <t>1.1.1.11</t>
  </si>
  <si>
    <t>1.1.1.10</t>
  </si>
  <si>
    <t>1.1.1.09</t>
  </si>
  <si>
    <t>1.1.1.08</t>
  </si>
  <si>
    <t>1.1.1.07</t>
  </si>
  <si>
    <t>1.1.1.06</t>
  </si>
  <si>
    <t>1.1.1.05</t>
  </si>
  <si>
    <t>1.1.1.04</t>
  </si>
  <si>
    <t>1.1.1.03</t>
  </si>
  <si>
    <t>1.1.1.02</t>
  </si>
  <si>
    <t>1.1.1.01</t>
  </si>
  <si>
    <t>1.1.1</t>
  </si>
  <si>
    <t>1.1</t>
  </si>
  <si>
    <t>1</t>
  </si>
  <si>
    <t>ИЗЛОЖЕНОСТ РИЗИЦИМА</t>
  </si>
  <si>
    <t>Редни бр.</t>
  </si>
  <si>
    <t>Назив</t>
  </si>
  <si>
    <t>ИЗНОС РИЗИКОМ ПОНДЕРИСАНЕ АКТИВЕ ЗА КРЕДИТИНИ РИЗИК, РИЗИК ДРУГЕ УГОВОРНЕ СТРАНЕ , РИЗИК СМАЊЕЊА ВРЕДНОСТИ ПОТРАЖИВАЊА КУПЉЕНИХ ОД ПРИВРЕДНИХ ДРУШТАВА И РИЗИК ИЗМИРЕЊА/ИСПОРУКЕ ПО ОСНОВУ СЛОБОДНИХ ИСПОРУКА</t>
  </si>
  <si>
    <t>Стандардизовани приступ</t>
  </si>
  <si>
    <t>Изложености према државама и централним банкама</t>
  </si>
  <si>
    <t>Изложености према територијалним аутономијама и јединицама локалне самоуправе</t>
  </si>
  <si>
    <t>Изложености према јавним административним телима</t>
  </si>
  <si>
    <t>Изложености према банкама</t>
  </si>
  <si>
    <t>Изложености према привредним друштвима</t>
  </si>
  <si>
    <t>Изложености према физичким лицима</t>
  </si>
  <si>
    <t>Изложености обезбеђене хипотекама на непокретностима</t>
  </si>
  <si>
    <t>Високоризичне изложености</t>
  </si>
  <si>
    <t>Изложености по основу покривених обвезница</t>
  </si>
  <si>
    <t xml:space="preserve">Изложености према банкама и привредним друштвима са краткорочним кредитним рејтинзима </t>
  </si>
  <si>
    <t>Изложености по основу власничких улагања</t>
  </si>
  <si>
    <t>Остале изложености</t>
  </si>
  <si>
    <t>Изложености према међународним развојним банкама и међународним организацијама</t>
  </si>
  <si>
    <t>Власничке хартије од вредности</t>
  </si>
  <si>
    <t>Дужничке хартије од вредности-општи и специфични ризик</t>
  </si>
  <si>
    <t>Робни ризик</t>
  </si>
  <si>
    <t>1.5.1</t>
  </si>
  <si>
    <t>1.5.2</t>
  </si>
  <si>
    <t xml:space="preserve">    Применом стандардизованог приступа</t>
  </si>
  <si>
    <t xml:space="preserve">    Применом методе оригиналне изложености</t>
  </si>
  <si>
    <t>Показатељ адекватности основног акцијског капитала</t>
  </si>
  <si>
    <t>Вишак (+) или мањак (-) основног акцијског капитала</t>
  </si>
  <si>
    <t xml:space="preserve">Показатељ адекватности основног капитала </t>
  </si>
  <si>
    <t>Вишак (+) или мањак (-) основног капитала</t>
  </si>
  <si>
    <t>ПОКАЗАТЕЉ АДЕКВАТНОСТИ КАПИТАЛА</t>
  </si>
  <si>
    <t>ИЗНОС</t>
  </si>
  <si>
    <t>Показатељ адекватности капитала</t>
  </si>
  <si>
    <t>Вишак (+) или мањак (-) капитала</t>
  </si>
  <si>
    <t>ДОДАТНЕ ИНФОРМАЦИЈЕ</t>
  </si>
  <si>
    <t>Прагови за примену изузетака код одбитних ставки од основног акцијског капитала</t>
  </si>
  <si>
    <t xml:space="preserve">Праг за примену изузетка код одбитка инструмената основног акцијског капитала лица у финансијском сектору у којима банка нема значајно улагање </t>
  </si>
  <si>
    <t>Праг од 10% основног акцијског капитала</t>
  </si>
  <si>
    <t>Праг од 17,65% основног акцијског капитала</t>
  </si>
  <si>
    <t>Признати регулаторни капитал за потербе ограничавања улагања у лица ван финансијског сектора и великих изложености</t>
  </si>
  <si>
    <t>Улагања у капитал лица у финансијском сектору у којима банка нема значајно улагање</t>
  </si>
  <si>
    <t>Улагања у капитал лица у финансијском сектору у којима банка има значајно улагање</t>
  </si>
  <si>
    <t>Директна улагања у инструменте основног акцијског капитала лица у финансијском сектору у којима банка нема значајно улагање</t>
  </si>
  <si>
    <t>Бруто износ директних улагања у инструменте основног акцијског капитала лица у финансијском сектору у којима банка нема значајно улагање</t>
  </si>
  <si>
    <t>Индиректна улагања у инструменте основног акцијског капитала лица у финансијском сектору у којима банка нема значајно улагање</t>
  </si>
  <si>
    <t>Бруто износ индиректних улагања у инструменте основног акцијског капитала лица у финансијском сектору у којима банка нема значајно улагање</t>
  </si>
  <si>
    <t>(-) Допуштено нетирање бруто индиректних улагања и кратхих позиција</t>
  </si>
  <si>
    <t>Директна улагања у инструменте додатног основног капитала лица у финансијском сектору у којима банка нема значајно улагање</t>
  </si>
  <si>
    <t>Бруто износ директних улагања у инструменте додатног основног  капитала лица у финансијском сектору у којима банка нема значајно улагање</t>
  </si>
  <si>
    <t>Индиректна улагања у инструменте додатног основног  капитала лица у финансијском сектору у којима банка нема значајно улагање</t>
  </si>
  <si>
    <t>Бруто износ индиректних улагања у инструменте додатног основног  капитала лица у финансијском сектору у којима банка нема значајно улагање</t>
  </si>
  <si>
    <t>Директна улагања у инструменте допунског капитала лица у финансијском сектору у којима банка нема значајно улагање</t>
  </si>
  <si>
    <t>Бруто износ директних улагања у инструменте допунског  капитала лица у финансијском сектору у којима банка нема значајно улагање</t>
  </si>
  <si>
    <t>Индиректна улагања у инструменте допунског  капитала лица у финансијском сектору у којима банка нема значајно улагање</t>
  </si>
  <si>
    <t>Бруто износ индиректних улагања у инструменте допунског  капитала лица у финансијском сектору у којима банка нема значајно улагање</t>
  </si>
  <si>
    <t>Улагања у инструменте основног акцијског капитала лица у финансијском сектору у којима банка има значајно улагање, нетирано за кратке позиције</t>
  </si>
  <si>
    <t>Директна улагања у инструменте основног акцијског капитала лица у финансијском сектору у којима банка има значајно улагање</t>
  </si>
  <si>
    <t>Бруто износ директних улагања у инструменте основног акцијског капитала лица у финансијском сектору у којима банка има значајно улагање</t>
  </si>
  <si>
    <t>Индиректна улагања у инструменте основног акцијског капитала лица у финансијском сектору у којима банка има значајно улагање</t>
  </si>
  <si>
    <t>Бруто износ индиректних улагања у инструменте основног акцијског капитала лица у финансијском сектору у којима банка има значајно улагање</t>
  </si>
  <si>
    <t>Улагања у инструменте додатног основног капитала лица у финансијском сектору у којима банка има значајно улагање, нетирано за кратке позиције</t>
  </si>
  <si>
    <t>Директна улагања у инструменте додатног основног капитала лица у финансијском сектору у којима банка има значајно улагање</t>
  </si>
  <si>
    <t>Бруто износ директних улагања у инструменте додатног основног  капитала лица у финансијском сектору у којима банка има значајно улагање</t>
  </si>
  <si>
    <t>Индиректна улагања у инструменте додатног основног  капитала лица у финансијском сектору у којима банка има значајно улагање</t>
  </si>
  <si>
    <t>Бруто износ индиректних улагања у инструменте додатног основног  капитала лица у финансијском сектору у којима банка има значајно улагање</t>
  </si>
  <si>
    <t>Улагања у инструменте допунског капитала лица у финансијском сектору у којима банка има значајно улагање, нетирано за кратке позиције</t>
  </si>
  <si>
    <t>Директна улагања у инструменте допунског капитала лица у финансијском сектору у којима банка има значајно улагање</t>
  </si>
  <si>
    <t>Бруто износ директних улагања у инструменте допунског  капитала лица у финансијском сектору у којима банка има значајно улагање</t>
  </si>
  <si>
    <t>Индиректна улагања у инструменте допунског  капитала лица у финансијском сектору у којима банка има значајно улагање</t>
  </si>
  <si>
    <t>Бруто износ индиректних улагања у инструменте допунског  капитала лица у финансијском сектору у којима банка има значајно улагање</t>
  </si>
  <si>
    <t>Улагања у инструменте основног акцијског капитала лица у финансијском сектору у којима банка нема значајно улагање, нетиран за кратке позиције</t>
  </si>
  <si>
    <t>Улагања у инструменте додатног основног капитала лица у финансијском сектору у којима банка нема значајно улагање, нетиран за кратке позиције</t>
  </si>
  <si>
    <t>Улагања у инструменте допунског капитала лица у финансијском сектору у којима банка нема значајно улагање, нетиран за кратке позиције</t>
  </si>
  <si>
    <t>(-) Допуштено нетирање бруто директних улагања и кратких позиција</t>
  </si>
  <si>
    <t>Улагања у инструменте основног акцијског капитала лица у финансијском сектору у којима банка нема значајно улагање, привремено улагање</t>
  </si>
  <si>
    <t xml:space="preserve">Изузетак од одбитка од регулаторног капитала на бази привремености улагања </t>
  </si>
  <si>
    <t>Улагања у инструменте основног акцијског капитала лица у финансијском сектору у којима банка има значајно улагање, привремено улагање</t>
  </si>
  <si>
    <t>Улагања у инструменте додатног основног капитала лица у финансијском сектору у којима банка нема значајно улагање, привремено улагање</t>
  </si>
  <si>
    <t>Улагања у инструменте додатног основног капитала лица у финансијском сектору у којима банка има значајно улагање, привремено улагање</t>
  </si>
  <si>
    <t>Улагања у инструменте допунског капитала лица у финансијском сектору у којима банка нема значајно улагање, привремено улагање</t>
  </si>
  <si>
    <t>Улагања у инструменте допунског капитала лица у финансијском сектору у којима банка има значајно улагање, привремено улагање</t>
  </si>
  <si>
    <t>1.1.</t>
  </si>
  <si>
    <t>1.2.</t>
  </si>
  <si>
    <t>2.1.</t>
  </si>
  <si>
    <t>2.2.</t>
  </si>
  <si>
    <t>3.1.1.</t>
  </si>
  <si>
    <t>3.1.2.</t>
  </si>
  <si>
    <t>3.2.1.</t>
  </si>
  <si>
    <t>3.2.2.</t>
  </si>
  <si>
    <t>Додатни основни капитал</t>
  </si>
  <si>
    <t>Допунски капитал</t>
  </si>
  <si>
    <t>Укупан износ</t>
  </si>
  <si>
    <t>Напомене</t>
  </si>
  <si>
    <t>Основни акцијски капитал</t>
  </si>
  <si>
    <t>Укупни износ обичних акција које се у складу са ОАК укључују у основни капитал (укључујући емисиону премију)</t>
  </si>
  <si>
    <t>Износ, издато до 31. 12. 2011.</t>
  </si>
  <si>
    <t>Укупни износ преференцијалних акција (осим кумулативних преференцијалних акција) које се у складу са ОАК укључују у основни капитал (укључујући емисиону премију)</t>
  </si>
  <si>
    <t>Кумулативне преференцијалне акције</t>
  </si>
  <si>
    <t>Укупни износ кумулативних преференцијалних акција које се у складу са ОАК укључују у допунски капитал (укључујући емисиону премију)</t>
  </si>
  <si>
    <t>Субординиране обавезе</t>
  </si>
  <si>
    <t xml:space="preserve">Укупни износ субординираних обавеза које се у складу са ОАК укључују у допунски капитал </t>
  </si>
  <si>
    <t>Матични број</t>
  </si>
  <si>
    <t>Назив друштва</t>
  </si>
  <si>
    <t>Табела 1. Узајамна учешћа</t>
  </si>
  <si>
    <t>Одбитна ставка од дела регулаторног капитала</t>
  </si>
  <si>
    <t>Учешће банке</t>
  </si>
  <si>
    <t>Учешће релевантног друштва</t>
  </si>
  <si>
    <t>Табела 2. Привремена улагања са циљем пружања финансијске помоћи</t>
  </si>
  <si>
    <t>Износ, издато од 1. 1. 2012. до 31.12.2013</t>
  </si>
  <si>
    <t>2</t>
  </si>
  <si>
    <t>3</t>
  </si>
  <si>
    <t>4</t>
  </si>
  <si>
    <t>5</t>
  </si>
  <si>
    <t xml:space="preserve">Износ, издато после 1. 1. 2014. </t>
  </si>
  <si>
    <t>Остали укупни резултат</t>
  </si>
  <si>
    <t xml:space="preserve">(-) Сопствени инструменти допунског капитала за које банка има стварну или потенцијалну обавезу да их откупи </t>
  </si>
  <si>
    <t>(-) Сопствени инструменти основног акцијског капитала за које банка има стварну или потенцијалну обавезу да их откупи</t>
  </si>
  <si>
    <t xml:space="preserve">(-) Сопствени инструменти додатног основног капитала за које банка има стварну или потенцијалну обавезу да их откупи </t>
  </si>
  <si>
    <t xml:space="preserve">Образац КР СП </t>
  </si>
  <si>
    <t xml:space="preserve">Образац СVА </t>
  </si>
  <si>
    <t>(-) Допуштено нетирање бруто индиректних улагања и кратких позиција</t>
  </si>
  <si>
    <t>Изложености по основу улагања у инвестиционе фондове</t>
  </si>
  <si>
    <t>Девизни ризик</t>
  </si>
  <si>
    <t xml:space="preserve">      од тога по основу високо корелисаних валута</t>
  </si>
  <si>
    <t>1.1.a.</t>
  </si>
  <si>
    <t>ИЗНОС РИЗИКОМ ПОНДЕРИСАНЕ АКТИВЕ ЗА КРЕДИТИНИ РИЗИК, РИЗИК ДРУГЕ УГОВОРНЕ СТРАНЕ , РИЗИК СМАЊЕЊА ВРЕДНОСТИ ПОТРАЖИВАЊА КУПЉЕНИХ ОД ПРИВРЕДНИХ ДРУШТАВА И РИЗИК ИЗМИРЕЊА/ИСПОРУКЕ ПО ОСНОВУ СЛОБОДНИХ ИСПОРУКА-са потребном резервом као одбитном ставком</t>
  </si>
  <si>
    <t>Добит банке</t>
  </si>
  <si>
    <t>Добици или губици по основу промна фер вредности насталих у вези са кредитним ризиком банке повезаним са обавезама по основу деривата</t>
  </si>
  <si>
    <t>(-) Узајамна директна и индиректна улагања банке и лица у финансијском сектору у инструменте основног акцијског капитала</t>
  </si>
  <si>
    <t>(-) Узајамна директна и индиректна улагања банке и лица у финансијском сектору у инструменте додатног основног капитала</t>
  </si>
  <si>
    <t>Стандардизовани приступ: опште прилагођавање за кредитни ризик</t>
  </si>
  <si>
    <t>(-) Узајамна директна и индиректна улагања банке и лица у финансијском сектору у инструменте допунског капитала</t>
  </si>
  <si>
    <t>ИЗНОС РИЗИЧНЕ АКТИВЕ ПО ОСНОВУ ИЗЛОЖЕНОСТИ РИЗИКУ ИЗМИРЕЊА/ИСПОРУКЕ</t>
  </si>
  <si>
    <t xml:space="preserve">ИЗНОС РИЗИЧНЕ АКТИВЕ ПО ОСНОВУ ИЗЛОЖЕНОСТИ ЦЕНОВНОМ, РОБНОМ И ВАЛУТНОМ РИЗИКУ </t>
  </si>
  <si>
    <t>1.3.2</t>
  </si>
  <si>
    <t>1.3.3</t>
  </si>
  <si>
    <t>1.3.3.1.</t>
  </si>
  <si>
    <t>1.3.4</t>
  </si>
  <si>
    <t>ИЗНОС РИЗИЧНЕ АКТИВЕ ПО ОСНОВУ ИЗЛОЖЕНОСТИ ОПЕРАТИВНОМ РИЗИКУ</t>
  </si>
  <si>
    <t>ИЗНОС РИЗИЧНЕ АКТИВЕ ПО ОСНОВУ ИЗЛОЖЕНОСТИ ЗА РИЗИК ПОГОРШАЊА КРЕДИТНЕ СПОСОБНОСТИ ДРУГЕ УГОВОРЕ СТРАНЕ</t>
  </si>
  <si>
    <t xml:space="preserve">ИЗНОС РИЗИЧНЕ АКТИВЕ ПОВЕЗАН СА ВЕЛИКИМ ИЗЛОЖЕНОСТИМА У КЊИЗИ ТРГОВАЊА </t>
  </si>
  <si>
    <t>УКУПАН ИЗНОС РИЗИЧНЕ АКТИВЕ</t>
  </si>
  <si>
    <t xml:space="preserve">Обичне акције које у складу са ОАК чине основни капитал, а које не испуњавају услове за укључивање у основни акцијски капитал </t>
  </si>
  <si>
    <t xml:space="preserve">Преференцијалне акције (осим кумулативних преференцијалних акција) које у складу са ОАК чине основни капитал, а које не испуњавају услове за укључивање у додатни основни капитал  </t>
  </si>
  <si>
    <t>Кумулативне преференцијалне акције које у складу са ОАК чине допунски капитал, а које не испуњавају услове за допунски  капитал</t>
  </si>
  <si>
    <t xml:space="preserve">Субординиране обавезе које у складу са ОАК чине допунски капитал, а које не испуњавају услове за допунски капитал </t>
  </si>
  <si>
    <t>Прелазне одредбе и наставак признавања инструмената капитала из Одлуке о адекватности капитала банке</t>
  </si>
  <si>
    <t>Елемент регулаторног капитала</t>
  </si>
  <si>
    <t>Изложености које се налазе у статусу неизмирења обавеза</t>
  </si>
  <si>
    <t>(-) Oдбитне ставке од додатног основног капитала које прелазе износ тог капитала (види 1.2.6)</t>
  </si>
  <si>
    <t xml:space="preserve">(-) Oдбитне ставке од допунског капитала које прелазе износ тог капитала (види 1.4.6) </t>
  </si>
  <si>
    <t>У 000 РСД</t>
  </si>
  <si>
    <t>(-) Износ за који су прекорачена квалификована учешћа у лицима
која нису лица у финансијском сектору</t>
  </si>
  <si>
    <t xml:space="preserve">Добици и губици по основу обавеза банке вреднованих по фер вредности који произилазе из промене кредитне способности банке </t>
  </si>
  <si>
    <t>(-)  Остала нематеријална имовинa</t>
  </si>
  <si>
    <t>Упутство</t>
  </si>
  <si>
    <t>у 000 РСД</t>
  </si>
  <si>
    <t>Образац КР СП-врсте изложености</t>
  </si>
  <si>
    <t>Бруто изложеност</t>
  </si>
  <si>
    <t>(-) исправке вредности и резервисања</t>
  </si>
  <si>
    <t>Нето изложеност</t>
  </si>
  <si>
    <t>Технике ублажавања кредитног ризика- кредитна заштита са заменом пондера ризика</t>
  </si>
  <si>
    <t xml:space="preserve">Нето изложеност после примене кредитне заштите са заменом пондера кредитног ризика  </t>
  </si>
  <si>
    <t>Технике ублажавања кредитног ризика – инструменти материјалне кредитне заштите (сложени метод)</t>
  </si>
  <si>
    <t>Ефективна вредност изложености (Е*)</t>
  </si>
  <si>
    <t>Ефективна вредност изложености разврстана по факторима конверзије</t>
  </si>
  <si>
    <t>Вредност изложености</t>
  </si>
  <si>
    <t>ПРИКАЗ ПО ПОНДЕРИМА РИЗИКА</t>
  </si>
  <si>
    <t>Износ активе пондерисане кредитним ризиком</t>
  </si>
  <si>
    <t>Инструменти нематеријалне кредитне заштите</t>
  </si>
  <si>
    <t>Инструменти материјалне кредитне заштите</t>
  </si>
  <si>
    <t>Ефекти примене инструмената кредитне заштите</t>
  </si>
  <si>
    <t xml:space="preserve">Износ прилагођавања изложености услед примене фактора волатилности (Еvа-E) </t>
  </si>
  <si>
    <t>Вредност средства обезбеђења коригована фактором волатилости и прилагођена за рочну неусклађеност (Cvam) (-)</t>
  </si>
  <si>
    <t>од чега: по основу ризика друге уговорне стране</t>
  </si>
  <si>
    <t>од чега: без кредитног рејтинга подобне агенције за рејтинг</t>
  </si>
  <si>
    <t>од чега: са првобитним роком доспећа краћим од 3 месеца</t>
  </si>
  <si>
    <t>1 250%</t>
  </si>
  <si>
    <t>Остали пондери кредитног ризика</t>
  </si>
  <si>
    <t xml:space="preserve">Гаранције </t>
  </si>
  <si>
    <t>Кредитни деривати</t>
  </si>
  <si>
    <t>Једноставни метод</t>
  </si>
  <si>
    <t>Остали инструменти материјалне кредитне заштите</t>
  </si>
  <si>
    <t>Укупно умањење (-)</t>
  </si>
  <si>
    <t>Укупно увећање  (+)</t>
  </si>
  <si>
    <t>од чега бруто изложеност према матичном друштву, подређеном друштву или подређеном друштву матичног друштва</t>
  </si>
  <si>
    <t>OF WHICH: ARISING FROM COUNTERPARTY CREDIT RISK</t>
  </si>
  <si>
    <t>од чега: по основу изложености према матичном друштву, подређеном друштву или подређеном друштву матичног друштва</t>
  </si>
  <si>
    <t>010</t>
  </si>
  <si>
    <t>0101</t>
  </si>
  <si>
    <t>020</t>
  </si>
  <si>
    <t>030 = 010 + 020</t>
  </si>
  <si>
    <t>040</t>
  </si>
  <si>
    <t>050</t>
  </si>
  <si>
    <t>060</t>
  </si>
  <si>
    <t>070</t>
  </si>
  <si>
    <t>080</t>
  </si>
  <si>
    <t>090</t>
  </si>
  <si>
    <t>100=030 + 080 + 090</t>
  </si>
  <si>
    <t>110</t>
  </si>
  <si>
    <t>120</t>
  </si>
  <si>
    <t>130 = 100 + 110 + 120</t>
  </si>
  <si>
    <t>140</t>
  </si>
  <si>
    <t>150</t>
  </si>
  <si>
    <t>160</t>
  </si>
  <si>
    <t>170</t>
  </si>
  <si>
    <t>180=130-140-
0,8*150-0,5*160</t>
  </si>
  <si>
    <t>УКУПНА ИЗЛОЖЕНОСТ</t>
  </si>
  <si>
    <t>Приказ по врстама изложености:</t>
  </si>
  <si>
    <t>Билансне позиције</t>
  </si>
  <si>
    <t>030</t>
  </si>
  <si>
    <t>Ванбилансне ставке</t>
  </si>
  <si>
    <t>Изложеност ризику друге уговорне стране</t>
  </si>
  <si>
    <t xml:space="preserve">Трансакције кредитирања хартија од вредности </t>
  </si>
  <si>
    <t>репо и reverse репо трансакције и трансакције давања и узимања у зајам хартија од вредности и робе</t>
  </si>
  <si>
    <t>трансакције кредитирања трговине хартијама од вредности</t>
  </si>
  <si>
    <t>Деривати и трансакције са дугим роком измирења</t>
  </si>
  <si>
    <t>Финансијски и кредитни деривати</t>
  </si>
  <si>
    <t>трансакције са дугим роком измирења</t>
  </si>
  <si>
    <t>100</t>
  </si>
  <si>
    <t>Нетирање између различитих категорија производа</t>
  </si>
  <si>
    <t>Образац КР СП-категорије изложености</t>
  </si>
  <si>
    <t>Приказ по категоријама изложености</t>
  </si>
  <si>
    <t>од чега: са пондером државе</t>
  </si>
  <si>
    <t>од чега: МСП</t>
  </si>
  <si>
    <t>од чега: износ изложености до 150000 ЕУР</t>
  </si>
  <si>
    <t>од чега: износ изложености од 150000 до 500000ЕУР</t>
  </si>
  <si>
    <t>од чега: износ изложености од 500000 до 1000000ЕУР</t>
  </si>
  <si>
    <t>130</t>
  </si>
  <si>
    <t>од чега:стамбеним непокретностима</t>
  </si>
  <si>
    <t>од чега: касни више од 90 дана у материјално значајном износу</t>
  </si>
  <si>
    <t>од чега: постоји вероватноћа да неће у целости измирити обавезе</t>
  </si>
  <si>
    <t>од чега:обезбеђене хипотекма на непокретностима из класе ''изложености обезбеђене хипотекама на непокретностима''</t>
  </si>
  <si>
    <t>180</t>
  </si>
  <si>
    <t>190</t>
  </si>
  <si>
    <t>Изложености према банкама и привредним друштвима са краткорочним кредитним рејтинзима</t>
  </si>
  <si>
    <t>200</t>
  </si>
  <si>
    <t>210</t>
  </si>
  <si>
    <t>220</t>
  </si>
  <si>
    <t>230</t>
  </si>
  <si>
    <t>КР СП - изложености обезбеђене хипотекама на непокретностима</t>
  </si>
  <si>
    <t>Исправке вредности односно резервисања за губитке по ванбилансним ставкама</t>
  </si>
  <si>
    <t>Бруто књиговодствена вредност</t>
  </si>
  <si>
    <t>Исправке вр., односно резервисања изложености код којих је бруто вредност изложености &lt; 80% тржишне вредности стамбене непокретности, односно &lt; 50% тржишне вредности пословне непокретности</t>
  </si>
  <si>
    <t>Исправке вр., односно резервисања за изложености обезбеђене хипотекама на непокретностима</t>
  </si>
  <si>
    <t>изложености код којих је бруто вредност изложености &lt; 80% тржишне вредности стамбене непокретности, односно &lt; 50% тржишне вредности пословне непокретности</t>
  </si>
  <si>
    <t>изложености или дела изложености које задовољавају услове за повољнији третман у класи изложености обезбеђених хипотекама на непокретностима, а бруто вредност укупне изложености  &lt; 80% тржишне вредности стамбене непокретности, односно &lt; 50% тржишне вредности пословне непокретности</t>
  </si>
  <si>
    <t>укупно изложености обезбеђених хипотекама на непокретностима</t>
  </si>
  <si>
    <t>изложености или дела изложености које задовољавају услове за повољнији третман у класи изложености обезбеђених хипотекама на непокретностима</t>
  </si>
  <si>
    <t>Укупно</t>
  </si>
  <si>
    <t xml:space="preserve">Од чега:
исправке вр. за изложености или део изложености које задовољавају услове за повољнији третман у класи изложености обезбеђених хипотекама на непокретностима
</t>
  </si>
  <si>
    <t xml:space="preserve">Од чега:
исправке вр. за изложености или део изложености које задовољавају услове за повољнији третман у класи изложености обезбеђених хипотекама на непокретностима 
</t>
  </si>
  <si>
    <t>Обезбеђено:</t>
  </si>
  <si>
    <t xml:space="preserve">хипотеком на стамбеним непокретностима у РС
</t>
  </si>
  <si>
    <t xml:space="preserve">хипотеком на пословним непокретностима у РС
</t>
  </si>
  <si>
    <t xml:space="preserve">хипотеком на стамбеним непокретностима изван РС
</t>
  </si>
  <si>
    <t xml:space="preserve">хипотеком на пословним непокретностима изван РС
</t>
  </si>
  <si>
    <t xml:space="preserve">               Образац CVA - РИЗИК ПОГОРШАЊА КРЕДИТНЕ СПОСОБНОСТИ ДРУГЕ УГОВОРЕ СТРАНЕ</t>
  </si>
  <si>
    <t>Износ изложености</t>
  </si>
  <si>
    <t>Капитални захтев</t>
  </si>
  <si>
    <t>од чега:
 по основу OTC деривата</t>
  </si>
  <si>
    <t>од чега по основу:
репо и reverse репо трансакција, трансакција давања или узимања у зајам хартија од вредности или робе, трансакција кредитирања трговине хартијама од вредности</t>
  </si>
  <si>
    <t xml:space="preserve">040
</t>
  </si>
  <si>
    <t>CVA укупно</t>
  </si>
  <si>
    <t>у вези са {РК2;r 1.5}</t>
  </si>
  <si>
    <t xml:space="preserve"> Применом стандардизованог приступа</t>
  </si>
  <si>
    <t>у вези са {РК2;r 1.5.1}</t>
  </si>
  <si>
    <t xml:space="preserve"> Применом методе оригиналне изложености</t>
  </si>
  <si>
    <t>Левериџ рацио</t>
  </si>
  <si>
    <t>(у 000)</t>
  </si>
  <si>
    <t>Назив позиције</t>
  </si>
  <si>
    <t>Износ (без умањења за износ потребне резерве за процењене губитке при обрачуну износа изложености)</t>
  </si>
  <si>
    <t>Билансне изложености</t>
  </si>
  <si>
    <t>(-) Износ ставки које представљају одбитну ставку од основног капитала банке</t>
  </si>
  <si>
    <t>Укупна билансна изложеност</t>
  </si>
  <si>
    <t xml:space="preserve">Текућа изложеност </t>
  </si>
  <si>
    <t>Потенцијална изложеност</t>
  </si>
  <si>
    <t>Метод оригиналне изложености</t>
  </si>
  <si>
    <t>Увећање изложености за износ колатерала</t>
  </si>
  <si>
    <t>(-) Износ варијабилне маргине који је банка била дужна да пренесе другој уговорној страни, а који се третира као потраживање банке</t>
  </si>
  <si>
    <t>Хипотетичка вредност продатих кредитних деривата</t>
  </si>
  <si>
    <t>(-) Хипотетичка вредност купљених кредитних деривата и потенцијална изложеност продатих кредитних деривата</t>
  </si>
  <si>
    <t>Изложености по основу деривата</t>
  </si>
  <si>
    <t>Бруто износ</t>
  </si>
  <si>
    <t>(-)Нетиран износ</t>
  </si>
  <si>
    <t xml:space="preserve">Додатак за изложености ризику друге уговорне стране за трансакције које нису предмет стандардизованих споразума о нетирању  </t>
  </si>
  <si>
    <t xml:space="preserve">Додатак за изложености ризику друге уговорне стране за трансакције које јесу предмет стандардизованих споразума о нетирању  </t>
  </si>
  <si>
    <t>Износ изложености по основу трансакција у којима банка има улогу агента</t>
  </si>
  <si>
    <r>
      <t xml:space="preserve">Изложености по основу репо и </t>
    </r>
    <r>
      <rPr>
        <b/>
        <i/>
        <sz val="11"/>
        <color theme="1"/>
        <rFont val="Calibri"/>
        <family val="2"/>
        <charset val="238"/>
        <scheme val="minor"/>
      </rPr>
      <t xml:space="preserve">reverse </t>
    </r>
    <r>
      <rPr>
        <b/>
        <sz val="11"/>
        <color theme="1"/>
        <rFont val="Calibri"/>
        <family val="2"/>
        <charset val="238"/>
        <scheme val="minor"/>
      </rPr>
      <t xml:space="preserve">репо трансакција, трансакција кредитирања трговине хартијама од вредности, уговора о узимању и давању у зајам хартија од вредности или робе и трансакција са дугим роком измирења </t>
    </r>
  </si>
  <si>
    <t>Ванбилансне ставке распоређене у катeгорију ниског ризика</t>
  </si>
  <si>
    <t>Ванбилансне ставке распоређене у катeгорију умереног ризика</t>
  </si>
  <si>
    <t>Ванбилансне ставке распоређене у катeгорију средњег ризика</t>
  </si>
  <si>
    <t>Ванбилансне ставке распоређене у катeгорију високог ризика</t>
  </si>
  <si>
    <t>Ванбилансне изложености</t>
  </si>
  <si>
    <t>(-) Износ изложености према матичном друштву, подређеном друштву и подређеном друштву матичног друштва</t>
  </si>
  <si>
    <t>Капитал и укупан износ изложености</t>
  </si>
  <si>
    <t>Основни капитал (Tier 1)</t>
  </si>
  <si>
    <t>Укупан износ изложености</t>
  </si>
  <si>
    <t>Добит или губитак банке из ранијих година</t>
  </si>
  <si>
    <t>Износ (са умањењем за износ потребне резерве за процењене губитке при обрачуну износа изложености и основног капитала)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</si>
</sst>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-* #,##0.00_-;\-* #,##0.00_-;_-* &quot;-&quot;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-* #,##0\ _€_-;\-* #,##0\ _€_-;_-* &quot;-&quot;\ _€_-;_-@_-"/>
    <numFmt numFmtId="176" formatCode="_-* #,##0.00\ _€_-;\-* #,##0.00\ _€_-;_-* &quot;-&quot;??\ _€_-;_-@_-"/>
    <numFmt numFmtId="177" formatCode="_-* #,##0\ &quot;€&quot;_-;\-* #,##0\ &quot;€&quot;_-;_-* &quot;-&quot;\ &quot;€&quot;_-;_-@_-"/>
    <numFmt numFmtId="178" formatCode="_-* #,##0.00\ &quot;€&quot;_-;\-* #,##0.00\ &quot;€&quot;_-;_-* &quot;-&quot;??\ &quot;€&quot;_-;_-@_-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2"/>
      <name val="Arial"/>
      <family val="2"/>
      <charset val="238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Verdana"/>
      <family val="2"/>
    </font>
    <font>
      <sz val="11"/>
      <name val="Verdana"/>
      <family val="2"/>
    </font>
    <font>
      <sz val="11"/>
      <color indexed="10"/>
      <name val="Verdana"/>
      <family val="2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Life L2"/>
      <family val="1"/>
      <charset val="238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scheme val="minor"/>
    </font>
    <font>
      <sz val="11"/>
      <name val="Times New Roman"/>
      <family val="1"/>
    </font>
    <font>
      <sz val="8"/>
      <color indexed="8"/>
      <name val="Life L2"/>
      <family val="1"/>
      <charset val="238"/>
    </font>
    <font>
      <i/>
      <sz val="11"/>
      <color indexed="8"/>
      <name val="Calibri"/>
      <family val="2"/>
      <scheme val="minor"/>
    </font>
    <font>
      <sz val="10"/>
      <name val="Life L2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indexed="8"/>
      <name val="Verdana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9">
    <xf numFmtId="0" fontId="0" fillId="0" borderId="0"/>
    <xf numFmtId="0" fontId="1" fillId="0" borderId="0"/>
    <xf numFmtId="0" fontId="6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8" borderId="24" applyNumberFormat="0" applyAlignment="0" applyProtection="0"/>
    <xf numFmtId="0" fontId="12" fillId="5" borderId="0" applyNumberFormat="0" applyBorder="0" applyAlignment="0" applyProtection="0"/>
    <xf numFmtId="0" fontId="13" fillId="21" borderId="24" applyNumberFormat="0" applyAlignment="0" applyProtection="0"/>
    <xf numFmtId="0" fontId="14" fillId="21" borderId="24" applyNumberFormat="0" applyAlignment="0" applyProtection="0"/>
    <xf numFmtId="0" fontId="15" fillId="22" borderId="25" applyNumberFormat="0" applyAlignment="0" applyProtection="0"/>
    <xf numFmtId="0" fontId="16" fillId="0" borderId="26" applyNumberFormat="0" applyFill="0" applyAlignment="0" applyProtection="0"/>
    <xf numFmtId="0" fontId="17" fillId="22" borderId="25" applyNumberFormat="0" applyAlignment="0" applyProtection="0"/>
    <xf numFmtId="3" fontId="18" fillId="23" borderId="1" applyFont="0" applyFill="0" applyProtection="0">
      <alignment horizontal="right" vertical="center"/>
    </xf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15" fillId="22" borderId="25" applyNumberFormat="0" applyAlignment="0" applyProtection="0"/>
    <xf numFmtId="0" fontId="22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1" fillId="8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6" fillId="2" borderId="1" applyNumberFormat="0" applyFont="0" applyBorder="0" applyProtection="0">
      <alignment horizontal="center" vertical="center"/>
    </xf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4" applyFont="0" applyBorder="0">
      <alignment horizontal="center" wrapText="1"/>
    </xf>
    <xf numFmtId="3" fontId="6" fillId="24" borderId="1" applyFont="0" applyProtection="0">
      <alignment horizontal="right" vertical="center"/>
    </xf>
    <xf numFmtId="10" fontId="6" fillId="24" borderId="1" applyFont="0" applyProtection="0">
      <alignment horizontal="right" vertical="center"/>
    </xf>
    <xf numFmtId="9" fontId="6" fillId="24" borderId="1" applyFont="0" applyProtection="0">
      <alignment horizontal="right" vertical="center"/>
    </xf>
    <xf numFmtId="0" fontId="6" fillId="24" borderId="14" applyNumberFormat="0" applyFont="0" applyBorder="0" applyProtection="0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26" applyNumberFormat="0" applyFill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8" borderId="24" applyNumberFormat="0" applyAlignment="0" applyProtection="0"/>
    <xf numFmtId="164" fontId="6" fillId="25" borderId="1" applyFont="0">
      <alignment vertical="center"/>
      <protection locked="0"/>
    </xf>
    <xf numFmtId="3" fontId="6" fillId="25" borderId="1" applyFont="0">
      <alignment horizontal="right" vertical="center"/>
      <protection locked="0"/>
    </xf>
    <xf numFmtId="165" fontId="6" fillId="25" borderId="1" applyFont="0">
      <alignment horizontal="right" vertical="center"/>
      <protection locked="0"/>
    </xf>
    <xf numFmtId="166" fontId="6" fillId="26" borderId="1" applyFont="0">
      <alignment vertical="center"/>
      <protection locked="0"/>
    </xf>
    <xf numFmtId="10" fontId="6" fillId="25" borderId="1" applyFont="0">
      <alignment horizontal="right" vertical="center"/>
      <protection locked="0"/>
    </xf>
    <xf numFmtId="9" fontId="6" fillId="25" borderId="2" applyFont="0">
      <alignment horizontal="right" vertical="center"/>
      <protection locked="0"/>
    </xf>
    <xf numFmtId="167" fontId="6" fillId="25" borderId="1" applyFont="0">
      <alignment horizontal="right" vertical="center"/>
      <protection locked="0"/>
    </xf>
    <xf numFmtId="168" fontId="6" fillId="25" borderId="2" applyFont="0">
      <alignment horizontal="right" vertical="center"/>
      <protection locked="0"/>
    </xf>
    <xf numFmtId="0" fontId="6" fillId="25" borderId="1" applyFont="0">
      <alignment horizontal="center" vertical="center" wrapText="1"/>
      <protection locked="0"/>
    </xf>
    <xf numFmtId="49" fontId="6" fillId="25" borderId="1" applyFont="0">
      <alignment vertical="center"/>
      <protection locked="0"/>
    </xf>
    <xf numFmtId="0" fontId="6" fillId="27" borderId="30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2" fillId="5" borderId="0" applyNumberFormat="0" applyBorder="0" applyAlignment="0" applyProtection="0"/>
    <xf numFmtId="0" fontId="34" fillId="21" borderId="3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26" applyNumberFormat="0" applyFill="0" applyAlignment="0" applyProtection="0"/>
    <xf numFmtId="0" fontId="36" fillId="0" borderId="0" applyNumberForma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37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27" borderId="30" applyNumberFormat="0" applyFont="0" applyAlignment="0" applyProtection="0"/>
    <xf numFmtId="0" fontId="6" fillId="27" borderId="30" applyNumberFormat="0" applyFont="0" applyAlignment="0" applyProtection="0"/>
    <xf numFmtId="0" fontId="1" fillId="0" borderId="0"/>
    <xf numFmtId="0" fontId="40" fillId="0" borderId="0"/>
    <xf numFmtId="0" fontId="6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3" fontId="6" fillId="29" borderId="1" applyFont="0">
      <alignment horizontal="right" vertical="center"/>
      <protection locked="0"/>
    </xf>
    <xf numFmtId="165" fontId="6" fillId="29" borderId="1" applyFont="0">
      <alignment horizontal="right" vertical="center"/>
      <protection locked="0"/>
    </xf>
    <xf numFmtId="10" fontId="6" fillId="29" borderId="1" applyFont="0">
      <alignment horizontal="right" vertical="center"/>
      <protection locked="0"/>
    </xf>
    <xf numFmtId="9" fontId="6" fillId="29" borderId="1" applyFont="0">
      <alignment horizontal="right" vertical="center"/>
      <protection locked="0"/>
    </xf>
    <xf numFmtId="167" fontId="6" fillId="29" borderId="1" applyFont="0">
      <alignment horizontal="right" vertical="center"/>
      <protection locked="0"/>
    </xf>
    <xf numFmtId="168" fontId="6" fillId="29" borderId="2" applyFont="0">
      <alignment horizontal="right" vertical="center"/>
      <protection locked="0"/>
    </xf>
    <xf numFmtId="0" fontId="6" fillId="29" borderId="1" applyFont="0">
      <alignment horizontal="center" vertical="center" wrapText="1"/>
      <protection locked="0"/>
    </xf>
    <xf numFmtId="0" fontId="6" fillId="29" borderId="1" applyNumberFormat="0" applyFont="0">
      <alignment horizontal="center" vertical="center" wrapText="1"/>
      <protection locked="0"/>
    </xf>
    <xf numFmtId="0" fontId="42" fillId="0" borderId="32" applyNumberFormat="0" applyFill="0" applyAlignment="0" applyProtection="0"/>
    <xf numFmtId="0" fontId="43" fillId="21" borderId="3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6" fillId="30" borderId="1" applyFont="0">
      <alignment horizontal="right" vertical="center"/>
      <protection locked="0"/>
    </xf>
    <xf numFmtId="0" fontId="32" fillId="4" borderId="0" applyNumberFormat="0" applyBorder="0" applyAlignment="0" applyProtection="0"/>
    <xf numFmtId="0" fontId="34" fillId="21" borderId="31" applyNumberFormat="0" applyAlignment="0" applyProtection="0"/>
    <xf numFmtId="0" fontId="44" fillId="28" borderId="0" applyNumberFormat="0" applyBorder="0" applyAlignment="0" applyProtection="0"/>
    <xf numFmtId="171" fontId="6" fillId="23" borderId="1" applyFont="0">
      <alignment horizontal="center" vertical="center"/>
    </xf>
    <xf numFmtId="3" fontId="6" fillId="23" borderId="1" applyFont="0">
      <alignment horizontal="right" vertical="center"/>
    </xf>
    <xf numFmtId="172" fontId="6" fillId="23" borderId="1" applyFont="0">
      <alignment horizontal="right" vertical="center"/>
    </xf>
    <xf numFmtId="165" fontId="6" fillId="23" borderId="1" applyFont="0">
      <alignment horizontal="right" vertical="center"/>
    </xf>
    <xf numFmtId="10" fontId="6" fillId="23" borderId="1" applyFont="0">
      <alignment horizontal="right" vertical="center"/>
    </xf>
    <xf numFmtId="9" fontId="6" fillId="23" borderId="1" applyFont="0">
      <alignment horizontal="right" vertical="center"/>
    </xf>
    <xf numFmtId="173" fontId="6" fillId="23" borderId="1" applyFont="0">
      <alignment horizontal="center" wrapText="1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164" fontId="6" fillId="31" borderId="1" applyFont="0">
      <alignment vertical="center"/>
    </xf>
    <xf numFmtId="1" fontId="6" fillId="31" borderId="1" applyFont="0">
      <alignment horizontal="right" vertical="center"/>
    </xf>
    <xf numFmtId="166" fontId="6" fillId="31" borderId="1" applyFont="0">
      <alignment vertical="center"/>
    </xf>
    <xf numFmtId="9" fontId="6" fillId="31" borderId="1" applyFont="0">
      <alignment horizontal="right" vertical="center"/>
    </xf>
    <xf numFmtId="167" fontId="6" fillId="31" borderId="1" applyFont="0">
      <alignment horizontal="right" vertical="center"/>
    </xf>
    <xf numFmtId="10" fontId="6" fillId="31" borderId="1" applyFont="0">
      <alignment horizontal="right" vertical="center"/>
    </xf>
    <xf numFmtId="0" fontId="6" fillId="31" borderId="1" applyFont="0">
      <alignment horizontal="center" vertical="center" wrapText="1"/>
    </xf>
    <xf numFmtId="49" fontId="6" fillId="31" borderId="1" applyFont="0">
      <alignment vertical="center"/>
    </xf>
    <xf numFmtId="166" fontId="6" fillId="32" borderId="1" applyFont="0">
      <alignment vertical="center"/>
    </xf>
    <xf numFmtId="9" fontId="6" fillId="32" borderId="1" applyFont="0">
      <alignment horizontal="right" vertical="center"/>
    </xf>
    <xf numFmtId="164" fontId="6" fillId="33" borderId="1">
      <alignment vertical="center"/>
    </xf>
    <xf numFmtId="166" fontId="6" fillId="34" borderId="1" applyFont="0">
      <alignment horizontal="right" vertical="center"/>
    </xf>
    <xf numFmtId="1" fontId="6" fillId="34" borderId="1" applyFont="0">
      <alignment horizontal="right" vertical="center"/>
    </xf>
    <xf numFmtId="166" fontId="6" fillId="34" borderId="1" applyFont="0">
      <alignment vertical="center"/>
    </xf>
    <xf numFmtId="165" fontId="6" fillId="34" borderId="1" applyFont="0">
      <alignment vertical="center"/>
    </xf>
    <xf numFmtId="10" fontId="6" fillId="34" borderId="1" applyFont="0">
      <alignment horizontal="right" vertical="center"/>
    </xf>
    <xf numFmtId="9" fontId="6" fillId="34" borderId="1" applyFont="0">
      <alignment horizontal="right" vertical="center"/>
    </xf>
    <xf numFmtId="167" fontId="6" fillId="34" borderId="1" applyFont="0">
      <alignment horizontal="right" vertical="center"/>
    </xf>
    <xf numFmtId="10" fontId="6" fillId="34" borderId="13" applyFont="0">
      <alignment horizontal="right" vertical="center"/>
    </xf>
    <xf numFmtId="0" fontId="6" fillId="34" borderId="1" applyFont="0">
      <alignment horizontal="center" vertical="center" wrapText="1"/>
    </xf>
    <xf numFmtId="49" fontId="6" fillId="34" borderId="1" applyFont="0">
      <alignment vertical="center"/>
    </xf>
    <xf numFmtId="0" fontId="14" fillId="21" borderId="24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32" applyNumberFormat="0" applyFill="0" applyAlignment="0" applyProtection="0"/>
    <xf numFmtId="0" fontId="18" fillId="0" borderId="0" applyNumberFormat="0" applyFill="0" applyBorder="0" applyAlignment="0" applyProtection="0"/>
    <xf numFmtId="174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5" fillId="0" borderId="0"/>
    <xf numFmtId="0" fontId="6" fillId="0" borderId="0"/>
    <xf numFmtId="0" fontId="5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/>
    <xf numFmtId="0" fontId="76" fillId="0" borderId="0"/>
    <xf numFmtId="0" fontId="6" fillId="0" borderId="0"/>
    <xf numFmtId="174" fontId="41" fillId="0" borderId="0" applyFont="0" applyFill="0" applyBorder="0" applyAlignment="0" applyProtection="0"/>
  </cellStyleXfs>
  <cellXfs count="50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8" fillId="2" borderId="5" xfId="1" applyFont="1" applyFill="1" applyBorder="1" applyAlignment="1">
      <alignment horizontal="center" vertical="center" wrapText="1"/>
    </xf>
    <xf numFmtId="0" fontId="48" fillId="2" borderId="6" xfId="1" applyFont="1" applyFill="1" applyBorder="1" applyAlignment="1">
      <alignment horizontal="center" vertical="center" wrapText="1"/>
    </xf>
    <xf numFmtId="0" fontId="47" fillId="2" borderId="7" xfId="1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 wrapText="1"/>
    </xf>
    <xf numFmtId="0" fontId="49" fillId="0" borderId="3" xfId="1" applyFont="1" applyFill="1" applyBorder="1" applyAlignment="1">
      <alignment horizontal="left" vertical="center"/>
    </xf>
    <xf numFmtId="49" fontId="47" fillId="0" borderId="10" xfId="1" applyNumberFormat="1" applyFont="1" applyFill="1" applyBorder="1" applyAlignment="1">
      <alignment horizontal="left" vertical="center" wrapText="1"/>
    </xf>
    <xf numFmtId="0" fontId="49" fillId="0" borderId="11" xfId="1" applyFont="1" applyFill="1" applyBorder="1" applyAlignment="1">
      <alignment horizontal="center" vertical="center" wrapText="1"/>
    </xf>
    <xf numFmtId="3" fontId="47" fillId="0" borderId="12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horizontal="left" vertical="center"/>
    </xf>
    <xf numFmtId="49" fontId="47" fillId="0" borderId="1" xfId="1" applyNumberFormat="1" applyFont="1" applyFill="1" applyBorder="1" applyAlignment="1">
      <alignment horizontal="left" vertical="center" wrapText="1"/>
    </xf>
    <xf numFmtId="0" fontId="49" fillId="0" borderId="14" xfId="1" applyFont="1" applyFill="1" applyBorder="1" applyAlignment="1">
      <alignment horizontal="center" vertical="center" wrapText="1"/>
    </xf>
    <xf numFmtId="3" fontId="47" fillId="0" borderId="15" xfId="1" applyNumberFormat="1" applyFont="1" applyFill="1" applyBorder="1" applyAlignment="1">
      <alignment horizontal="right" vertical="center" wrapText="1"/>
    </xf>
    <xf numFmtId="0" fontId="47" fillId="0" borderId="9" xfId="1" applyFont="1" applyFill="1" applyBorder="1" applyAlignment="1">
      <alignment horizontal="left" vertical="center" wrapText="1"/>
    </xf>
    <xf numFmtId="0" fontId="49" fillId="0" borderId="16" xfId="1" applyFont="1" applyFill="1" applyBorder="1" applyAlignment="1">
      <alignment horizontal="center" vertical="center" wrapText="1"/>
    </xf>
    <xf numFmtId="3" fontId="47" fillId="0" borderId="17" xfId="1" applyNumberFormat="1" applyFont="1" applyFill="1" applyBorder="1" applyAlignment="1">
      <alignment horizontal="right" vertical="center" wrapText="1"/>
    </xf>
    <xf numFmtId="0" fontId="49" fillId="0" borderId="13" xfId="1" applyFont="1" applyFill="1" applyBorder="1" applyAlignment="1">
      <alignment horizontal="left" vertical="center" wrapText="1" indent="1"/>
    </xf>
    <xf numFmtId="3" fontId="49" fillId="0" borderId="15" xfId="1" applyNumberFormat="1" applyFont="1" applyFill="1" applyBorder="1" applyAlignment="1">
      <alignment horizontal="right" vertical="center" wrapText="1"/>
    </xf>
    <xf numFmtId="0" fontId="49" fillId="0" borderId="13" xfId="1" applyFont="1" applyFill="1" applyBorder="1" applyAlignment="1">
      <alignment horizontal="left" vertical="center" wrapText="1" indent="2"/>
    </xf>
    <xf numFmtId="0" fontId="49" fillId="0" borderId="9" xfId="1" applyFont="1" applyFill="1" applyBorder="1" applyAlignment="1">
      <alignment horizontal="left" vertical="center" wrapText="1" indent="2"/>
    </xf>
    <xf numFmtId="0" fontId="47" fillId="0" borderId="13" xfId="1" applyFont="1" applyFill="1" applyBorder="1" applyAlignment="1">
      <alignment horizontal="left" vertical="center" wrapText="1"/>
    </xf>
    <xf numFmtId="0" fontId="47" fillId="0" borderId="4" xfId="1" applyFont="1" applyFill="1" applyBorder="1" applyAlignment="1">
      <alignment horizontal="left" vertical="center" wrapText="1"/>
    </xf>
    <xf numFmtId="0" fontId="47" fillId="0" borderId="18" xfId="1" applyFont="1" applyFill="1" applyBorder="1" applyAlignment="1">
      <alignment vertical="center" wrapText="1"/>
    </xf>
    <xf numFmtId="0" fontId="49" fillId="2" borderId="1" xfId="1" applyFont="1" applyFill="1" applyBorder="1" applyAlignment="1">
      <alignment horizontal="left" vertical="center"/>
    </xf>
    <xf numFmtId="0" fontId="49" fillId="2" borderId="14" xfId="1" applyFont="1" applyFill="1" applyBorder="1" applyAlignment="1">
      <alignment horizontal="center" vertical="center" wrapText="1"/>
    </xf>
    <xf numFmtId="3" fontId="47" fillId="2" borderId="15" xfId="1" applyNumberFormat="1" applyFont="1" applyFill="1" applyBorder="1" applyAlignment="1">
      <alignment horizontal="right" vertical="center" wrapText="1"/>
    </xf>
    <xf numFmtId="0" fontId="47" fillId="2" borderId="13" xfId="1" applyFont="1" applyFill="1" applyBorder="1" applyAlignment="1">
      <alignment horizontal="left" vertical="center" wrapText="1"/>
    </xf>
    <xf numFmtId="0" fontId="47" fillId="0" borderId="13" xfId="1" applyFont="1" applyFill="1" applyBorder="1" applyAlignment="1">
      <alignment vertical="center"/>
    </xf>
    <xf numFmtId="3" fontId="49" fillId="0" borderId="17" xfId="1" applyNumberFormat="1" applyFont="1" applyFill="1" applyBorder="1" applyAlignment="1">
      <alignment horizontal="right" vertical="center" wrapText="1"/>
    </xf>
    <xf numFmtId="0" fontId="47" fillId="0" borderId="15" xfId="1" applyFont="1" applyFill="1" applyBorder="1" applyAlignment="1">
      <alignment horizontal="right" vertical="center" wrapText="1"/>
    </xf>
    <xf numFmtId="1" fontId="47" fillId="0" borderId="15" xfId="1" applyNumberFormat="1" applyFont="1" applyFill="1" applyBorder="1" applyAlignment="1">
      <alignment horizontal="right" vertical="center" wrapText="1"/>
    </xf>
    <xf numFmtId="3" fontId="47" fillId="2" borderId="17" xfId="1" applyNumberFormat="1" applyFont="1" applyFill="1" applyBorder="1" applyAlignment="1">
      <alignment horizontal="right" vertical="center" wrapText="1"/>
    </xf>
    <xf numFmtId="0" fontId="47" fillId="0" borderId="21" xfId="1" applyFont="1" applyFill="1" applyBorder="1" applyAlignment="1">
      <alignment horizontal="left" vertical="center" wrapText="1"/>
    </xf>
    <xf numFmtId="0" fontId="49" fillId="0" borderId="22" xfId="1" applyFont="1" applyFill="1" applyBorder="1" applyAlignment="1">
      <alignment horizontal="center" vertical="center" wrapText="1"/>
    </xf>
    <xf numFmtId="3" fontId="47" fillId="0" borderId="23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 applyProtection="1">
      <alignment horizontal="left" vertical="center" wrapText="1" indent="1"/>
    </xf>
    <xf numFmtId="0" fontId="49" fillId="35" borderId="1" xfId="1" applyFont="1" applyFill="1" applyBorder="1" applyAlignment="1">
      <alignment horizontal="left" vertical="center"/>
    </xf>
    <xf numFmtId="0" fontId="49" fillId="35" borderId="14" xfId="1" applyFont="1" applyFill="1" applyBorder="1" applyAlignment="1">
      <alignment horizontal="center" vertical="center" wrapText="1"/>
    </xf>
    <xf numFmtId="0" fontId="49" fillId="0" borderId="9" xfId="1" applyFont="1" applyFill="1" applyBorder="1" applyAlignment="1">
      <alignment horizontal="left" vertical="center" wrapText="1" indent="1"/>
    </xf>
    <xf numFmtId="0" fontId="47" fillId="35" borderId="13" xfId="1" applyFont="1" applyFill="1" applyBorder="1" applyAlignment="1">
      <alignment horizontal="left" vertical="center" wrapText="1"/>
    </xf>
    <xf numFmtId="0" fontId="47" fillId="35" borderId="17" xfId="1" applyFont="1" applyFill="1" applyBorder="1" applyAlignment="1">
      <alignment horizontal="right" vertical="center" wrapText="1"/>
    </xf>
    <xf numFmtId="0" fontId="49" fillId="36" borderId="1" xfId="1" applyFont="1" applyFill="1" applyBorder="1" applyAlignment="1">
      <alignment horizontal="left" vertical="center"/>
    </xf>
    <xf numFmtId="0" fontId="47" fillId="36" borderId="1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3" fillId="36" borderId="0" xfId="1" applyFont="1" applyFill="1" applyAlignment="1">
      <alignment vertical="center"/>
    </xf>
    <xf numFmtId="0" fontId="49" fillId="36" borderId="14" xfId="1" applyFont="1" applyFill="1" applyBorder="1" applyAlignment="1">
      <alignment horizontal="center" vertical="center" wrapText="1"/>
    </xf>
    <xf numFmtId="3" fontId="47" fillId="36" borderId="17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29" fillId="0" borderId="0" xfId="1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left" vertical="center" wrapText="1"/>
    </xf>
    <xf numFmtId="0" fontId="53" fillId="0" borderId="0" xfId="201" applyFont="1" applyFill="1" applyBorder="1" applyAlignment="1">
      <alignment horizontal="left" vertical="center"/>
    </xf>
    <xf numFmtId="3" fontId="3" fillId="0" borderId="0" xfId="1" applyNumberFormat="1" applyFont="1" applyAlignment="1">
      <alignment vertical="center"/>
    </xf>
    <xf numFmtId="0" fontId="54" fillId="0" borderId="0" xfId="1" applyFont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quotePrefix="1" applyFont="1" applyAlignment="1">
      <alignment vertical="center"/>
    </xf>
    <xf numFmtId="0" fontId="1" fillId="0" borderId="0" xfId="1" quotePrefix="1"/>
    <xf numFmtId="0" fontId="48" fillId="2" borderId="21" xfId="1" applyFont="1" applyFill="1" applyBorder="1" applyAlignment="1">
      <alignment horizontal="center" vertical="top" wrapText="1"/>
    </xf>
    <xf numFmtId="49" fontId="48" fillId="0" borderId="39" xfId="201" applyNumberFormat="1" applyFont="1" applyFill="1" applyBorder="1" applyAlignment="1">
      <alignment horizontal="left" vertical="center" wrapText="1"/>
    </xf>
    <xf numFmtId="0" fontId="55" fillId="0" borderId="39" xfId="201" applyFont="1" applyFill="1" applyBorder="1" applyAlignment="1">
      <alignment horizontal="left" vertical="center" wrapText="1"/>
    </xf>
    <xf numFmtId="0" fontId="50" fillId="0" borderId="38" xfId="201" applyNumberFormat="1" applyFont="1" applyFill="1" applyBorder="1" applyAlignment="1">
      <alignment horizontal="center" vertical="center" wrapText="1"/>
    </xf>
    <xf numFmtId="3" fontId="48" fillId="0" borderId="37" xfId="201" applyNumberFormat="1" applyFont="1" applyFill="1" applyBorder="1" applyAlignment="1">
      <alignment horizontal="right" vertical="center" wrapText="1"/>
    </xf>
    <xf numFmtId="49" fontId="48" fillId="0" borderId="1" xfId="201" applyNumberFormat="1" applyFont="1" applyFill="1" applyBorder="1" applyAlignment="1">
      <alignment horizontal="left" vertical="center" wrapText="1"/>
    </xf>
    <xf numFmtId="0" fontId="48" fillId="0" borderId="1" xfId="201" applyFont="1" applyFill="1" applyBorder="1" applyAlignment="1">
      <alignment horizontal="left" vertical="top" wrapText="1"/>
    </xf>
    <xf numFmtId="0" fontId="50" fillId="0" borderId="14" xfId="201" applyNumberFormat="1" applyFont="1" applyFill="1" applyBorder="1" applyAlignment="1">
      <alignment horizontal="center" vertical="center" wrapText="1"/>
    </xf>
    <xf numFmtId="3" fontId="48" fillId="0" borderId="15" xfId="201" applyNumberFormat="1" applyFont="1" applyFill="1" applyBorder="1" applyAlignment="1">
      <alignment horizontal="right" vertical="center" wrapText="1"/>
    </xf>
    <xf numFmtId="0" fontId="48" fillId="0" borderId="1" xfId="201" applyFont="1" applyFill="1" applyBorder="1" applyAlignment="1">
      <alignment horizontal="left" vertical="center" wrapText="1" indent="1"/>
    </xf>
    <xf numFmtId="3" fontId="56" fillId="0" borderId="15" xfId="201" applyNumberFormat="1" applyFont="1" applyFill="1" applyBorder="1" applyAlignment="1">
      <alignment horizontal="right" vertical="center" wrapText="1"/>
    </xf>
    <xf numFmtId="49" fontId="49" fillId="0" borderId="1" xfId="201" applyNumberFormat="1" applyFont="1" applyFill="1" applyBorder="1" applyAlignment="1">
      <alignment horizontal="left" vertical="center" wrapText="1"/>
    </xf>
    <xf numFmtId="0" fontId="50" fillId="0" borderId="1" xfId="201" applyFont="1" applyFill="1" applyBorder="1" applyAlignment="1">
      <alignment horizontal="left" vertical="top" wrapText="1" indent="4"/>
    </xf>
    <xf numFmtId="3" fontId="50" fillId="0" borderId="15" xfId="201" applyNumberFormat="1" applyFont="1" applyFill="1" applyBorder="1" applyAlignment="1">
      <alignment horizontal="right" vertical="center" wrapText="1"/>
    </xf>
    <xf numFmtId="49" fontId="50" fillId="0" borderId="1" xfId="201" applyNumberFormat="1" applyFont="1" applyFill="1" applyBorder="1" applyAlignment="1">
      <alignment horizontal="left" vertical="center" wrapText="1"/>
    </xf>
    <xf numFmtId="0" fontId="50" fillId="0" borderId="1" xfId="201" applyFont="1" applyFill="1" applyBorder="1" applyAlignment="1">
      <alignment horizontal="left" vertical="center" wrapText="1" indent="3"/>
    </xf>
    <xf numFmtId="0" fontId="49" fillId="0" borderId="1" xfId="201" applyFont="1" applyFill="1" applyBorder="1" applyAlignment="1">
      <alignment horizontal="left" vertical="center" wrapText="1" indent="3"/>
    </xf>
    <xf numFmtId="0" fontId="49" fillId="0" borderId="14" xfId="201" applyNumberFormat="1" applyFont="1" applyFill="1" applyBorder="1" applyAlignment="1">
      <alignment horizontal="center" vertical="center" wrapText="1"/>
    </xf>
    <xf numFmtId="3" fontId="57" fillId="0" borderId="15" xfId="201" applyNumberFormat="1" applyFont="1" applyFill="1" applyBorder="1" applyAlignment="1">
      <alignment horizontal="right" vertical="center" wrapText="1"/>
    </xf>
    <xf numFmtId="49" fontId="47" fillId="0" borderId="1" xfId="201" applyNumberFormat="1" applyFont="1" applyFill="1" applyBorder="1" applyAlignment="1">
      <alignment horizontal="left" vertical="center" wrapText="1"/>
    </xf>
    <xf numFmtId="0" fontId="47" fillId="0" borderId="1" xfId="201" applyFont="1" applyFill="1" applyBorder="1" applyAlignment="1">
      <alignment horizontal="left" vertical="center" wrapText="1" indent="1"/>
    </xf>
    <xf numFmtId="3" fontId="47" fillId="0" borderId="15" xfId="201" applyNumberFormat="1" applyFont="1" applyFill="1" applyBorder="1" applyAlignment="1">
      <alignment horizontal="right" vertical="center" wrapText="1"/>
    </xf>
    <xf numFmtId="0" fontId="49" fillId="0" borderId="14" xfId="201" quotePrefix="1" applyNumberFormat="1" applyFont="1" applyFill="1" applyBorder="1" applyAlignment="1">
      <alignment horizontal="center" vertical="center" wrapText="1"/>
    </xf>
    <xf numFmtId="3" fontId="49" fillId="0" borderId="15" xfId="201" applyNumberFormat="1" applyFont="1" applyFill="1" applyBorder="1" applyAlignment="1">
      <alignment horizontal="right" vertical="center" wrapText="1"/>
    </xf>
    <xf numFmtId="3" fontId="48" fillId="0" borderId="15" xfId="201" applyNumberFormat="1" applyFont="1" applyFill="1" applyBorder="1" applyAlignment="1">
      <alignment horizontal="right" vertical="center"/>
    </xf>
    <xf numFmtId="49" fontId="48" fillId="0" borderId="21" xfId="201" applyNumberFormat="1" applyFont="1" applyFill="1" applyBorder="1" applyAlignment="1">
      <alignment horizontal="left" vertical="center"/>
    </xf>
    <xf numFmtId="0" fontId="47" fillId="0" borderId="21" xfId="201" applyFont="1" applyFill="1" applyBorder="1" applyAlignment="1">
      <alignment horizontal="left" vertical="center" wrapText="1" indent="1"/>
    </xf>
    <xf numFmtId="0" fontId="50" fillId="0" borderId="22" xfId="201" applyNumberFormat="1" applyFont="1" applyFill="1" applyBorder="1" applyAlignment="1">
      <alignment horizontal="center" vertical="center" wrapText="1"/>
    </xf>
    <xf numFmtId="3" fontId="48" fillId="0" borderId="23" xfId="201" applyNumberFormat="1" applyFont="1" applyFill="1" applyBorder="1" applyAlignment="1">
      <alignment horizontal="right" vertical="center" wrapText="1"/>
    </xf>
    <xf numFmtId="0" fontId="49" fillId="0" borderId="0" xfId="1" applyFont="1" applyFill="1" applyAlignment="1">
      <alignment horizontal="left" vertical="center" wrapText="1" indent="4"/>
    </xf>
    <xf numFmtId="0" fontId="49" fillId="0" borderId="0" xfId="1" applyFont="1" applyFill="1" applyAlignment="1">
      <alignment horizontal="left" vertical="center" indent="4"/>
    </xf>
    <xf numFmtId="49" fontId="48" fillId="0" borderId="2" xfId="201" applyNumberFormat="1" applyFont="1" applyFill="1" applyBorder="1" applyAlignment="1">
      <alignment horizontal="left" vertical="center" wrapText="1"/>
    </xf>
    <xf numFmtId="0" fontId="47" fillId="0" borderId="2" xfId="201" applyFont="1" applyFill="1" applyBorder="1" applyAlignment="1">
      <alignment horizontal="left" vertical="center" wrapText="1" indent="1"/>
    </xf>
    <xf numFmtId="0" fontId="50" fillId="0" borderId="19" xfId="201" applyNumberFormat="1" applyFont="1" applyFill="1" applyBorder="1" applyAlignment="1">
      <alignment horizontal="center" vertical="center" wrapText="1"/>
    </xf>
    <xf numFmtId="3" fontId="48" fillId="0" borderId="20" xfId="20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9" fillId="0" borderId="0" xfId="1" applyFont="1" applyFill="1" applyBorder="1" applyAlignment="1" applyProtection="1">
      <alignment vertical="center"/>
    </xf>
    <xf numFmtId="3" fontId="6" fillId="0" borderId="0" xfId="120" applyFont="1" applyFill="1" applyBorder="1" applyAlignment="1">
      <alignment horizontal="center" vertical="center" wrapText="1"/>
      <protection locked="0"/>
    </xf>
    <xf numFmtId="3" fontId="6" fillId="0" borderId="0" xfId="194" applyFont="1" applyFill="1" applyBorder="1" applyAlignment="1">
      <alignment horizontal="center" vertical="center" wrapText="1"/>
    </xf>
    <xf numFmtId="3" fontId="6" fillId="0" borderId="42" xfId="194" applyFont="1" applyFill="1" applyBorder="1" applyAlignment="1">
      <alignment horizontal="center" vertical="center" wrapText="1"/>
    </xf>
    <xf numFmtId="3" fontId="6" fillId="0" borderId="42" xfId="120" applyFont="1" applyFill="1" applyBorder="1" applyAlignment="1">
      <alignment horizontal="center" vertical="center" wrapText="1"/>
      <protection locked="0"/>
    </xf>
    <xf numFmtId="0" fontId="29" fillId="0" borderId="42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>
      <alignment horizontal="center" vertical="center" wrapText="1"/>
    </xf>
    <xf numFmtId="0" fontId="52" fillId="0" borderId="42" xfId="1" applyFont="1" applyFill="1" applyBorder="1" applyAlignment="1">
      <alignment horizontal="center" vertical="top" wrapText="1"/>
    </xf>
    <xf numFmtId="0" fontId="59" fillId="2" borderId="39" xfId="1" applyFont="1" applyFill="1" applyBorder="1" applyAlignment="1">
      <alignment horizontal="center" vertical="center" wrapText="1"/>
    </xf>
    <xf numFmtId="0" fontId="60" fillId="2" borderId="40" xfId="1" applyFont="1" applyFill="1" applyBorder="1" applyAlignment="1">
      <alignment horizontal="center" vertical="top" wrapText="1"/>
    </xf>
    <xf numFmtId="0" fontId="60" fillId="2" borderId="2" xfId="1" applyFont="1" applyFill="1" applyBorder="1" applyAlignment="1">
      <alignment horizontal="center" vertical="top" wrapText="1"/>
    </xf>
    <xf numFmtId="0" fontId="60" fillId="2" borderId="20" xfId="1" applyFont="1" applyFill="1" applyBorder="1" applyAlignment="1">
      <alignment horizontal="center" vertical="top" wrapText="1"/>
    </xf>
    <xf numFmtId="0" fontId="59" fillId="0" borderId="39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21" xfId="1" applyFont="1" applyFill="1" applyBorder="1" applyAlignment="1">
      <alignment horizontal="left" vertical="center" wrapText="1"/>
    </xf>
    <xf numFmtId="0" fontId="29" fillId="2" borderId="33" xfId="0" applyFont="1" applyFill="1" applyBorder="1" applyAlignment="1" applyProtection="1">
      <alignment vertical="center"/>
    </xf>
    <xf numFmtId="0" fontId="60" fillId="2" borderId="21" xfId="1" applyFont="1" applyFill="1" applyBorder="1" applyAlignment="1">
      <alignment horizontal="center" vertical="top" wrapText="1"/>
    </xf>
    <xf numFmtId="0" fontId="60" fillId="2" borderId="22" xfId="1" applyFont="1" applyFill="1" applyBorder="1" applyAlignment="1">
      <alignment horizontal="center" vertical="top" wrapText="1"/>
    </xf>
    <xf numFmtId="0" fontId="60" fillId="2" borderId="23" xfId="1" applyFont="1" applyFill="1" applyBorder="1" applyAlignment="1">
      <alignment horizontal="center" vertical="top" wrapText="1"/>
    </xf>
    <xf numFmtId="0" fontId="62" fillId="0" borderId="16" xfId="1" applyFont="1" applyFill="1" applyBorder="1" applyAlignment="1">
      <alignment horizontal="center" vertical="center"/>
    </xf>
    <xf numFmtId="0" fontId="62" fillId="0" borderId="1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63" fillId="2" borderId="34" xfId="1" applyFont="1" applyFill="1" applyBorder="1" applyAlignment="1" applyProtection="1">
      <alignment vertical="center" wrapText="1"/>
    </xf>
    <xf numFmtId="0" fontId="63" fillId="2" borderId="34" xfId="1" applyFont="1" applyFill="1" applyBorder="1" applyAlignment="1" applyProtection="1">
      <alignment horizontal="center" vertical="center"/>
    </xf>
    <xf numFmtId="3" fontId="60" fillId="2" borderId="35" xfId="1" applyNumberFormat="1" applyFont="1" applyFill="1" applyBorder="1" applyAlignment="1" applyProtection="1">
      <alignment horizontal="right" vertical="center"/>
    </xf>
    <xf numFmtId="0" fontId="65" fillId="0" borderId="39" xfId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left" vertical="top"/>
    </xf>
    <xf numFmtId="0" fontId="64" fillId="0" borderId="21" xfId="1" applyFont="1" applyFill="1" applyBorder="1" applyAlignment="1">
      <alignment horizontal="left" vertical="top"/>
    </xf>
    <xf numFmtId="0" fontId="2" fillId="0" borderId="21" xfId="1" applyFont="1" applyFill="1" applyBorder="1" applyAlignment="1">
      <alignment horizontal="left" vertical="center" wrapText="1"/>
    </xf>
    <xf numFmtId="0" fontId="62" fillId="0" borderId="22" xfId="1" applyFont="1" applyFill="1" applyBorder="1" applyAlignment="1">
      <alignment horizontal="center" vertical="center"/>
    </xf>
    <xf numFmtId="0" fontId="64" fillId="0" borderId="39" xfId="1" applyFont="1" applyFill="1" applyBorder="1" applyAlignment="1">
      <alignment horizontal="left" vertical="top"/>
    </xf>
    <xf numFmtId="0" fontId="63" fillId="0" borderId="1" xfId="1" applyFont="1" applyFill="1" applyBorder="1" applyAlignment="1" applyProtection="1">
      <alignment horizontal="left" vertical="center" wrapText="1"/>
    </xf>
    <xf numFmtId="3" fontId="2" fillId="0" borderId="15" xfId="194" applyNumberFormat="1" applyFont="1" applyFill="1" applyBorder="1" applyAlignment="1">
      <alignment horizontal="right" vertical="center" wrapText="1"/>
    </xf>
    <xf numFmtId="0" fontId="64" fillId="0" borderId="3" xfId="1" applyFont="1" applyFill="1" applyBorder="1" applyAlignment="1">
      <alignment horizontal="left" vertical="top"/>
    </xf>
    <xf numFmtId="0" fontId="66" fillId="0" borderId="3" xfId="1" applyFont="1" applyFill="1" applyBorder="1" applyAlignment="1" applyProtection="1">
      <alignment horizontal="left" vertical="center" wrapText="1"/>
    </xf>
    <xf numFmtId="0" fontId="62" fillId="0" borderId="16" xfId="1" applyFont="1" applyFill="1" applyBorder="1" applyAlignment="1">
      <alignment horizontal="center" vertical="center" wrapText="1"/>
    </xf>
    <xf numFmtId="3" fontId="2" fillId="0" borderId="17" xfId="194" applyNumberFormat="1" applyFont="1" applyFill="1" applyBorder="1" applyAlignment="1">
      <alignment horizontal="right" vertical="center" wrapText="1"/>
    </xf>
    <xf numFmtId="0" fontId="66" fillId="0" borderId="1" xfId="1" applyFont="1" applyFill="1" applyBorder="1" applyAlignment="1" applyProtection="1">
      <alignment horizontal="left" vertical="center" wrapText="1"/>
    </xf>
    <xf numFmtId="3" fontId="2" fillId="0" borderId="17" xfId="120" applyNumberFormat="1" applyFont="1" applyFill="1" applyBorder="1" applyAlignment="1">
      <alignment horizontal="right" vertical="center" wrapText="1"/>
      <protection locked="0"/>
    </xf>
    <xf numFmtId="0" fontId="64" fillId="0" borderId="2" xfId="1" applyFont="1" applyFill="1" applyBorder="1" applyAlignment="1">
      <alignment horizontal="left" vertical="top"/>
    </xf>
    <xf numFmtId="0" fontId="63" fillId="0" borderId="3" xfId="1" applyFont="1" applyFill="1" applyBorder="1" applyAlignment="1" applyProtection="1">
      <alignment horizontal="left" vertical="center" wrapText="1"/>
    </xf>
    <xf numFmtId="3" fontId="2" fillId="0" borderId="15" xfId="120" applyNumberFormat="1" applyFont="1" applyFill="1" applyBorder="1" applyAlignment="1">
      <alignment horizontal="right" vertical="center" wrapText="1"/>
      <protection locked="0"/>
    </xf>
    <xf numFmtId="0" fontId="63" fillId="0" borderId="44" xfId="1" applyFont="1" applyFill="1" applyBorder="1" applyAlignment="1" applyProtection="1">
      <alignment horizontal="left" vertical="center" wrapText="1"/>
    </xf>
    <xf numFmtId="0" fontId="62" fillId="0" borderId="43" xfId="1" applyFont="1" applyFill="1" applyBorder="1" applyAlignment="1">
      <alignment horizontal="center" vertical="center"/>
    </xf>
    <xf numFmtId="3" fontId="2" fillId="0" borderId="23" xfId="120" applyNumberFormat="1" applyFont="1" applyFill="1" applyBorder="1" applyAlignment="1">
      <alignment horizontal="right" vertical="center" wrapText="1"/>
      <protection locked="0"/>
    </xf>
    <xf numFmtId="3" fontId="2" fillId="37" borderId="17" xfId="194" applyNumberFormat="1" applyFont="1" applyFill="1" applyBorder="1" applyAlignment="1">
      <alignment horizontal="right" vertical="center" wrapText="1"/>
    </xf>
    <xf numFmtId="3" fontId="2" fillId="37" borderId="15" xfId="194" applyNumberFormat="1" applyFont="1" applyFill="1" applyBorder="1" applyAlignment="1">
      <alignment horizontal="right" vertical="center" wrapText="1"/>
    </xf>
    <xf numFmtId="3" fontId="2" fillId="37" borderId="23" xfId="194" applyNumberFormat="1" applyFont="1" applyFill="1" applyBorder="1" applyAlignment="1">
      <alignment horizontal="right" vertical="center" wrapText="1"/>
    </xf>
    <xf numFmtId="10" fontId="62" fillId="37" borderId="37" xfId="238" applyNumberFormat="1" applyFont="1" applyFill="1" applyBorder="1" applyAlignment="1">
      <alignment horizontal="right" vertical="center" wrapText="1"/>
    </xf>
    <xf numFmtId="3" fontId="62" fillId="37" borderId="15" xfId="1" applyNumberFormat="1" applyFont="1" applyFill="1" applyBorder="1" applyAlignment="1">
      <alignment horizontal="right" vertical="center" wrapText="1"/>
    </xf>
    <xf numFmtId="10" fontId="62" fillId="37" borderId="15" xfId="238" applyNumberFormat="1" applyFont="1" applyFill="1" applyBorder="1" applyAlignment="1">
      <alignment horizontal="right" vertical="center" wrapText="1"/>
    </xf>
    <xf numFmtId="3" fontId="62" fillId="37" borderId="23" xfId="1" applyNumberFormat="1" applyFont="1" applyFill="1" applyBorder="1" applyAlignment="1">
      <alignment horizontal="right" vertical="center" wrapText="1"/>
    </xf>
    <xf numFmtId="3" fontId="2" fillId="0" borderId="12" xfId="194" applyNumberFormat="1" applyFont="1" applyFill="1" applyBorder="1" applyAlignment="1">
      <alignment horizontal="right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3" fillId="38" borderId="45" xfId="1" applyFont="1" applyFill="1" applyBorder="1" applyAlignment="1" applyProtection="1">
      <alignment vertical="center" wrapText="1"/>
    </xf>
    <xf numFmtId="0" fontId="63" fillId="38" borderId="45" xfId="1" applyFont="1" applyFill="1" applyBorder="1" applyAlignment="1" applyProtection="1">
      <alignment horizontal="center" vertical="center"/>
    </xf>
    <xf numFmtId="3" fontId="60" fillId="38" borderId="47" xfId="1" applyNumberFormat="1" applyFont="1" applyFill="1" applyBorder="1" applyAlignment="1" applyProtection="1">
      <alignment horizontal="right" vertical="center"/>
    </xf>
    <xf numFmtId="0" fontId="1" fillId="0" borderId="0" xfId="1"/>
    <xf numFmtId="0" fontId="59" fillId="2" borderId="48" xfId="1" applyFont="1" applyFill="1" applyBorder="1" applyAlignment="1">
      <alignment horizontal="center" vertical="center" wrapText="1"/>
    </xf>
    <xf numFmtId="49" fontId="62" fillId="2" borderId="1" xfId="1" applyNumberFormat="1" applyFont="1" applyFill="1" applyBorder="1" applyAlignment="1">
      <alignment horizontal="center" vertical="center"/>
    </xf>
    <xf numFmtId="49" fontId="62" fillId="2" borderId="49" xfId="1" applyNumberFormat="1" applyFont="1" applyFill="1" applyBorder="1" applyAlignment="1">
      <alignment horizontal="center" vertical="center"/>
    </xf>
    <xf numFmtId="3" fontId="59" fillId="2" borderId="1" xfId="1" applyNumberFormat="1" applyFont="1" applyFill="1" applyBorder="1" applyAlignment="1">
      <alignment vertical="center" wrapText="1"/>
    </xf>
    <xf numFmtId="3" fontId="62" fillId="2" borderId="1" xfId="1" applyNumberFormat="1" applyFont="1" applyFill="1" applyBorder="1" applyAlignment="1">
      <alignment horizontal="center" vertical="center"/>
    </xf>
    <xf numFmtId="49" fontId="62" fillId="23" borderId="13" xfId="1" applyNumberFormat="1" applyFont="1" applyFill="1" applyBorder="1" applyAlignment="1">
      <alignment vertical="center"/>
    </xf>
    <xf numFmtId="0" fontId="62" fillId="0" borderId="1" xfId="1" applyFont="1" applyBorder="1" applyAlignment="1">
      <alignment horizontal="left" vertical="center" wrapText="1"/>
    </xf>
    <xf numFmtId="3" fontId="62" fillId="0" borderId="1" xfId="1" applyNumberFormat="1" applyFont="1" applyFill="1" applyBorder="1" applyAlignment="1">
      <alignment horizontal="right" vertical="center" wrapText="1"/>
    </xf>
    <xf numFmtId="3" fontId="62" fillId="2" borderId="49" xfId="1" applyNumberFormat="1" applyFont="1" applyFill="1" applyBorder="1" applyAlignment="1">
      <alignment horizontal="center" vertical="center"/>
    </xf>
    <xf numFmtId="3" fontId="59" fillId="2" borderId="1" xfId="1" applyNumberFormat="1" applyFont="1" applyFill="1" applyBorder="1" applyAlignment="1">
      <alignment horizontal="left" vertical="center" wrapText="1" indent="1"/>
    </xf>
    <xf numFmtId="0" fontId="62" fillId="0" borderId="1" xfId="1" applyFont="1" applyBorder="1" applyAlignment="1">
      <alignment horizontal="left" vertical="center" wrapText="1" indent="1"/>
    </xf>
    <xf numFmtId="0" fontId="62" fillId="0" borderId="21" xfId="1" applyFont="1" applyBorder="1" applyAlignment="1">
      <alignment horizontal="left" vertical="center" wrapText="1" indent="1"/>
    </xf>
    <xf numFmtId="3" fontId="62" fillId="0" borderId="21" xfId="1" applyNumberFormat="1" applyFont="1" applyFill="1" applyBorder="1" applyAlignment="1">
      <alignment horizontal="right" vertical="center" wrapText="1"/>
    </xf>
    <xf numFmtId="0" fontId="1" fillId="0" borderId="0" xfId="1" applyFont="1"/>
    <xf numFmtId="0" fontId="59" fillId="2" borderId="50" xfId="1" applyFont="1" applyFill="1" applyBorder="1" applyAlignment="1">
      <alignment horizontal="center" vertical="center" wrapText="1"/>
    </xf>
    <xf numFmtId="49" fontId="62" fillId="23" borderId="36" xfId="1" applyNumberFormat="1" applyFont="1" applyFill="1" applyBorder="1" applyAlignment="1">
      <alignment vertical="center"/>
    </xf>
    <xf numFmtId="49" fontId="62" fillId="23" borderId="13" xfId="1" applyNumberFormat="1" applyFont="1" applyFill="1" applyBorder="1" applyAlignment="1">
      <alignment horizontal="center" vertical="center"/>
    </xf>
    <xf numFmtId="3" fontId="62" fillId="23" borderId="1" xfId="1" applyNumberFormat="1" applyFont="1" applyFill="1" applyBorder="1" applyAlignment="1">
      <alignment vertical="center"/>
    </xf>
    <xf numFmtId="3" fontId="62" fillId="23" borderId="49" xfId="1" applyNumberFormat="1" applyFont="1" applyFill="1" applyBorder="1" applyAlignment="1">
      <alignment vertical="center"/>
    </xf>
    <xf numFmtId="3" fontId="62" fillId="0" borderId="1" xfId="1" applyNumberFormat="1" applyFont="1" applyFill="1" applyBorder="1" applyAlignment="1">
      <alignment horizontal="center" vertical="center"/>
    </xf>
    <xf numFmtId="3" fontId="62" fillId="0" borderId="21" xfId="1" applyNumberFormat="1" applyFont="1" applyFill="1" applyBorder="1" applyAlignment="1">
      <alignment horizontal="center" vertical="center"/>
    </xf>
    <xf numFmtId="3" fontId="62" fillId="2" borderId="51" xfId="1" applyNumberFormat="1" applyFont="1" applyFill="1" applyBorder="1" applyAlignment="1">
      <alignment horizontal="center" vertical="center"/>
    </xf>
    <xf numFmtId="0" fontId="62" fillId="2" borderId="1" xfId="1" applyFont="1" applyFill="1" applyBorder="1" applyAlignment="1">
      <alignment horizontal="center" vertical="center" wrapText="1"/>
    </xf>
    <xf numFmtId="0" fontId="29" fillId="38" borderId="42" xfId="0" applyFont="1" applyFill="1" applyBorder="1" applyAlignment="1" applyProtection="1">
      <alignment vertical="center"/>
    </xf>
    <xf numFmtId="0" fontId="67" fillId="0" borderId="1" xfId="201" applyFont="1" applyFill="1" applyBorder="1" applyAlignment="1">
      <alignment horizontal="left" vertical="center" wrapText="1" indent="3"/>
    </xf>
    <xf numFmtId="0" fontId="59" fillId="2" borderId="39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left" vertical="center" wrapText="1" indent="1"/>
    </xf>
    <xf numFmtId="0" fontId="69" fillId="0" borderId="1" xfId="201" applyFont="1" applyFill="1" applyBorder="1" applyAlignment="1">
      <alignment horizontal="left" vertical="center" wrapText="1" indent="1"/>
    </xf>
    <xf numFmtId="0" fontId="49" fillId="0" borderId="1" xfId="1" applyFont="1" applyFill="1" applyBorder="1" applyAlignment="1">
      <alignment horizontal="left" vertical="center" wrapText="1" indent="2"/>
    </xf>
    <xf numFmtId="49" fontId="62" fillId="2" borderId="36" xfId="1" applyNumberFormat="1" applyFont="1" applyFill="1" applyBorder="1" applyAlignment="1">
      <alignment vertical="top"/>
    </xf>
    <xf numFmtId="49" fontId="62" fillId="2" borderId="36" xfId="1" applyNumberFormat="1" applyFont="1" applyFill="1" applyBorder="1" applyAlignment="1">
      <alignment vertical="center"/>
    </xf>
    <xf numFmtId="49" fontId="62" fillId="23" borderId="36" xfId="1" applyNumberFormat="1" applyFont="1" applyFill="1" applyBorder="1" applyAlignment="1">
      <alignment horizontal="left" vertical="center"/>
    </xf>
    <xf numFmtId="49" fontId="62" fillId="23" borderId="54" xfId="1" applyNumberFormat="1" applyFont="1" applyFill="1" applyBorder="1" applyAlignment="1">
      <alignment horizontal="left" vertical="center"/>
    </xf>
    <xf numFmtId="0" fontId="1" fillId="36" borderId="0" xfId="1" applyFill="1"/>
    <xf numFmtId="0" fontId="1" fillId="36" borderId="0" xfId="1" applyFont="1" applyFill="1"/>
    <xf numFmtId="0" fontId="71" fillId="0" borderId="0" xfId="170" applyFont="1"/>
    <xf numFmtId="0" fontId="2" fillId="0" borderId="55" xfId="259" applyFont="1" applyBorder="1" applyAlignment="1">
      <alignment horizontal="center"/>
    </xf>
    <xf numFmtId="0" fontId="73" fillId="36" borderId="1" xfId="259" applyFont="1" applyFill="1" applyBorder="1" applyAlignment="1">
      <alignment horizontal="center" vertical="center" wrapText="1"/>
    </xf>
    <xf numFmtId="0" fontId="2" fillId="23" borderId="0" xfId="259" applyFont="1" applyFill="1" applyBorder="1" applyAlignment="1">
      <alignment vertical="center" wrapText="1"/>
    </xf>
    <xf numFmtId="0" fontId="62" fillId="0" borderId="1" xfId="170" applyFont="1" applyBorder="1" applyAlignment="1">
      <alignment vertical="top" wrapText="1"/>
    </xf>
    <xf numFmtId="0" fontId="74" fillId="0" borderId="1" xfId="170" applyFont="1" applyBorder="1" applyAlignment="1">
      <alignment vertical="top" wrapText="1"/>
    </xf>
    <xf numFmtId="0" fontId="2" fillId="23" borderId="1" xfId="259" quotePrefix="1" applyFont="1" applyFill="1" applyBorder="1" applyAlignment="1">
      <alignment horizontal="center" vertical="center" wrapText="1"/>
    </xf>
    <xf numFmtId="49" fontId="2" fillId="23" borderId="3" xfId="259" quotePrefix="1" applyNumberFormat="1" applyFont="1" applyFill="1" applyBorder="1" applyAlignment="1">
      <alignment horizontal="center" vertical="center" wrapText="1"/>
    </xf>
    <xf numFmtId="0" fontId="2" fillId="0" borderId="1" xfId="259" quotePrefix="1" applyFont="1" applyFill="1" applyBorder="1" applyAlignment="1">
      <alignment horizontal="center" vertical="center" wrapText="1"/>
    </xf>
    <xf numFmtId="9" fontId="2" fillId="23" borderId="1" xfId="259" quotePrefix="1" applyNumberFormat="1" applyFont="1" applyFill="1" applyBorder="1" applyAlignment="1">
      <alignment horizontal="center" vertical="center" wrapText="1"/>
    </xf>
    <xf numFmtId="9" fontId="2" fillId="0" borderId="1" xfId="259" quotePrefix="1" applyNumberFormat="1" applyFont="1" applyFill="1" applyBorder="1" applyAlignment="1">
      <alignment horizontal="center" vertical="center" wrapText="1"/>
    </xf>
    <xf numFmtId="9" fontId="2" fillId="23" borderId="1" xfId="260" quotePrefix="1" applyNumberFormat="1" applyFont="1" applyFill="1" applyBorder="1" applyAlignment="1">
      <alignment horizontal="center" vertical="center" wrapText="1"/>
    </xf>
    <xf numFmtId="0" fontId="2" fillId="23" borderId="53" xfId="259" quotePrefix="1" applyFont="1" applyFill="1" applyBorder="1" applyAlignment="1">
      <alignment horizontal="center" vertical="center" wrapText="1"/>
    </xf>
    <xf numFmtId="0" fontId="60" fillId="23" borderId="1" xfId="259" applyFont="1" applyFill="1" applyBorder="1" applyAlignment="1">
      <alignment vertical="center" wrapText="1"/>
    </xf>
    <xf numFmtId="9" fontId="2" fillId="23" borderId="1" xfId="259" quotePrefix="1" applyNumberFormat="1" applyFont="1" applyFill="1" applyBorder="1" applyAlignment="1">
      <alignment vertical="center" wrapText="1"/>
    </xf>
    <xf numFmtId="9" fontId="2" fillId="0" borderId="1" xfId="259" quotePrefix="1" applyNumberFormat="1" applyFont="1" applyFill="1" applyBorder="1" applyAlignment="1">
      <alignment vertical="center" wrapText="1"/>
    </xf>
    <xf numFmtId="0" fontId="2" fillId="23" borderId="1" xfId="259" applyFont="1" applyFill="1" applyBorder="1" applyAlignment="1">
      <alignment horizontal="center" vertical="center" wrapText="1"/>
    </xf>
    <xf numFmtId="0" fontId="75" fillId="0" borderId="1" xfId="259" applyFont="1" applyFill="1" applyBorder="1" applyAlignment="1">
      <alignment horizontal="center" vertical="center" wrapText="1"/>
    </xf>
    <xf numFmtId="9" fontId="2" fillId="0" borderId="1" xfId="259" applyNumberFormat="1" applyFont="1" applyFill="1" applyBorder="1" applyAlignment="1">
      <alignment horizontal="center" vertical="center" wrapText="1"/>
    </xf>
    <xf numFmtId="0" fontId="2" fillId="0" borderId="1" xfId="259" applyFont="1" applyFill="1" applyBorder="1" applyAlignment="1">
      <alignment horizontal="center" vertical="center" wrapText="1"/>
    </xf>
    <xf numFmtId="0" fontId="62" fillId="0" borderId="1" xfId="170" applyFont="1" applyBorder="1"/>
    <xf numFmtId="0" fontId="62" fillId="0" borderId="0" xfId="170" applyFont="1"/>
    <xf numFmtId="0" fontId="2" fillId="23" borderId="36" xfId="259" quotePrefix="1" applyFont="1" applyFill="1" applyBorder="1" applyAlignment="1">
      <alignment horizontal="center" vertical="center" wrapText="1"/>
    </xf>
    <xf numFmtId="9" fontId="60" fillId="0" borderId="1" xfId="259" applyNumberFormat="1" applyFont="1" applyFill="1" applyBorder="1" applyAlignment="1">
      <alignment horizontal="left" vertical="center" wrapText="1"/>
    </xf>
    <xf numFmtId="0" fontId="2" fillId="23" borderId="1" xfId="259" applyFont="1" applyFill="1" applyBorder="1" applyAlignment="1">
      <alignment horizontal="left" vertical="center" wrapText="1"/>
    </xf>
    <xf numFmtId="0" fontId="2" fillId="0" borderId="1" xfId="259" applyFont="1" applyFill="1" applyBorder="1" applyAlignment="1">
      <alignment horizontal="left" vertical="center" wrapText="1"/>
    </xf>
    <xf numFmtId="0" fontId="2" fillId="38" borderId="1" xfId="259" applyFont="1" applyFill="1" applyBorder="1" applyAlignment="1">
      <alignment horizontal="left" vertical="center" wrapText="1"/>
    </xf>
    <xf numFmtId="9" fontId="2" fillId="23" borderId="1" xfId="259" applyNumberFormat="1" applyFont="1" applyFill="1" applyBorder="1" applyAlignment="1">
      <alignment horizontal="center" vertical="center" wrapText="1"/>
    </xf>
    <xf numFmtId="0" fontId="2" fillId="0" borderId="36" xfId="259" quotePrefix="1" applyFont="1" applyFill="1" applyBorder="1" applyAlignment="1">
      <alignment horizontal="center" vertical="center" wrapText="1"/>
    </xf>
    <xf numFmtId="9" fontId="60" fillId="0" borderId="1" xfId="259" applyNumberFormat="1" applyFont="1" applyFill="1" applyBorder="1" applyAlignment="1">
      <alignment horizontal="left" vertical="center" wrapText="1" indent="2"/>
    </xf>
    <xf numFmtId="0" fontId="62" fillId="0" borderId="1" xfId="258" applyFont="1" applyFill="1" applyBorder="1"/>
    <xf numFmtId="9" fontId="72" fillId="0" borderId="1" xfId="259" applyNumberFormat="1" applyFont="1" applyFill="1" applyBorder="1" applyAlignment="1">
      <alignment horizontal="left" vertical="center" wrapText="1" indent="2"/>
    </xf>
    <xf numFmtId="0" fontId="62" fillId="38" borderId="1" xfId="258" applyFont="1" applyFill="1" applyBorder="1"/>
    <xf numFmtId="9" fontId="2" fillId="38" borderId="1" xfId="259" quotePrefix="1" applyNumberFormat="1" applyFont="1" applyFill="1" applyBorder="1" applyAlignment="1">
      <alignment horizontal="center" vertical="center" wrapText="1"/>
    </xf>
    <xf numFmtId="9" fontId="2" fillId="38" borderId="1" xfId="259" applyNumberFormat="1" applyFont="1" applyFill="1" applyBorder="1" applyAlignment="1">
      <alignment horizontal="center" vertical="center" wrapText="1"/>
    </xf>
    <xf numFmtId="9" fontId="60" fillId="0" borderId="1" xfId="260" applyNumberFormat="1" applyFont="1" applyFill="1" applyBorder="1" applyAlignment="1">
      <alignment horizontal="left" vertical="center" wrapText="1" indent="2"/>
    </xf>
    <xf numFmtId="0" fontId="71" fillId="0" borderId="0" xfId="170" applyFont="1" applyAlignment="1">
      <alignment horizontal="left"/>
    </xf>
    <xf numFmtId="0" fontId="77" fillId="0" borderId="0" xfId="170" applyFont="1"/>
    <xf numFmtId="0" fontId="2" fillId="0" borderId="39" xfId="259" applyFont="1" applyBorder="1" applyAlignment="1">
      <alignment horizontal="center"/>
    </xf>
    <xf numFmtId="0" fontId="73" fillId="0" borderId="1" xfId="259" applyFont="1" applyFill="1" applyBorder="1" applyAlignment="1">
      <alignment vertical="center" wrapText="1"/>
    </xf>
    <xf numFmtId="0" fontId="77" fillId="0" borderId="0" xfId="170" applyFont="1" applyAlignment="1">
      <alignment horizontal="center" vertical="center" wrapText="1"/>
    </xf>
    <xf numFmtId="49" fontId="2" fillId="23" borderId="1" xfId="259" quotePrefix="1" applyNumberFormat="1" applyFont="1" applyFill="1" applyBorder="1" applyAlignment="1">
      <alignment horizontal="center" vertical="center" wrapText="1"/>
    </xf>
    <xf numFmtId="0" fontId="60" fillId="23" borderId="3" xfId="259" applyFont="1" applyFill="1" applyBorder="1" applyAlignment="1">
      <alignment vertical="center" wrapText="1"/>
    </xf>
    <xf numFmtId="9" fontId="2" fillId="23" borderId="16" xfId="259" quotePrefix="1" applyNumberFormat="1" applyFont="1" applyFill="1" applyBorder="1" applyAlignment="1">
      <alignment horizontal="center" vertical="center" wrapText="1"/>
    </xf>
    <xf numFmtId="9" fontId="2" fillId="23" borderId="62" xfId="259" quotePrefix="1" applyNumberFormat="1" applyFont="1" applyFill="1" applyBorder="1" applyAlignment="1">
      <alignment horizontal="center" vertical="center" wrapText="1"/>
    </xf>
    <xf numFmtId="9" fontId="2" fillId="23" borderId="9" xfId="259" quotePrefix="1" applyNumberFormat="1" applyFont="1" applyFill="1" applyBorder="1" applyAlignment="1">
      <alignment vertical="center" wrapText="1"/>
    </xf>
    <xf numFmtId="9" fontId="2" fillId="23" borderId="3" xfId="259" quotePrefix="1" applyNumberFormat="1" applyFont="1" applyFill="1" applyBorder="1" applyAlignment="1">
      <alignment vertical="center" wrapText="1"/>
    </xf>
    <xf numFmtId="9" fontId="2" fillId="0" borderId="16" xfId="259" quotePrefix="1" applyNumberFormat="1" applyFont="1" applyFill="1" applyBorder="1" applyAlignment="1">
      <alignment vertical="center" wrapText="1"/>
    </xf>
    <xf numFmtId="9" fontId="2" fillId="0" borderId="62" xfId="259" quotePrefix="1" applyNumberFormat="1" applyFont="1" applyFill="1" applyBorder="1" applyAlignment="1">
      <alignment vertical="center" wrapText="1"/>
    </xf>
    <xf numFmtId="9" fontId="2" fillId="0" borderId="9" xfId="259" quotePrefix="1" applyNumberFormat="1" applyFont="1" applyFill="1" applyBorder="1" applyAlignment="1">
      <alignment vertical="center" wrapText="1"/>
    </xf>
    <xf numFmtId="9" fontId="2" fillId="0" borderId="3" xfId="259" quotePrefix="1" applyNumberFormat="1" applyFont="1" applyFill="1" applyBorder="1" applyAlignment="1">
      <alignment vertical="center" wrapText="1"/>
    </xf>
    <xf numFmtId="9" fontId="2" fillId="23" borderId="16" xfId="259" quotePrefix="1" applyNumberFormat="1" applyFont="1" applyFill="1" applyBorder="1" applyAlignment="1">
      <alignment vertical="center" wrapText="1"/>
    </xf>
    <xf numFmtId="9" fontId="2" fillId="23" borderId="3" xfId="259" quotePrefix="1" applyNumberFormat="1" applyFont="1" applyFill="1" applyBorder="1" applyAlignment="1">
      <alignment horizontal="center" vertical="center" wrapText="1"/>
    </xf>
    <xf numFmtId="9" fontId="2" fillId="23" borderId="9" xfId="259" quotePrefix="1" applyNumberFormat="1" applyFont="1" applyFill="1" applyBorder="1" applyAlignment="1">
      <alignment horizontal="center" vertical="center" wrapText="1"/>
    </xf>
    <xf numFmtId="0" fontId="2" fillId="23" borderId="16" xfId="259" applyFont="1" applyFill="1" applyBorder="1" applyAlignment="1">
      <alignment horizontal="center" vertical="center" wrapText="1"/>
    </xf>
    <xf numFmtId="0" fontId="75" fillId="0" borderId="9" xfId="259" applyFont="1" applyFill="1" applyBorder="1" applyAlignment="1">
      <alignment horizontal="center" vertical="center" wrapText="1"/>
    </xf>
    <xf numFmtId="0" fontId="75" fillId="0" borderId="16" xfId="259" applyFont="1" applyFill="1" applyBorder="1" applyAlignment="1">
      <alignment horizontal="center" vertical="center" wrapText="1"/>
    </xf>
    <xf numFmtId="0" fontId="75" fillId="0" borderId="62" xfId="259" applyFont="1" applyFill="1" applyBorder="1" applyAlignment="1">
      <alignment horizontal="center" vertical="center" wrapText="1"/>
    </xf>
    <xf numFmtId="0" fontId="77" fillId="0" borderId="1" xfId="170" applyFont="1" applyBorder="1"/>
    <xf numFmtId="9" fontId="60" fillId="0" borderId="1" xfId="259" applyNumberFormat="1" applyFont="1" applyFill="1" applyBorder="1" applyAlignment="1">
      <alignment horizontal="center" vertical="center" wrapText="1"/>
    </xf>
    <xf numFmtId="0" fontId="2" fillId="0" borderId="1" xfId="259" applyFont="1" applyFill="1" applyBorder="1" applyAlignment="1">
      <alignment vertical="center" wrapText="1"/>
    </xf>
    <xf numFmtId="0" fontId="2" fillId="0" borderId="1" xfId="259" applyFont="1" applyFill="1" applyBorder="1" applyAlignment="1">
      <alignment vertical="center"/>
    </xf>
    <xf numFmtId="0" fontId="2" fillId="0" borderId="14" xfId="259" applyFont="1" applyFill="1" applyBorder="1" applyAlignment="1">
      <alignment vertical="center"/>
    </xf>
    <xf numFmtId="9" fontId="2" fillId="0" borderId="1" xfId="259" applyNumberFormat="1" applyFont="1" applyFill="1" applyBorder="1" applyAlignment="1">
      <alignment horizontal="left" vertical="center" wrapText="1"/>
    </xf>
    <xf numFmtId="9" fontId="72" fillId="0" borderId="1" xfId="259" applyNumberFormat="1" applyFont="1" applyFill="1" applyBorder="1" applyAlignment="1">
      <alignment horizontal="left" vertical="center" wrapText="1"/>
    </xf>
    <xf numFmtId="0" fontId="78" fillId="0" borderId="0" xfId="170" applyFont="1" applyAlignment="1">
      <alignment horizontal="left" wrapText="1"/>
    </xf>
    <xf numFmtId="9" fontId="60" fillId="0" borderId="2" xfId="259" applyNumberFormat="1" applyFont="1" applyFill="1" applyBorder="1" applyAlignment="1">
      <alignment horizontal="center" vertical="center" wrapText="1"/>
    </xf>
    <xf numFmtId="0" fontId="2" fillId="0" borderId="2" xfId="259" applyFont="1" applyFill="1" applyBorder="1" applyAlignment="1">
      <alignment vertical="center" wrapText="1"/>
    </xf>
    <xf numFmtId="0" fontId="2" fillId="0" borderId="2" xfId="259" applyFont="1" applyFill="1" applyBorder="1" applyAlignment="1">
      <alignment vertical="center"/>
    </xf>
    <xf numFmtId="0" fontId="2" fillId="0" borderId="19" xfId="259" applyFont="1" applyFill="1" applyBorder="1" applyAlignment="1">
      <alignment vertical="center"/>
    </xf>
    <xf numFmtId="0" fontId="79" fillId="36" borderId="0" xfId="203" applyFont="1" applyFill="1"/>
    <xf numFmtId="0" fontId="79" fillId="2" borderId="0" xfId="203" applyFont="1" applyFill="1"/>
    <xf numFmtId="0" fontId="79" fillId="2" borderId="0" xfId="203" applyFont="1" applyFill="1" applyAlignment="1">
      <alignment vertical="center"/>
    </xf>
    <xf numFmtId="0" fontId="2" fillId="23" borderId="46" xfId="203" applyFont="1" applyFill="1" applyBorder="1" applyAlignment="1">
      <alignment horizontal="center" vertical="center" wrapText="1"/>
    </xf>
    <xf numFmtId="0" fontId="66" fillId="23" borderId="44" xfId="203" applyFont="1" applyFill="1" applyBorder="1" applyAlignment="1">
      <alignment horizontal="center" vertical="center" wrapText="1"/>
    </xf>
    <xf numFmtId="0" fontId="2" fillId="23" borderId="45" xfId="203" applyFont="1" applyFill="1" applyBorder="1" applyAlignment="1">
      <alignment horizontal="center" vertical="center" wrapText="1"/>
    </xf>
    <xf numFmtId="0" fontId="66" fillId="23" borderId="43" xfId="203" applyFont="1" applyFill="1" applyBorder="1" applyAlignment="1">
      <alignment horizontal="center" vertical="center" wrapText="1"/>
    </xf>
    <xf numFmtId="49" fontId="2" fillId="23" borderId="69" xfId="203" quotePrefix="1" applyNumberFormat="1" applyFont="1" applyFill="1" applyBorder="1" applyAlignment="1">
      <alignment horizontal="center"/>
    </xf>
    <xf numFmtId="49" fontId="2" fillId="23" borderId="44" xfId="203" quotePrefix="1" applyNumberFormat="1" applyFont="1" applyFill="1" applyBorder="1" applyAlignment="1">
      <alignment horizontal="center"/>
    </xf>
    <xf numFmtId="49" fontId="2" fillId="23" borderId="70" xfId="203" quotePrefix="1" applyNumberFormat="1" applyFont="1" applyFill="1" applyBorder="1" applyAlignment="1">
      <alignment horizontal="center"/>
    </xf>
    <xf numFmtId="0" fontId="2" fillId="23" borderId="71" xfId="203" quotePrefix="1" applyFont="1" applyFill="1" applyBorder="1" applyAlignment="1">
      <alignment vertical="center"/>
    </xf>
    <xf numFmtId="49" fontId="2" fillId="23" borderId="39" xfId="203" applyNumberFormat="1" applyFont="1" applyFill="1" applyBorder="1" applyAlignment="1">
      <alignment horizontal="center"/>
    </xf>
    <xf numFmtId="0" fontId="2" fillId="0" borderId="0" xfId="148" applyFont="1" applyFill="1"/>
    <xf numFmtId="0" fontId="58" fillId="0" borderId="33" xfId="148" applyFont="1" applyFill="1" applyBorder="1" applyAlignment="1">
      <alignment horizontal="left" indent="3"/>
    </xf>
    <xf numFmtId="0" fontId="58" fillId="0" borderId="34" xfId="148" applyFont="1" applyFill="1" applyBorder="1" applyAlignment="1">
      <alignment horizontal="left" indent="3"/>
    </xf>
    <xf numFmtId="0" fontId="2" fillId="0" borderId="34" xfId="148" applyFont="1" applyFill="1" applyBorder="1"/>
    <xf numFmtId="0" fontId="2" fillId="0" borderId="35" xfId="148" applyFont="1" applyFill="1" applyBorder="1"/>
    <xf numFmtId="0" fontId="2" fillId="0" borderId="61" xfId="148" applyFont="1" applyFill="1" applyBorder="1" applyAlignment="1">
      <alignment horizontal="center"/>
    </xf>
    <xf numFmtId="0" fontId="2" fillId="0" borderId="10" xfId="148" applyFont="1" applyFill="1" applyBorder="1" applyAlignment="1">
      <alignment horizontal="center"/>
    </xf>
    <xf numFmtId="0" fontId="60" fillId="0" borderId="3" xfId="148" applyFont="1" applyFill="1" applyBorder="1" applyAlignment="1">
      <alignment horizontal="center" vertical="center"/>
    </xf>
    <xf numFmtId="0" fontId="60" fillId="0" borderId="1" xfId="148" applyFont="1" applyFill="1" applyBorder="1" applyAlignment="1">
      <alignment horizontal="center" vertical="center" wrapText="1"/>
    </xf>
    <xf numFmtId="0" fontId="2" fillId="0" borderId="9" xfId="148" applyFont="1" applyFill="1" applyBorder="1" applyAlignment="1">
      <alignment horizontal="center"/>
    </xf>
    <xf numFmtId="0" fontId="2" fillId="0" borderId="1" xfId="148" quotePrefix="1" applyFont="1" applyFill="1" applyBorder="1" applyAlignment="1">
      <alignment horizontal="center" vertical="center"/>
    </xf>
    <xf numFmtId="0" fontId="2" fillId="0" borderId="36" xfId="148" quotePrefix="1" applyFont="1" applyFill="1" applyBorder="1" applyAlignment="1">
      <alignment horizontal="center" vertical="center" wrapText="1"/>
    </xf>
    <xf numFmtId="0" fontId="60" fillId="0" borderId="1" xfId="148" applyFont="1" applyFill="1" applyBorder="1" applyAlignment="1">
      <alignment horizontal="left" vertical="center" indent="1"/>
    </xf>
    <xf numFmtId="0" fontId="2" fillId="0" borderId="73" xfId="148" quotePrefix="1" applyFont="1" applyFill="1" applyBorder="1" applyAlignment="1">
      <alignment horizontal="center" vertical="center"/>
    </xf>
    <xf numFmtId="0" fontId="2" fillId="0" borderId="74" xfId="148" quotePrefix="1" applyFont="1" applyFill="1" applyBorder="1" applyAlignment="1">
      <alignment horizontal="center" vertical="center"/>
    </xf>
    <xf numFmtId="0" fontId="2" fillId="0" borderId="74" xfId="148" applyFont="1" applyFill="1" applyBorder="1"/>
    <xf numFmtId="0" fontId="2" fillId="0" borderId="75" xfId="148" quotePrefix="1" applyFont="1" applyFill="1" applyBorder="1" applyAlignment="1">
      <alignment horizontal="center" vertical="center" wrapText="1"/>
    </xf>
    <xf numFmtId="0" fontId="2" fillId="0" borderId="36" xfId="148" quotePrefix="1" applyFont="1" applyFill="1" applyBorder="1" applyAlignment="1">
      <alignment horizontal="center" vertical="center"/>
    </xf>
    <xf numFmtId="0" fontId="2" fillId="0" borderId="76" xfId="148" quotePrefix="1" applyFont="1" applyFill="1" applyBorder="1" applyAlignment="1">
      <alignment horizontal="center" vertical="center"/>
    </xf>
    <xf numFmtId="0" fontId="2" fillId="0" borderId="77" xfId="148" quotePrefix="1" applyFont="1" applyFill="1" applyBorder="1" applyAlignment="1">
      <alignment horizontal="center" vertical="center"/>
    </xf>
    <xf numFmtId="0" fontId="2" fillId="0" borderId="77" xfId="148" applyFont="1" applyFill="1" applyBorder="1"/>
    <xf numFmtId="0" fontId="2" fillId="0" borderId="54" xfId="148" quotePrefix="1" applyFont="1" applyFill="1" applyBorder="1" applyAlignment="1">
      <alignment horizontal="center" vertical="center"/>
    </xf>
    <xf numFmtId="0" fontId="60" fillId="0" borderId="21" xfId="148" applyFont="1" applyFill="1" applyBorder="1" applyAlignment="1">
      <alignment horizontal="left" vertical="center" indent="1"/>
    </xf>
    <xf numFmtId="0" fontId="2" fillId="0" borderId="78" xfId="148" quotePrefix="1" applyFont="1" applyFill="1" applyBorder="1" applyAlignment="1">
      <alignment horizontal="center" vertical="center"/>
    </xf>
    <xf numFmtId="0" fontId="2" fillId="0" borderId="79" xfId="148" quotePrefix="1" applyFont="1" applyFill="1" applyBorder="1" applyAlignment="1">
      <alignment horizontal="center" vertical="center"/>
    </xf>
    <xf numFmtId="0" fontId="2" fillId="35" borderId="79" xfId="148" applyFont="1" applyFill="1" applyBorder="1"/>
    <xf numFmtId="0" fontId="2" fillId="0" borderId="80" xfId="148" quotePrefix="1" applyFont="1" applyFill="1" applyBorder="1" applyAlignment="1">
      <alignment horizontal="center" vertical="center" wrapText="1"/>
    </xf>
    <xf numFmtId="0" fontId="0" fillId="36" borderId="0" xfId="0" applyFill="1"/>
    <xf numFmtId="0" fontId="0" fillId="35" borderId="81" xfId="0" applyFill="1" applyBorder="1" applyAlignment="1">
      <alignment vertical="center" wrapText="1"/>
    </xf>
    <xf numFmtId="0" fontId="70" fillId="37" borderId="36" xfId="0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 wrapText="1"/>
    </xf>
    <xf numFmtId="0" fontId="0" fillId="36" borderId="67" xfId="0" applyFill="1" applyBorder="1" applyAlignment="1">
      <alignment horizontal="center" vertical="center" wrapText="1"/>
    </xf>
    <xf numFmtId="0" fontId="70" fillId="37" borderId="54" xfId="0" applyFont="1" applyFill="1" applyBorder="1" applyAlignment="1">
      <alignment horizontal="center" vertical="center"/>
    </xf>
    <xf numFmtId="0" fontId="48" fillId="2" borderId="21" xfId="1" applyFont="1" applyFill="1" applyBorder="1" applyAlignment="1">
      <alignment horizontal="center" vertical="center" wrapText="1"/>
    </xf>
    <xf numFmtId="0" fontId="48" fillId="2" borderId="22" xfId="1" applyFont="1" applyFill="1" applyBorder="1" applyAlignment="1">
      <alignment horizontal="center" vertical="center" wrapText="1"/>
    </xf>
    <xf numFmtId="0" fontId="48" fillId="2" borderId="23" xfId="1" applyFont="1" applyFill="1" applyBorder="1" applyAlignment="1">
      <alignment horizontal="center" vertical="center" wrapText="1"/>
    </xf>
    <xf numFmtId="0" fontId="50" fillId="0" borderId="13" xfId="1" applyFont="1" applyFill="1" applyBorder="1" applyAlignment="1">
      <alignment horizontal="left" vertical="center" wrapText="1" indent="1"/>
    </xf>
    <xf numFmtId="0" fontId="50" fillId="0" borderId="1" xfId="1" applyFont="1" applyFill="1" applyBorder="1" applyAlignment="1">
      <alignment horizontal="left" vertical="center"/>
    </xf>
    <xf numFmtId="0" fontId="48" fillId="0" borderId="13" xfId="1" applyFont="1" applyFill="1" applyBorder="1" applyAlignment="1">
      <alignment horizontal="left" vertical="center" wrapText="1"/>
    </xf>
    <xf numFmtId="0" fontId="50" fillId="0" borderId="14" xfId="201" applyFont="1" applyFill="1" applyBorder="1" applyAlignment="1">
      <alignment horizontal="center" vertical="center" wrapText="1"/>
    </xf>
    <xf numFmtId="49" fontId="49" fillId="0" borderId="14" xfId="20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0" fillId="0" borderId="14" xfId="201" applyNumberFormat="1" applyFont="1" applyFill="1" applyBorder="1" applyAlignment="1">
      <alignment horizontal="center" vertical="top" wrapText="1"/>
    </xf>
    <xf numFmtId="49" fontId="50" fillId="0" borderId="14" xfId="201" applyNumberFormat="1" applyFont="1" applyFill="1" applyBorder="1" applyAlignment="1">
      <alignment horizontal="center" vertical="center" wrapText="1"/>
    </xf>
    <xf numFmtId="49" fontId="50" fillId="0" borderId="19" xfId="201" applyNumberFormat="1" applyFont="1" applyFill="1" applyBorder="1" applyAlignment="1">
      <alignment horizontal="center" vertical="center" wrapText="1"/>
    </xf>
    <xf numFmtId="0" fontId="61" fillId="0" borderId="50" xfId="1" applyFont="1" applyFill="1" applyBorder="1" applyAlignment="1">
      <alignment horizontal="center" vertical="center"/>
    </xf>
    <xf numFmtId="0" fontId="61" fillId="0" borderId="36" xfId="1" applyFont="1" applyFill="1" applyBorder="1" applyAlignment="1">
      <alignment horizontal="center" vertical="center"/>
    </xf>
    <xf numFmtId="0" fontId="61" fillId="0" borderId="54" xfId="1" applyFont="1" applyFill="1" applyBorder="1" applyAlignment="1">
      <alignment horizontal="center" vertical="center"/>
    </xf>
    <xf numFmtId="49" fontId="2" fillId="23" borderId="41" xfId="203" applyNumberFormat="1" applyFont="1" applyFill="1" applyBorder="1" applyAlignment="1">
      <alignment horizontal="center"/>
    </xf>
    <xf numFmtId="49" fontId="2" fillId="0" borderId="44" xfId="203" applyNumberFormat="1" applyFont="1" applyFill="1" applyBorder="1" applyAlignment="1">
      <alignment horizontal="center"/>
    </xf>
    <xf numFmtId="49" fontId="2" fillId="0" borderId="36" xfId="203" applyNumberFormat="1" applyFont="1" applyFill="1" applyBorder="1" applyAlignment="1">
      <alignment horizontal="center"/>
    </xf>
    <xf numFmtId="49" fontId="2" fillId="0" borderId="1" xfId="203" applyNumberFormat="1" applyFont="1" applyFill="1" applyBorder="1" applyAlignment="1">
      <alignment horizontal="center"/>
    </xf>
    <xf numFmtId="49" fontId="2" fillId="0" borderId="15" xfId="203" applyNumberFormat="1" applyFont="1" applyFill="1" applyBorder="1" applyAlignment="1">
      <alignment horizontal="center"/>
    </xf>
    <xf numFmtId="49" fontId="2" fillId="23" borderId="36" xfId="203" applyNumberFormat="1" applyFont="1" applyFill="1" applyBorder="1" applyAlignment="1">
      <alignment horizontal="center"/>
    </xf>
    <xf numFmtId="49" fontId="2" fillId="23" borderId="1" xfId="203" applyNumberFormat="1" applyFont="1" applyFill="1" applyBorder="1" applyAlignment="1">
      <alignment horizontal="center"/>
    </xf>
    <xf numFmtId="49" fontId="2" fillId="23" borderId="15" xfId="203" applyNumberFormat="1" applyFont="1" applyFill="1" applyBorder="1" applyAlignment="1">
      <alignment horizontal="center"/>
    </xf>
    <xf numFmtId="49" fontId="2" fillId="23" borderId="57" xfId="203" applyNumberFormat="1" applyFont="1" applyFill="1" applyBorder="1" applyAlignment="1">
      <alignment horizontal="center"/>
    </xf>
    <xf numFmtId="49" fontId="2" fillId="23" borderId="65" xfId="203" applyNumberFormat="1" applyFont="1" applyFill="1" applyBorder="1" applyAlignment="1">
      <alignment horizontal="center"/>
    </xf>
    <xf numFmtId="49" fontId="2" fillId="0" borderId="43" xfId="203" applyNumberFormat="1" applyFont="1" applyFill="1" applyBorder="1" applyAlignment="1">
      <alignment horizontal="center"/>
    </xf>
    <xf numFmtId="49" fontId="2" fillId="0" borderId="47" xfId="203" applyNumberFormat="1" applyFont="1" applyFill="1" applyBorder="1" applyAlignment="1">
      <alignment horizontal="center"/>
    </xf>
    <xf numFmtId="49" fontId="2" fillId="0" borderId="21" xfId="203" applyNumberFormat="1" applyFont="1" applyFill="1" applyBorder="1" applyAlignment="1">
      <alignment horizontal="center"/>
    </xf>
    <xf numFmtId="0" fontId="79" fillId="36" borderId="0" xfId="203" applyFont="1" applyFill="1" applyAlignment="1">
      <alignment vertical="center"/>
    </xf>
    <xf numFmtId="0" fontId="66" fillId="0" borderId="59" xfId="1" applyFont="1" applyFill="1" applyBorder="1" applyAlignment="1" applyProtection="1">
      <alignment horizontal="left" vertical="center" wrapText="1"/>
    </xf>
    <xf numFmtId="0" fontId="62" fillId="0" borderId="2" xfId="1" applyFont="1" applyFill="1" applyBorder="1" applyAlignment="1">
      <alignment horizontal="center" vertical="center" wrapText="1"/>
    </xf>
    <xf numFmtId="0" fontId="29" fillId="2" borderId="82" xfId="0" applyFont="1" applyFill="1" applyBorder="1" applyAlignment="1" applyProtection="1">
      <alignment vertical="center"/>
    </xf>
    <xf numFmtId="0" fontId="63" fillId="2" borderId="83" xfId="1" applyFont="1" applyFill="1" applyBorder="1" applyAlignment="1" applyProtection="1">
      <alignment vertical="center" wrapText="1"/>
    </xf>
    <xf numFmtId="0" fontId="63" fillId="2" borderId="83" xfId="1" applyFont="1" applyFill="1" applyBorder="1" applyAlignment="1" applyProtection="1">
      <alignment horizontal="center" vertical="center"/>
    </xf>
    <xf numFmtId="3" fontId="60" fillId="2" borderId="84" xfId="1" applyNumberFormat="1" applyFont="1" applyFill="1" applyBorder="1" applyAlignment="1" applyProtection="1">
      <alignment horizontal="right" vertical="center"/>
    </xf>
    <xf numFmtId="0" fontId="47" fillId="2" borderId="33" xfId="1" applyFont="1" applyFill="1" applyBorder="1" applyAlignment="1">
      <alignment horizontal="center" vertical="center" wrapText="1"/>
    </xf>
    <xf numFmtId="0" fontId="47" fillId="2" borderId="34" xfId="1" applyFont="1" applyFill="1" applyBorder="1" applyAlignment="1">
      <alignment horizontal="center" vertical="center" wrapText="1"/>
    </xf>
    <xf numFmtId="0" fontId="47" fillId="2" borderId="35" xfId="1" applyFont="1" applyFill="1" applyBorder="1" applyAlignment="1">
      <alignment horizontal="center" vertical="center" wrapText="1"/>
    </xf>
    <xf numFmtId="0" fontId="82" fillId="0" borderId="43" xfId="1" applyFont="1" applyBorder="1" applyAlignment="1">
      <alignment horizontal="right" vertical="center"/>
    </xf>
    <xf numFmtId="0" fontId="82" fillId="0" borderId="45" xfId="1" applyFont="1" applyBorder="1" applyAlignment="1">
      <alignment horizontal="right" vertical="center"/>
    </xf>
    <xf numFmtId="0" fontId="47" fillId="2" borderId="14" xfId="1" applyFont="1" applyFill="1" applyBorder="1" applyAlignment="1">
      <alignment horizontal="center" vertical="center" wrapText="1"/>
    </xf>
    <xf numFmtId="0" fontId="47" fillId="2" borderId="51" xfId="1" applyFont="1" applyFill="1" applyBorder="1" applyAlignment="1">
      <alignment horizontal="center" vertical="center" wrapText="1"/>
    </xf>
    <xf numFmtId="0" fontId="82" fillId="0" borderId="0" xfId="1" applyFont="1" applyAlignment="1">
      <alignment horizontal="right" vertical="center"/>
    </xf>
    <xf numFmtId="0" fontId="59" fillId="2" borderId="50" xfId="1" applyFont="1" applyFill="1" applyBorder="1" applyAlignment="1">
      <alignment horizontal="center" vertical="center" wrapText="1"/>
    </xf>
    <xf numFmtId="0" fontId="59" fillId="2" borderId="39" xfId="1" applyFont="1" applyFill="1" applyBorder="1" applyAlignment="1">
      <alignment horizontal="center" vertical="center" wrapText="1"/>
    </xf>
    <xf numFmtId="0" fontId="59" fillId="2" borderId="37" xfId="1" applyFont="1" applyFill="1" applyBorder="1" applyAlignment="1">
      <alignment horizontal="center" vertical="center" wrapText="1"/>
    </xf>
    <xf numFmtId="0" fontId="58" fillId="35" borderId="14" xfId="0" applyFont="1" applyFill="1" applyBorder="1" applyAlignment="1">
      <alignment horizontal="center"/>
    </xf>
    <xf numFmtId="0" fontId="0" fillId="35" borderId="5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29" fillId="2" borderId="33" xfId="0" applyFont="1" applyFill="1" applyBorder="1" applyAlignment="1" applyProtection="1">
      <alignment horizontal="left" vertical="center"/>
    </xf>
    <xf numFmtId="0" fontId="29" fillId="2" borderId="34" xfId="0" applyFont="1" applyFill="1" applyBorder="1" applyAlignment="1" applyProtection="1">
      <alignment horizontal="left" vertical="center"/>
    </xf>
    <xf numFmtId="0" fontId="29" fillId="2" borderId="35" xfId="0" applyFont="1" applyFill="1" applyBorder="1" applyAlignment="1" applyProtection="1">
      <alignment horizontal="left" vertical="center"/>
    </xf>
    <xf numFmtId="0" fontId="0" fillId="0" borderId="0" xfId="0" applyAlignment="1">
      <alignment horizontal="right"/>
    </xf>
    <xf numFmtId="0" fontId="59" fillId="2" borderId="52" xfId="1" applyFont="1" applyFill="1" applyBorder="1" applyAlignment="1">
      <alignment horizontal="center" vertical="center" wrapText="1"/>
    </xf>
    <xf numFmtId="0" fontId="59" fillId="2" borderId="53" xfId="1" applyFont="1" applyFill="1" applyBorder="1" applyAlignment="1">
      <alignment horizontal="center" vertical="center" wrapText="1"/>
    </xf>
    <xf numFmtId="0" fontId="59" fillId="2" borderId="41" xfId="1" applyFont="1" applyFill="1" applyBorder="1" applyAlignment="1">
      <alignment horizontal="center" vertical="center" wrapText="1"/>
    </xf>
    <xf numFmtId="0" fontId="59" fillId="2" borderId="3" xfId="1" applyFont="1" applyFill="1" applyBorder="1" applyAlignment="1">
      <alignment horizontal="center" vertical="center" wrapText="1"/>
    </xf>
    <xf numFmtId="0" fontId="59" fillId="2" borderId="33" xfId="1" applyFont="1" applyFill="1" applyBorder="1" applyAlignment="1">
      <alignment horizontal="left"/>
    </xf>
    <xf numFmtId="0" fontId="59" fillId="2" borderId="34" xfId="1" applyFont="1" applyFill="1" applyBorder="1" applyAlignment="1">
      <alignment horizontal="left"/>
    </xf>
    <xf numFmtId="0" fontId="59" fillId="2" borderId="35" xfId="1" applyFont="1" applyFill="1" applyBorder="1" applyAlignment="1">
      <alignment horizontal="left"/>
    </xf>
    <xf numFmtId="0" fontId="1" fillId="0" borderId="45" xfId="1" applyBorder="1" applyAlignment="1">
      <alignment horizontal="right"/>
    </xf>
    <xf numFmtId="0" fontId="71" fillId="0" borderId="0" xfId="170" applyFont="1" applyBorder="1" applyAlignment="1">
      <alignment horizontal="right"/>
    </xf>
    <xf numFmtId="0" fontId="62" fillId="0" borderId="52" xfId="258" applyFont="1" applyBorder="1" applyAlignment="1">
      <alignment horizontal="center"/>
    </xf>
    <xf numFmtId="0" fontId="62" fillId="0" borderId="58" xfId="258" applyFont="1" applyBorder="1" applyAlignment="1">
      <alignment horizontal="center"/>
    </xf>
    <xf numFmtId="0" fontId="62" fillId="0" borderId="60" xfId="258" applyFont="1" applyBorder="1" applyAlignment="1">
      <alignment horizontal="center"/>
    </xf>
    <xf numFmtId="0" fontId="60" fillId="23" borderId="39" xfId="259" applyFont="1" applyFill="1" applyBorder="1" applyAlignment="1">
      <alignment horizontal="center" vertical="center" wrapText="1"/>
    </xf>
    <xf numFmtId="0" fontId="2" fillId="23" borderId="1" xfId="259" applyFont="1" applyFill="1" applyBorder="1" applyAlignment="1">
      <alignment horizontal="center" vertical="center" wrapText="1"/>
    </xf>
    <xf numFmtId="0" fontId="2" fillId="0" borderId="55" xfId="259" applyFont="1" applyFill="1" applyBorder="1" applyAlignment="1">
      <alignment horizontal="center" vertical="center" wrapText="1"/>
    </xf>
    <xf numFmtId="0" fontId="2" fillId="0" borderId="0" xfId="259" applyFont="1" applyFill="1" applyBorder="1" applyAlignment="1">
      <alignment horizontal="center" vertical="center" wrapText="1"/>
    </xf>
    <xf numFmtId="0" fontId="2" fillId="36" borderId="55" xfId="259" applyFont="1" applyFill="1" applyBorder="1" applyAlignment="1">
      <alignment horizontal="center" vertical="center" wrapText="1"/>
    </xf>
    <xf numFmtId="0" fontId="2" fillId="36" borderId="0" xfId="259" applyFont="1" applyFill="1" applyBorder="1" applyAlignment="1">
      <alignment horizontal="center" vertical="center" wrapText="1"/>
    </xf>
    <xf numFmtId="0" fontId="2" fillId="23" borderId="39" xfId="150" applyFont="1" applyFill="1" applyBorder="1" applyAlignment="1">
      <alignment horizontal="center" vertical="center" wrapText="1"/>
    </xf>
    <xf numFmtId="0" fontId="2" fillId="23" borderId="1" xfId="150" applyFont="1" applyFill="1" applyBorder="1" applyAlignment="1">
      <alignment horizontal="center" vertical="center" wrapText="1"/>
    </xf>
    <xf numFmtId="0" fontId="2" fillId="0" borderId="1" xfId="150" applyFont="1" applyBorder="1" applyAlignment="1"/>
    <xf numFmtId="0" fontId="2" fillId="0" borderId="39" xfId="150" applyFont="1" applyFill="1" applyBorder="1" applyAlignment="1">
      <alignment horizontal="center" vertical="center" wrapText="1"/>
    </xf>
    <xf numFmtId="0" fontId="2" fillId="0" borderId="1" xfId="150" applyFont="1" applyFill="1" applyBorder="1" applyAlignment="1">
      <alignment horizontal="center" vertical="center" wrapText="1"/>
    </xf>
    <xf numFmtId="0" fontId="2" fillId="23" borderId="39" xfId="169" applyFont="1" applyFill="1" applyBorder="1" applyAlignment="1">
      <alignment horizontal="center" vertical="center" wrapText="1"/>
    </xf>
    <xf numFmtId="0" fontId="62" fillId="0" borderId="39" xfId="169" applyFont="1" applyBorder="1" applyAlignment="1"/>
    <xf numFmtId="0" fontId="2" fillId="23" borderId="57" xfId="259" applyFont="1" applyFill="1" applyBorder="1" applyAlignment="1">
      <alignment horizontal="center" vertical="center" wrapText="1"/>
    </xf>
    <xf numFmtId="0" fontId="2" fillId="23" borderId="55" xfId="259" applyFont="1" applyFill="1" applyBorder="1" applyAlignment="1">
      <alignment horizontal="center" vertical="center" wrapText="1"/>
    </xf>
    <xf numFmtId="0" fontId="2" fillId="23" borderId="11" xfId="259" applyFont="1" applyFill="1" applyBorder="1" applyAlignment="1">
      <alignment horizontal="center" vertical="center" wrapText="1"/>
    </xf>
    <xf numFmtId="0" fontId="2" fillId="23" borderId="0" xfId="259" applyFont="1" applyFill="1" applyBorder="1" applyAlignment="1">
      <alignment horizontal="center" vertical="center" wrapText="1"/>
    </xf>
    <xf numFmtId="0" fontId="2" fillId="23" borderId="1" xfId="169" applyFont="1" applyFill="1" applyBorder="1" applyAlignment="1">
      <alignment horizontal="center" vertical="center" wrapText="1"/>
    </xf>
    <xf numFmtId="9" fontId="2" fillId="0" borderId="1" xfId="259" applyNumberFormat="1" applyFont="1" applyFill="1" applyBorder="1" applyAlignment="1">
      <alignment horizontal="center" vertical="center" wrapText="1"/>
    </xf>
    <xf numFmtId="0" fontId="2" fillId="23" borderId="39" xfId="259" applyFont="1" applyFill="1" applyBorder="1" applyAlignment="1">
      <alignment horizontal="center" vertical="center" wrapText="1"/>
    </xf>
    <xf numFmtId="9" fontId="2" fillId="23" borderId="38" xfId="259" applyNumberFormat="1" applyFont="1" applyFill="1" applyBorder="1" applyAlignment="1">
      <alignment horizontal="center" vertical="center" wrapText="1"/>
    </xf>
    <xf numFmtId="9" fontId="2" fillId="23" borderId="1" xfId="259" applyNumberFormat="1" applyFont="1" applyFill="1" applyBorder="1" applyAlignment="1">
      <alignment horizontal="center" vertical="center" wrapText="1"/>
    </xf>
    <xf numFmtId="0" fontId="2" fillId="0" borderId="56" xfId="259" applyFont="1" applyFill="1" applyBorder="1" applyAlignment="1">
      <alignment horizontal="center" vertical="center" wrapText="1"/>
    </xf>
    <xf numFmtId="0" fontId="2" fillId="0" borderId="39" xfId="259" applyFont="1" applyFill="1" applyBorder="1" applyAlignment="1">
      <alignment horizontal="center" vertical="center" wrapText="1"/>
    </xf>
    <xf numFmtId="0" fontId="2" fillId="0" borderId="41" xfId="259" applyFont="1" applyFill="1" applyBorder="1" applyAlignment="1">
      <alignment horizontal="center" vertical="center" wrapText="1"/>
    </xf>
    <xf numFmtId="0" fontId="2" fillId="0" borderId="1" xfId="259" applyFont="1" applyFill="1" applyBorder="1" applyAlignment="1">
      <alignment horizontal="center" vertical="center" wrapText="1"/>
    </xf>
    <xf numFmtId="9" fontId="72" fillId="0" borderId="1" xfId="259" applyNumberFormat="1" applyFont="1" applyFill="1" applyBorder="1" applyAlignment="1">
      <alignment horizontal="center" vertical="center" wrapText="1"/>
    </xf>
    <xf numFmtId="9" fontId="60" fillId="0" borderId="1" xfId="259" applyNumberFormat="1" applyFont="1" applyFill="1" applyBorder="1" applyAlignment="1">
      <alignment horizontal="center" vertical="center" wrapText="1"/>
    </xf>
    <xf numFmtId="0" fontId="62" fillId="0" borderId="1" xfId="169" applyFont="1" applyFill="1" applyBorder="1" applyAlignment="1">
      <alignment horizontal="center" vertical="center" wrapText="1"/>
    </xf>
    <xf numFmtId="9" fontId="72" fillId="0" borderId="2" xfId="259" applyNumberFormat="1" applyFont="1" applyFill="1" applyBorder="1" applyAlignment="1">
      <alignment horizontal="center" vertical="center" wrapText="1"/>
    </xf>
    <xf numFmtId="9" fontId="72" fillId="0" borderId="59" xfId="259" applyNumberFormat="1" applyFont="1" applyFill="1" applyBorder="1" applyAlignment="1">
      <alignment horizontal="center" vertical="center" wrapText="1"/>
    </xf>
    <xf numFmtId="9" fontId="72" fillId="0" borderId="3" xfId="259" applyNumberFormat="1" applyFont="1" applyFill="1" applyBorder="1" applyAlignment="1">
      <alignment horizontal="center" vertical="center" wrapText="1"/>
    </xf>
    <xf numFmtId="9" fontId="60" fillId="23" borderId="1" xfId="259" applyNumberFormat="1" applyFont="1" applyFill="1" applyBorder="1" applyAlignment="1">
      <alignment horizontal="left" vertical="center" wrapText="1"/>
    </xf>
    <xf numFmtId="9" fontId="60" fillId="0" borderId="1" xfId="259" applyNumberFormat="1" applyFont="1" applyFill="1" applyBorder="1" applyAlignment="1">
      <alignment horizontal="left" vertical="center" wrapText="1"/>
    </xf>
    <xf numFmtId="0" fontId="77" fillId="36" borderId="0" xfId="170" applyFont="1" applyFill="1" applyBorder="1" applyAlignment="1">
      <alignment horizontal="right"/>
    </xf>
    <xf numFmtId="0" fontId="2" fillId="36" borderId="61" xfId="259" applyFont="1" applyFill="1" applyBorder="1" applyAlignment="1">
      <alignment horizontal="center" vertical="center" wrapText="1"/>
    </xf>
    <xf numFmtId="0" fontId="2" fillId="36" borderId="10" xfId="259" applyFont="1" applyFill="1" applyBorder="1" applyAlignment="1">
      <alignment horizontal="center" vertical="center" wrapText="1"/>
    </xf>
    <xf numFmtId="9" fontId="60" fillId="0" borderId="38" xfId="259" applyNumberFormat="1" applyFont="1" applyFill="1" applyBorder="1" applyAlignment="1">
      <alignment horizontal="left" vertical="center" wrapText="1"/>
    </xf>
    <xf numFmtId="9" fontId="60" fillId="0" borderId="63" xfId="259" applyNumberFormat="1" applyFont="1" applyFill="1" applyBorder="1" applyAlignment="1">
      <alignment horizontal="left" vertical="center" wrapText="1"/>
    </xf>
    <xf numFmtId="9" fontId="2" fillId="0" borderId="2" xfId="259" applyNumberFormat="1" applyFont="1" applyFill="1" applyBorder="1" applyAlignment="1">
      <alignment horizontal="center" vertical="center" wrapText="1"/>
    </xf>
    <xf numFmtId="9" fontId="2" fillId="0" borderId="59" xfId="259" applyNumberFormat="1" applyFont="1" applyFill="1" applyBorder="1" applyAlignment="1">
      <alignment horizontal="center" vertical="center" wrapText="1"/>
    </xf>
    <xf numFmtId="9" fontId="2" fillId="0" borderId="3" xfId="259" applyNumberFormat="1" applyFont="1" applyFill="1" applyBorder="1" applyAlignment="1">
      <alignment horizontal="center" vertical="center" wrapText="1"/>
    </xf>
    <xf numFmtId="9" fontId="2" fillId="23" borderId="39" xfId="259" applyNumberFormat="1" applyFont="1" applyFill="1" applyBorder="1" applyAlignment="1">
      <alignment horizontal="center" vertical="center" wrapText="1"/>
    </xf>
    <xf numFmtId="0" fontId="79" fillId="36" borderId="0" xfId="203" applyFont="1" applyFill="1" applyAlignment="1">
      <alignment horizontal="right"/>
    </xf>
    <xf numFmtId="0" fontId="2" fillId="23" borderId="64" xfId="203" applyFont="1" applyFill="1" applyBorder="1" applyAlignment="1">
      <alignment horizontal="center"/>
    </xf>
    <xf numFmtId="0" fontId="2" fillId="23" borderId="55" xfId="203" applyFont="1" applyFill="1" applyBorder="1" applyAlignment="1">
      <alignment horizontal="center"/>
    </xf>
    <xf numFmtId="0" fontId="2" fillId="23" borderId="65" xfId="203" applyFont="1" applyFill="1" applyBorder="1" applyAlignment="1">
      <alignment horizontal="center"/>
    </xf>
    <xf numFmtId="0" fontId="2" fillId="23" borderId="42" xfId="203" applyFont="1" applyFill="1" applyBorder="1" applyAlignment="1">
      <alignment horizontal="center"/>
    </xf>
    <xf numFmtId="0" fontId="2" fillId="23" borderId="0" xfId="203" applyFont="1" applyFill="1" applyBorder="1" applyAlignment="1">
      <alignment horizontal="center"/>
    </xf>
    <xf numFmtId="0" fontId="2" fillId="23" borderId="67" xfId="203" applyFont="1" applyFill="1" applyBorder="1" applyAlignment="1">
      <alignment horizontal="center"/>
    </xf>
    <xf numFmtId="0" fontId="2" fillId="23" borderId="46" xfId="203" applyFont="1" applyFill="1" applyBorder="1" applyAlignment="1">
      <alignment horizontal="center"/>
    </xf>
    <xf numFmtId="0" fontId="2" fillId="23" borderId="45" xfId="203" applyFont="1" applyFill="1" applyBorder="1" applyAlignment="1">
      <alignment horizontal="center"/>
    </xf>
    <xf numFmtId="0" fontId="2" fillId="23" borderId="47" xfId="203" applyFont="1" applyFill="1" applyBorder="1" applyAlignment="1">
      <alignment horizontal="center"/>
    </xf>
    <xf numFmtId="0" fontId="2" fillId="23" borderId="66" xfId="203" applyFont="1" applyFill="1" applyBorder="1" applyAlignment="1">
      <alignment horizontal="center" vertical="center" wrapText="1"/>
    </xf>
    <xf numFmtId="0" fontId="2" fillId="23" borderId="63" xfId="203" applyFont="1" applyFill="1" applyBorder="1" applyAlignment="1">
      <alignment horizontal="center" vertical="center" wrapText="1"/>
    </xf>
    <xf numFmtId="0" fontId="2" fillId="23" borderId="39" xfId="203" applyFont="1" applyFill="1" applyBorder="1" applyAlignment="1">
      <alignment horizontal="center" vertical="center" wrapText="1"/>
    </xf>
    <xf numFmtId="0" fontId="2" fillId="23" borderId="37" xfId="203" applyFont="1" applyFill="1" applyBorder="1" applyAlignment="1">
      <alignment horizontal="center" vertical="center" wrapText="1"/>
    </xf>
    <xf numFmtId="0" fontId="2" fillId="23" borderId="68" xfId="203" applyFont="1" applyFill="1" applyBorder="1" applyAlignment="1">
      <alignment horizontal="center" vertical="center" wrapText="1"/>
    </xf>
    <xf numFmtId="0" fontId="2" fillId="23" borderId="13" xfId="203" applyFont="1" applyFill="1" applyBorder="1" applyAlignment="1">
      <alignment horizontal="center" vertical="center" wrapText="1"/>
    </xf>
    <xf numFmtId="0" fontId="2" fillId="23" borderId="51" xfId="203" applyFont="1" applyFill="1" applyBorder="1" applyAlignment="1">
      <alignment horizontal="center" vertical="center" wrapText="1"/>
    </xf>
    <xf numFmtId="0" fontId="66" fillId="23" borderId="1" xfId="203" applyFont="1" applyFill="1" applyBorder="1" applyAlignment="1">
      <alignment horizontal="center" vertical="center" wrapText="1"/>
    </xf>
    <xf numFmtId="0" fontId="60" fillId="23" borderId="45" xfId="203" applyFont="1" applyFill="1" applyBorder="1" applyAlignment="1">
      <alignment horizontal="left" vertical="center" wrapText="1"/>
    </xf>
    <xf numFmtId="0" fontId="2" fillId="23" borderId="33" xfId="203" applyFont="1" applyFill="1" applyBorder="1" applyAlignment="1">
      <alignment horizontal="center" vertical="center" wrapText="1"/>
    </xf>
    <xf numFmtId="0" fontId="2" fillId="23" borderId="35" xfId="203" applyFont="1" applyFill="1" applyBorder="1" applyAlignment="1">
      <alignment horizontal="center" vertical="center" wrapText="1"/>
    </xf>
    <xf numFmtId="0" fontId="66" fillId="23" borderId="15" xfId="203" applyFont="1" applyFill="1" applyBorder="1" applyAlignment="1">
      <alignment horizontal="center" vertical="center" wrapText="1"/>
    </xf>
    <xf numFmtId="49" fontId="2" fillId="23" borderId="64" xfId="203" applyNumberFormat="1" applyFont="1" applyFill="1" applyBorder="1" applyAlignment="1">
      <alignment horizontal="left" vertical="center" wrapText="1"/>
    </xf>
    <xf numFmtId="49" fontId="2" fillId="23" borderId="55" xfId="203" applyNumberFormat="1" applyFont="1" applyFill="1" applyBorder="1" applyAlignment="1">
      <alignment horizontal="left" vertical="center" wrapText="1"/>
    </xf>
    <xf numFmtId="49" fontId="2" fillId="23" borderId="65" xfId="203" applyNumberFormat="1" applyFont="1" applyFill="1" applyBorder="1" applyAlignment="1">
      <alignment horizontal="left" vertical="center" wrapText="1"/>
    </xf>
    <xf numFmtId="0" fontId="2" fillId="23" borderId="48" xfId="203" applyFont="1" applyFill="1" applyBorder="1" applyAlignment="1">
      <alignment horizontal="center" vertical="center" wrapText="1"/>
    </xf>
    <xf numFmtId="0" fontId="73" fillId="0" borderId="45" xfId="148" applyFont="1" applyFill="1" applyBorder="1" applyAlignment="1">
      <alignment horizontal="right"/>
    </xf>
    <xf numFmtId="0" fontId="2" fillId="0" borderId="64" xfId="148" applyFont="1" applyFill="1" applyBorder="1" applyAlignment="1">
      <alignment horizontal="center"/>
    </xf>
    <xf numFmtId="0" fontId="2" fillId="0" borderId="42" xfId="148" applyFont="1" applyFill="1" applyBorder="1" applyAlignment="1">
      <alignment horizontal="center"/>
    </xf>
    <xf numFmtId="0" fontId="2" fillId="0" borderId="72" xfId="148" applyFont="1" applyFill="1" applyBorder="1" applyAlignment="1">
      <alignment horizontal="center"/>
    </xf>
    <xf numFmtId="0" fontId="60" fillId="0" borderId="57" xfId="148" applyFont="1" applyFill="1" applyBorder="1" applyAlignment="1">
      <alignment horizontal="left" vertical="center" wrapText="1" indent="3"/>
    </xf>
    <xf numFmtId="0" fontId="60" fillId="0" borderId="55" xfId="148" applyFont="1" applyFill="1" applyBorder="1" applyAlignment="1">
      <alignment horizontal="left" vertical="center" wrapText="1" indent="3"/>
    </xf>
    <xf numFmtId="0" fontId="60" fillId="0" borderId="61" xfId="148" applyFont="1" applyFill="1" applyBorder="1" applyAlignment="1">
      <alignment horizontal="left" vertical="center" wrapText="1" indent="3"/>
    </xf>
    <xf numFmtId="0" fontId="60" fillId="0" borderId="41" xfId="148" applyFont="1" applyFill="1" applyBorder="1" applyAlignment="1">
      <alignment horizontal="center" vertical="center" wrapText="1"/>
    </xf>
    <xf numFmtId="0" fontId="60" fillId="0" borderId="3" xfId="148" applyFont="1" applyFill="1" applyBorder="1" applyAlignment="1">
      <alignment horizontal="center" vertical="center"/>
    </xf>
    <xf numFmtId="0" fontId="60" fillId="0" borderId="3" xfId="148" applyFont="1" applyFill="1" applyBorder="1" applyAlignment="1">
      <alignment horizontal="center" vertical="center" wrapText="1"/>
    </xf>
    <xf numFmtId="0" fontId="0" fillId="36" borderId="57" xfId="0" applyFill="1" applyBorder="1" applyAlignment="1">
      <alignment horizontal="left" vertical="center"/>
    </xf>
    <xf numFmtId="0" fontId="0" fillId="36" borderId="55" xfId="0" applyFill="1" applyBorder="1" applyAlignment="1">
      <alignment horizontal="left" vertical="center"/>
    </xf>
    <xf numFmtId="0" fontId="0" fillId="36" borderId="55" xfId="0" applyFill="1" applyBorder="1" applyAlignment="1">
      <alignment horizontal="center" vertical="center" wrapText="1"/>
    </xf>
    <xf numFmtId="0" fontId="0" fillId="36" borderId="65" xfId="0" applyFill="1" applyBorder="1" applyAlignment="1">
      <alignment horizontal="center" vertical="center" wrapText="1"/>
    </xf>
    <xf numFmtId="0" fontId="80" fillId="36" borderId="0" xfId="0" applyFont="1" applyFill="1" applyAlignment="1">
      <alignment horizontal="center" vertical="top"/>
    </xf>
    <xf numFmtId="0" fontId="84" fillId="35" borderId="33" xfId="0" applyFont="1" applyFill="1" applyBorder="1" applyAlignment="1">
      <alignment horizontal="right"/>
    </xf>
    <xf numFmtId="0" fontId="84" fillId="35" borderId="34" xfId="0" applyFont="1" applyFill="1" applyBorder="1" applyAlignment="1">
      <alignment horizontal="right"/>
    </xf>
    <xf numFmtId="0" fontId="84" fillId="35" borderId="35" xfId="0" applyFont="1" applyFill="1" applyBorder="1" applyAlignment="1">
      <alignment horizontal="right"/>
    </xf>
    <xf numFmtId="0" fontId="0" fillId="35" borderId="33" xfId="0" applyFill="1" applyBorder="1" applyAlignment="1">
      <alignment horizontal="center" vertical="center"/>
    </xf>
    <xf numFmtId="0" fontId="0" fillId="35" borderId="34" xfId="0" applyFill="1" applyBorder="1" applyAlignment="1">
      <alignment horizontal="center" vertical="center"/>
    </xf>
    <xf numFmtId="0" fontId="0" fillId="35" borderId="35" xfId="0" applyFill="1" applyBorder="1" applyAlignment="1">
      <alignment horizontal="center" vertical="center"/>
    </xf>
    <xf numFmtId="0" fontId="0" fillId="35" borderId="33" xfId="0" applyFill="1" applyBorder="1" applyAlignment="1">
      <alignment horizontal="center" vertical="center" wrapText="1"/>
    </xf>
    <xf numFmtId="0" fontId="0" fillId="35" borderId="35" xfId="0" applyFill="1" applyBorder="1" applyAlignment="1">
      <alignment horizontal="center" vertical="center" wrapText="1"/>
    </xf>
    <xf numFmtId="0" fontId="83" fillId="35" borderId="33" xfId="0" applyFont="1" applyFill="1" applyBorder="1" applyAlignment="1">
      <alignment horizontal="center" vertical="center" wrapText="1"/>
    </xf>
    <xf numFmtId="0" fontId="83" fillId="35" borderId="35" xfId="0" applyFont="1" applyFill="1" applyBorder="1" applyAlignment="1">
      <alignment horizontal="center" vertical="center" wrapText="1"/>
    </xf>
    <xf numFmtId="0" fontId="0" fillId="36" borderId="16" xfId="0" applyFill="1" applyBorder="1" applyAlignment="1">
      <alignment horizontal="left" vertical="center" wrapText="1"/>
    </xf>
    <xf numFmtId="0" fontId="0" fillId="36" borderId="62" xfId="0" applyFill="1" applyBorder="1" applyAlignment="1">
      <alignment horizontal="left" vertical="center" wrapText="1"/>
    </xf>
    <xf numFmtId="0" fontId="0" fillId="3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70" fillId="37" borderId="14" xfId="0" applyFont="1" applyFill="1" applyBorder="1" applyAlignment="1">
      <alignment horizontal="left" vertical="top"/>
    </xf>
    <xf numFmtId="0" fontId="70" fillId="37" borderId="51" xfId="0" applyFont="1" applyFill="1" applyBorder="1" applyAlignment="1">
      <alignment horizontal="left" vertical="top"/>
    </xf>
    <xf numFmtId="0" fontId="0" fillId="37" borderId="1" xfId="0" applyFill="1" applyBorder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6" borderId="11" xfId="0" applyFill="1" applyBorder="1" applyAlignment="1">
      <alignment horizontal="left" vertical="center"/>
    </xf>
    <xf numFmtId="0" fontId="0" fillId="36" borderId="0" xfId="0" applyFill="1" applyBorder="1" applyAlignment="1">
      <alignment horizontal="left" vertical="center"/>
    </xf>
    <xf numFmtId="0" fontId="0" fillId="37" borderId="0" xfId="0" applyFill="1" applyBorder="1" applyAlignment="1">
      <alignment horizontal="center" vertical="center" wrapText="1"/>
    </xf>
    <xf numFmtId="0" fontId="0" fillId="37" borderId="67" xfId="0" applyFill="1" applyBorder="1" applyAlignment="1">
      <alignment horizontal="center" vertical="center" wrapText="1"/>
    </xf>
    <xf numFmtId="0" fontId="0" fillId="36" borderId="11" xfId="0" applyFill="1" applyBorder="1" applyAlignment="1">
      <alignment horizontal="left" vertical="center" wrapText="1"/>
    </xf>
    <xf numFmtId="0" fontId="0" fillId="36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6" borderId="67" xfId="0" applyFill="1" applyBorder="1" applyAlignment="1">
      <alignment horizontal="center" vertical="center" wrapText="1"/>
    </xf>
    <xf numFmtId="0" fontId="70" fillId="37" borderId="14" xfId="0" applyFont="1" applyFill="1" applyBorder="1" applyAlignment="1">
      <alignment horizontal="left" vertical="top" wrapText="1"/>
    </xf>
    <xf numFmtId="0" fontId="70" fillId="37" borderId="51" xfId="0" applyFont="1" applyFill="1" applyBorder="1" applyAlignment="1">
      <alignment horizontal="left" vertical="top" wrapText="1"/>
    </xf>
    <xf numFmtId="0" fontId="0" fillId="36" borderId="67" xfId="0" applyFill="1" applyBorder="1" applyAlignment="1">
      <alignment horizontal="left" vertical="center" wrapText="1"/>
    </xf>
    <xf numFmtId="0" fontId="0" fillId="37" borderId="14" xfId="0" applyFill="1" applyBorder="1" applyAlignment="1">
      <alignment horizontal="center" vertical="center" wrapText="1"/>
    </xf>
    <xf numFmtId="0" fontId="0" fillId="37" borderId="49" xfId="0" applyFill="1" applyBorder="1" applyAlignment="1">
      <alignment horizontal="center" vertical="center" wrapText="1"/>
    </xf>
    <xf numFmtId="0" fontId="70" fillId="36" borderId="14" xfId="0" applyFont="1" applyFill="1" applyBorder="1" applyAlignment="1">
      <alignment horizontal="left" vertical="top" wrapText="1"/>
    </xf>
    <xf numFmtId="0" fontId="70" fillId="36" borderId="51" xfId="0" applyFont="1" applyFill="1" applyBorder="1" applyAlignment="1">
      <alignment horizontal="left" vertical="top" wrapText="1"/>
    </xf>
    <xf numFmtId="0" fontId="0" fillId="37" borderId="51" xfId="0" applyFill="1" applyBorder="1" applyAlignment="1">
      <alignment horizontal="center" vertical="center" wrapText="1"/>
    </xf>
    <xf numFmtId="0" fontId="70" fillId="37" borderId="34" xfId="0" applyFont="1" applyFill="1" applyBorder="1" applyAlignment="1">
      <alignment horizontal="left" vertical="top" wrapText="1"/>
    </xf>
    <xf numFmtId="9" fontId="0" fillId="37" borderId="33" xfId="257" applyFont="1" applyFill="1" applyBorder="1" applyAlignment="1">
      <alignment horizontal="center"/>
    </xf>
    <xf numFmtId="9" fontId="0" fillId="37" borderId="35" xfId="257" applyFont="1" applyFill="1" applyBorder="1" applyAlignment="1">
      <alignment horizontal="center"/>
    </xf>
    <xf numFmtId="0" fontId="0" fillId="36" borderId="0" xfId="0" applyFill="1" applyBorder="1" applyAlignment="1">
      <alignment horizontal="left"/>
    </xf>
  </cellXfs>
  <cellStyles count="269">
    <cellStyle name="=C:\WINNT35\SYSTEM32\COMMAND.COM" xfId="2"/>
    <cellStyle name="20% - 1. jelölőszín" xfId="3"/>
    <cellStyle name="20% - 1. jelölőszín 2" xfId="4"/>
    <cellStyle name="20% - 1. jelölőszín_20130128_ITS on reporting_Annex I_CA" xfId="239"/>
    <cellStyle name="20% - 2. jelölőszín" xfId="5"/>
    <cellStyle name="20% - 2. jelölőszín 2" xfId="6"/>
    <cellStyle name="20% - 2. jelölőszín_20130128_ITS on reporting_Annex I_CA" xfId="240"/>
    <cellStyle name="20% - 3. jelölőszín" xfId="7"/>
    <cellStyle name="20% - 3. jelölőszín 2" xfId="8"/>
    <cellStyle name="20% - 3. jelölőszín_20130128_ITS on reporting_Annex I_CA" xfId="241"/>
    <cellStyle name="20% - 4. jelölőszín" xfId="9"/>
    <cellStyle name="20% - 4. jelölőszín 2" xfId="10"/>
    <cellStyle name="20% - 4. jelölőszín_20130128_ITS on reporting_Annex I_CA" xfId="242"/>
    <cellStyle name="20% - 5. jelölőszín" xfId="11"/>
    <cellStyle name="20% - 5. jelölőszín 2" xfId="12"/>
    <cellStyle name="20% - 5. jelölőszín_20130128_ITS on reporting_Annex I_CA" xfId="243"/>
    <cellStyle name="20% - 6. jelölőszín" xfId="13"/>
    <cellStyle name="20% - 6. jelölőszín 2" xfId="14"/>
    <cellStyle name="20% - 6. jelölőszín_20130128_ITS on reporting_Annex I_CA" xfId="24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20% - Énfasis1" xfId="21"/>
    <cellStyle name="20% - Énfasis2" xfId="22"/>
    <cellStyle name="20% - Énfasis3" xfId="23"/>
    <cellStyle name="20% - Énfasis4" xfId="24"/>
    <cellStyle name="20% - Énfasis5" xfId="25"/>
    <cellStyle name="20% - Énfasis6" xfId="26"/>
    <cellStyle name="40% - 1. jelölőszín" xfId="27"/>
    <cellStyle name="40% - 1. jelölőszín 2" xfId="28"/>
    <cellStyle name="40% - 1. jelölőszín_20130128_ITS on reporting_Annex I_CA" xfId="245"/>
    <cellStyle name="40% - 2. jelölőszín" xfId="29"/>
    <cellStyle name="40% - 2. jelölőszín 2" xfId="30"/>
    <cellStyle name="40% - 2. jelölőszín_20130128_ITS on reporting_Annex I_CA" xfId="246"/>
    <cellStyle name="40% - 3. jelölőszín" xfId="31"/>
    <cellStyle name="40% - 3. jelölőszín 2" xfId="32"/>
    <cellStyle name="40% - 3. jelölőszín_20130128_ITS on reporting_Annex I_CA" xfId="247"/>
    <cellStyle name="40% - 4. jelölőszín" xfId="33"/>
    <cellStyle name="40% - 4. jelölőszín 2" xfId="34"/>
    <cellStyle name="40% - 4. jelölőszín_20130128_ITS on reporting_Annex I_CA" xfId="248"/>
    <cellStyle name="40% - 5. jelölőszín" xfId="35"/>
    <cellStyle name="40% - 5. jelölőszín 2" xfId="36"/>
    <cellStyle name="40% - 5. jelölőszín_20130128_ITS on reporting_Annex I_CA" xfId="249"/>
    <cellStyle name="40% - 6. jelölőszín" xfId="37"/>
    <cellStyle name="40% - 6. jelölőszín 2" xfId="38"/>
    <cellStyle name="40% - 6. jelölőszín_20130128_ITS on reporting_Annex I_CA" xfId="250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40% - Énfasis1" xfId="45"/>
    <cellStyle name="40% - Énfasis2" xfId="46"/>
    <cellStyle name="40% - Énfasis3" xfId="47"/>
    <cellStyle name="40% - Énfasis4" xfId="48"/>
    <cellStyle name="40% - Énfasis5" xfId="49"/>
    <cellStyle name="40% - Énfasis6" xfId="50"/>
    <cellStyle name="60% - 1. jelölőszín" xfId="51"/>
    <cellStyle name="60% - 2. jelölőszín" xfId="52"/>
    <cellStyle name="60% - 3. jelölőszín" xfId="53"/>
    <cellStyle name="60% - 4. jelölőszín" xfId="54"/>
    <cellStyle name="60% - 5. jelölőszín" xfId="55"/>
    <cellStyle name="60% - 6. jelölőszín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60% - Énfasis1" xfId="63"/>
    <cellStyle name="60% - Énfasis2" xfId="64"/>
    <cellStyle name="60% - Énfasis3" xfId="65"/>
    <cellStyle name="60% - Énfasis4" xfId="66"/>
    <cellStyle name="60% - Énfasis5" xfId="67"/>
    <cellStyle name="60% - Énfasis6" xfId="68"/>
    <cellStyle name="Accent1 2" xfId="69"/>
    <cellStyle name="Accent2 2" xfId="70"/>
    <cellStyle name="Accent3 2" xfId="71"/>
    <cellStyle name="Accent4 2" xfId="72"/>
    <cellStyle name="Accent5 2" xfId="73"/>
    <cellStyle name="Accent6 2" xfId="74"/>
    <cellStyle name="Bad 2" xfId="75"/>
    <cellStyle name="Bevitel" xfId="76"/>
    <cellStyle name="Buena" xfId="77"/>
    <cellStyle name="Calculation 2" xfId="78"/>
    <cellStyle name="Cálculo" xfId="79"/>
    <cellStyle name="Celda de comprobación" xfId="80"/>
    <cellStyle name="Celda vinculada" xfId="81"/>
    <cellStyle name="Check Cell 2" xfId="82"/>
    <cellStyle name="checkExposure" xfId="83"/>
    <cellStyle name="Cím" xfId="84"/>
    <cellStyle name="Címsor 1" xfId="85"/>
    <cellStyle name="Címsor 2" xfId="86"/>
    <cellStyle name="Címsor 3" xfId="87"/>
    <cellStyle name="Címsor 4" xfId="88"/>
    <cellStyle name="Ellenőrzőcella" xfId="89"/>
    <cellStyle name="Encabezado 4" xfId="90"/>
    <cellStyle name="Énfasis1" xfId="91"/>
    <cellStyle name="Énfasis2" xfId="92"/>
    <cellStyle name="Énfasis3" xfId="93"/>
    <cellStyle name="Énfasis4" xfId="94"/>
    <cellStyle name="Énfasis5" xfId="95"/>
    <cellStyle name="Énfasis6" xfId="96"/>
    <cellStyle name="Entrada" xfId="97"/>
    <cellStyle name="Explanatory Text 2" xfId="98"/>
    <cellStyle name="Figyelmeztetés" xfId="99"/>
    <cellStyle name="Good 2" xfId="100"/>
    <cellStyle name="greyed" xfId="101"/>
    <cellStyle name="Heading 1 2" xfId="102"/>
    <cellStyle name="Heading 2 2" xfId="103"/>
    <cellStyle name="Heading 3 2" xfId="104"/>
    <cellStyle name="Heading 4 2" xfId="105"/>
    <cellStyle name="HeadingTable" xfId="106"/>
    <cellStyle name="highlightExposure" xfId="107"/>
    <cellStyle name="highlightPD" xfId="108"/>
    <cellStyle name="highlightPercentage" xfId="109"/>
    <cellStyle name="highlightText" xfId="110"/>
    <cellStyle name="Hipervínculo 2" xfId="111"/>
    <cellStyle name="Hivatkozott cella" xfId="112"/>
    <cellStyle name="Hyperlink 2" xfId="113"/>
    <cellStyle name="Hyperlink 3" xfId="114"/>
    <cellStyle name="Hyperlink 3 2" xfId="115"/>
    <cellStyle name="Hyperlink_20090914_1805 Meneau_COREP ON COREP amendments (GSD) + FR" xfId="116"/>
    <cellStyle name="Incorrecto" xfId="117"/>
    <cellStyle name="Input 2" xfId="118"/>
    <cellStyle name="inputDate" xfId="119"/>
    <cellStyle name="inputExposure" xfId="120"/>
    <cellStyle name="inputMaturity" xfId="121"/>
    <cellStyle name="inputParameterE" xfId="122"/>
    <cellStyle name="inputPD" xfId="123"/>
    <cellStyle name="inputPercentage" xfId="124"/>
    <cellStyle name="inputPercentageL" xfId="125"/>
    <cellStyle name="inputPercentageS" xfId="126"/>
    <cellStyle name="inputSelection" xfId="127"/>
    <cellStyle name="inputText" xfId="128"/>
    <cellStyle name="Jegyzet" xfId="129"/>
    <cellStyle name="Jelölőszín (1)" xfId="130"/>
    <cellStyle name="Jelölőszín (2)" xfId="131"/>
    <cellStyle name="Jelölőszín (3)" xfId="132"/>
    <cellStyle name="Jelölőszín (4)" xfId="133"/>
    <cellStyle name="Jelölőszín (5)" xfId="134"/>
    <cellStyle name="Jelölőszín (6)" xfId="135"/>
    <cellStyle name="Jó" xfId="136"/>
    <cellStyle name="Kimenet" xfId="137"/>
    <cellStyle name="Lien hypertexte 2" xfId="138"/>
    <cellStyle name="Lien hypertexte 3" xfId="139"/>
    <cellStyle name="Linked Cell 2" xfId="140"/>
    <cellStyle name="Magyarázó szöveg" xfId="141"/>
    <cellStyle name="Millares 2" xfId="142"/>
    <cellStyle name="Millares 2 2" xfId="143"/>
    <cellStyle name="Millares 3" xfId="144"/>
    <cellStyle name="Millares 3 2" xfId="145"/>
    <cellStyle name="Milliers [0]_3A_NumeratorReport_Option1_040611" xfId="261"/>
    <cellStyle name="Milliers_3A_NumeratorReport_Option1_040611" xfId="262"/>
    <cellStyle name="Monétaire [0]_3A_NumeratorReport_Option1_040611" xfId="263"/>
    <cellStyle name="Monétaire_3A_NumeratorReport_Option1_040611" xfId="264"/>
    <cellStyle name="Navadno_List1" xfId="146"/>
    <cellStyle name="Neutral 2" xfId="147"/>
    <cellStyle name="Normal" xfId="0" builtinId="0"/>
    <cellStyle name="Normal 10" xfId="265"/>
    <cellStyle name="Normal 2" xfId="1"/>
    <cellStyle name="Normal 2 2" xfId="148"/>
    <cellStyle name="Normal 2 2 2" xfId="149"/>
    <cellStyle name="Normal 2 2 3" xfId="150"/>
    <cellStyle name="Normal 2 2 3 2" xfId="151"/>
    <cellStyle name="Normal 2 2_COREP GL04rev3" xfId="152"/>
    <cellStyle name="Normal 2 3" xfId="153"/>
    <cellStyle name="Normal 2 4" xfId="154"/>
    <cellStyle name="Normal 2 5" xfId="251"/>
    <cellStyle name="Normal 2_~0149226" xfId="155"/>
    <cellStyle name="Normal 3" xfId="156"/>
    <cellStyle name="Normal 3 2" xfId="157"/>
    <cellStyle name="Normal 3 3" xfId="158"/>
    <cellStyle name="Normal 3 4" xfId="159"/>
    <cellStyle name="Normal 3_~1520012" xfId="160"/>
    <cellStyle name="Normal 4" xfId="161"/>
    <cellStyle name="Normal 5" xfId="162"/>
    <cellStyle name="Normal 5 2" xfId="163"/>
    <cellStyle name="Normal 5_20130128_ITS on reporting_Annex I_CA" xfId="252"/>
    <cellStyle name="Normal 6" xfId="164"/>
    <cellStyle name="Normal 7" xfId="165"/>
    <cellStyle name="Normal 7 2" xfId="253"/>
    <cellStyle name="Normal 8" xfId="254"/>
    <cellStyle name="Normal 9" xfId="266"/>
    <cellStyle name="Normal_03 STA 2" xfId="259"/>
    <cellStyle name="Normal_03 STA 3" xfId="260"/>
    <cellStyle name="Normale_2011 04 14 Templates for stress test_bcl" xfId="166"/>
    <cellStyle name="Notas" xfId="167"/>
    <cellStyle name="Note 2" xfId="168"/>
    <cellStyle name="Obično 2" xfId="169"/>
    <cellStyle name="Obično 3" xfId="170"/>
    <cellStyle name="Obično 3 2" xfId="171"/>
    <cellStyle name="Obično 3 3" xfId="172"/>
    <cellStyle name="Obično 4" xfId="173"/>
    <cellStyle name="Obično 5" xfId="174"/>
    <cellStyle name="Obično 6" xfId="175"/>
    <cellStyle name="Obično 7" xfId="176"/>
    <cellStyle name="Obično_obrasci za AK DRAFT 2 za IT" xfId="267"/>
    <cellStyle name="optionalExposure" xfId="177"/>
    <cellStyle name="optionalMaturity" xfId="178"/>
    <cellStyle name="optionalPD" xfId="179"/>
    <cellStyle name="optionalPercentage" xfId="180"/>
    <cellStyle name="optionalPercentageL" xfId="181"/>
    <cellStyle name="optionalPercentageS" xfId="182"/>
    <cellStyle name="optionalSelection" xfId="183"/>
    <cellStyle name="optionalText" xfId="184"/>
    <cellStyle name="Összesen" xfId="185"/>
    <cellStyle name="Output 2" xfId="186"/>
    <cellStyle name="Percent" xfId="257" builtinId="5"/>
    <cellStyle name="Percent 2" xfId="238"/>
    <cellStyle name="Porcentual 2" xfId="187"/>
    <cellStyle name="Porcentual 2 2" xfId="255"/>
    <cellStyle name="Postotak 2" xfId="188"/>
    <cellStyle name="Prozent 2" xfId="256"/>
    <cellStyle name="reviseExposure" xfId="189"/>
    <cellStyle name="Rossz" xfId="190"/>
    <cellStyle name="Salida" xfId="191"/>
    <cellStyle name="Semleges" xfId="192"/>
    <cellStyle name="showCheck" xfId="193"/>
    <cellStyle name="showExposure" xfId="194"/>
    <cellStyle name="showParameterE" xfId="195"/>
    <cellStyle name="showParameterS" xfId="196"/>
    <cellStyle name="showPD" xfId="197"/>
    <cellStyle name="showPercentage" xfId="198"/>
    <cellStyle name="showSelection" xfId="199"/>
    <cellStyle name="Standard 2" xfId="200"/>
    <cellStyle name="Standard 3" xfId="201"/>
    <cellStyle name="Standard 3 2" xfId="202"/>
    <cellStyle name="Standard 4" xfId="203"/>
    <cellStyle name="Standard_20100106 GL04rev2 Documentation of changes" xfId="204"/>
    <cellStyle name="Standard_20100129_1559 Jentsch_COREP ON 20100129 COREP preliminary proposal_CR SA" xfId="258"/>
    <cellStyle name="sup2Date" xfId="205"/>
    <cellStyle name="sup2Int" xfId="206"/>
    <cellStyle name="sup2ParameterE" xfId="207"/>
    <cellStyle name="sup2Percentage" xfId="208"/>
    <cellStyle name="sup2PercentageL" xfId="209"/>
    <cellStyle name="sup2PercentageM" xfId="210"/>
    <cellStyle name="sup2Selection" xfId="211"/>
    <cellStyle name="sup2Text" xfId="212"/>
    <cellStyle name="sup3ParameterE" xfId="213"/>
    <cellStyle name="sup3Percentage" xfId="214"/>
    <cellStyle name="supDate" xfId="215"/>
    <cellStyle name="supFloat" xfId="216"/>
    <cellStyle name="supInt" xfId="217"/>
    <cellStyle name="supParameterE" xfId="218"/>
    <cellStyle name="supParameterS" xfId="219"/>
    <cellStyle name="supPD" xfId="220"/>
    <cellStyle name="supPercentage" xfId="221"/>
    <cellStyle name="supPercentageL" xfId="222"/>
    <cellStyle name="supPercentageM" xfId="223"/>
    <cellStyle name="supSelection" xfId="224"/>
    <cellStyle name="supText" xfId="225"/>
    <cellStyle name="Számítás" xfId="226"/>
    <cellStyle name="Texto de advertencia" xfId="227"/>
    <cellStyle name="Texto explicativo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 2" xfId="235"/>
    <cellStyle name="Warning Text 2" xfId="236"/>
    <cellStyle name="Zarez 2" xfId="237"/>
    <cellStyle name="Zarez_OBRASCI_TRŽIŠNI RIZICI_draft 2.0" xfId="268"/>
  </cellStyles>
  <dxfs count="3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33"/>
  <sheetViews>
    <sheetView showGridLines="0" tabSelected="1" view="pageBreakPreview" zoomScaleNormal="90" zoomScaleSheetLayoutView="100" workbookViewId="0">
      <selection activeCell="B2" sqref="B2:E2"/>
    </sheetView>
  </sheetViews>
  <sheetFormatPr defaultColWidth="11.42578125" defaultRowHeight="14.25"/>
  <cols>
    <col min="1" max="1" width="2.7109375" style="1" customWidth="1"/>
    <col min="2" max="2" width="11.140625" style="5" customWidth="1"/>
    <col min="3" max="3" width="50.85546875" style="1" customWidth="1"/>
    <col min="4" max="4" width="17" style="1" customWidth="1"/>
    <col min="5" max="5" width="19.5703125" style="2" customWidth="1"/>
    <col min="6" max="252" width="11.42578125" style="1"/>
    <col min="253" max="253" width="2.7109375" style="1" customWidth="1"/>
    <col min="254" max="254" width="6.85546875" style="1" customWidth="1"/>
    <col min="255" max="255" width="10.7109375" style="1" bestFit="1" customWidth="1"/>
    <col min="256" max="256" width="0" style="1" hidden="1" customWidth="1"/>
    <col min="257" max="257" width="51.42578125" style="1" customWidth="1"/>
    <col min="258" max="258" width="0" style="1" hidden="1" customWidth="1"/>
    <col min="259" max="259" width="34.140625" style="1" customWidth="1"/>
    <col min="260" max="260" width="17" style="1" customWidth="1"/>
    <col min="261" max="261" width="19.5703125" style="1" customWidth="1"/>
    <col min="262" max="508" width="11.42578125" style="1"/>
    <col min="509" max="509" width="2.7109375" style="1" customWidth="1"/>
    <col min="510" max="510" width="6.85546875" style="1" customWidth="1"/>
    <col min="511" max="511" width="10.7109375" style="1" bestFit="1" customWidth="1"/>
    <col min="512" max="512" width="0" style="1" hidden="1" customWidth="1"/>
    <col min="513" max="513" width="51.42578125" style="1" customWidth="1"/>
    <col min="514" max="514" width="0" style="1" hidden="1" customWidth="1"/>
    <col min="515" max="515" width="34.140625" style="1" customWidth="1"/>
    <col min="516" max="516" width="17" style="1" customWidth="1"/>
    <col min="517" max="517" width="19.5703125" style="1" customWidth="1"/>
    <col min="518" max="764" width="11.42578125" style="1"/>
    <col min="765" max="765" width="2.7109375" style="1" customWidth="1"/>
    <col min="766" max="766" width="6.85546875" style="1" customWidth="1"/>
    <col min="767" max="767" width="10.7109375" style="1" bestFit="1" customWidth="1"/>
    <col min="768" max="768" width="0" style="1" hidden="1" customWidth="1"/>
    <col min="769" max="769" width="51.42578125" style="1" customWidth="1"/>
    <col min="770" max="770" width="0" style="1" hidden="1" customWidth="1"/>
    <col min="771" max="771" width="34.140625" style="1" customWidth="1"/>
    <col min="772" max="772" width="17" style="1" customWidth="1"/>
    <col min="773" max="773" width="19.5703125" style="1" customWidth="1"/>
    <col min="774" max="1020" width="11.42578125" style="1"/>
    <col min="1021" max="1021" width="2.7109375" style="1" customWidth="1"/>
    <col min="1022" max="1022" width="6.85546875" style="1" customWidth="1"/>
    <col min="1023" max="1023" width="10.7109375" style="1" bestFit="1" customWidth="1"/>
    <col min="1024" max="1024" width="0" style="1" hidden="1" customWidth="1"/>
    <col min="1025" max="1025" width="51.42578125" style="1" customWidth="1"/>
    <col min="1026" max="1026" width="0" style="1" hidden="1" customWidth="1"/>
    <col min="1027" max="1027" width="34.140625" style="1" customWidth="1"/>
    <col min="1028" max="1028" width="17" style="1" customWidth="1"/>
    <col min="1029" max="1029" width="19.5703125" style="1" customWidth="1"/>
    <col min="1030" max="1276" width="11.42578125" style="1"/>
    <col min="1277" max="1277" width="2.7109375" style="1" customWidth="1"/>
    <col min="1278" max="1278" width="6.85546875" style="1" customWidth="1"/>
    <col min="1279" max="1279" width="10.7109375" style="1" bestFit="1" customWidth="1"/>
    <col min="1280" max="1280" width="0" style="1" hidden="1" customWidth="1"/>
    <col min="1281" max="1281" width="51.42578125" style="1" customWidth="1"/>
    <col min="1282" max="1282" width="0" style="1" hidden="1" customWidth="1"/>
    <col min="1283" max="1283" width="34.140625" style="1" customWidth="1"/>
    <col min="1284" max="1284" width="17" style="1" customWidth="1"/>
    <col min="1285" max="1285" width="19.5703125" style="1" customWidth="1"/>
    <col min="1286" max="1532" width="11.42578125" style="1"/>
    <col min="1533" max="1533" width="2.7109375" style="1" customWidth="1"/>
    <col min="1534" max="1534" width="6.85546875" style="1" customWidth="1"/>
    <col min="1535" max="1535" width="10.7109375" style="1" bestFit="1" customWidth="1"/>
    <col min="1536" max="1536" width="0" style="1" hidden="1" customWidth="1"/>
    <col min="1537" max="1537" width="51.42578125" style="1" customWidth="1"/>
    <col min="1538" max="1538" width="0" style="1" hidden="1" customWidth="1"/>
    <col min="1539" max="1539" width="34.140625" style="1" customWidth="1"/>
    <col min="1540" max="1540" width="17" style="1" customWidth="1"/>
    <col min="1541" max="1541" width="19.5703125" style="1" customWidth="1"/>
    <col min="1542" max="1788" width="11.42578125" style="1"/>
    <col min="1789" max="1789" width="2.7109375" style="1" customWidth="1"/>
    <col min="1790" max="1790" width="6.85546875" style="1" customWidth="1"/>
    <col min="1791" max="1791" width="10.7109375" style="1" bestFit="1" customWidth="1"/>
    <col min="1792" max="1792" width="0" style="1" hidden="1" customWidth="1"/>
    <col min="1793" max="1793" width="51.42578125" style="1" customWidth="1"/>
    <col min="1794" max="1794" width="0" style="1" hidden="1" customWidth="1"/>
    <col min="1795" max="1795" width="34.140625" style="1" customWidth="1"/>
    <col min="1796" max="1796" width="17" style="1" customWidth="1"/>
    <col min="1797" max="1797" width="19.5703125" style="1" customWidth="1"/>
    <col min="1798" max="2044" width="11.42578125" style="1"/>
    <col min="2045" max="2045" width="2.7109375" style="1" customWidth="1"/>
    <col min="2046" max="2046" width="6.85546875" style="1" customWidth="1"/>
    <col min="2047" max="2047" width="10.7109375" style="1" bestFit="1" customWidth="1"/>
    <col min="2048" max="2048" width="0" style="1" hidden="1" customWidth="1"/>
    <col min="2049" max="2049" width="51.42578125" style="1" customWidth="1"/>
    <col min="2050" max="2050" width="0" style="1" hidden="1" customWidth="1"/>
    <col min="2051" max="2051" width="34.140625" style="1" customWidth="1"/>
    <col min="2052" max="2052" width="17" style="1" customWidth="1"/>
    <col min="2053" max="2053" width="19.5703125" style="1" customWidth="1"/>
    <col min="2054" max="2300" width="11.42578125" style="1"/>
    <col min="2301" max="2301" width="2.7109375" style="1" customWidth="1"/>
    <col min="2302" max="2302" width="6.85546875" style="1" customWidth="1"/>
    <col min="2303" max="2303" width="10.7109375" style="1" bestFit="1" customWidth="1"/>
    <col min="2304" max="2304" width="0" style="1" hidden="1" customWidth="1"/>
    <col min="2305" max="2305" width="51.42578125" style="1" customWidth="1"/>
    <col min="2306" max="2306" width="0" style="1" hidden="1" customWidth="1"/>
    <col min="2307" max="2307" width="34.140625" style="1" customWidth="1"/>
    <col min="2308" max="2308" width="17" style="1" customWidth="1"/>
    <col min="2309" max="2309" width="19.5703125" style="1" customWidth="1"/>
    <col min="2310" max="2556" width="11.42578125" style="1"/>
    <col min="2557" max="2557" width="2.7109375" style="1" customWidth="1"/>
    <col min="2558" max="2558" width="6.85546875" style="1" customWidth="1"/>
    <col min="2559" max="2559" width="10.7109375" style="1" bestFit="1" customWidth="1"/>
    <col min="2560" max="2560" width="0" style="1" hidden="1" customWidth="1"/>
    <col min="2561" max="2561" width="51.42578125" style="1" customWidth="1"/>
    <col min="2562" max="2562" width="0" style="1" hidden="1" customWidth="1"/>
    <col min="2563" max="2563" width="34.140625" style="1" customWidth="1"/>
    <col min="2564" max="2564" width="17" style="1" customWidth="1"/>
    <col min="2565" max="2565" width="19.5703125" style="1" customWidth="1"/>
    <col min="2566" max="2812" width="11.42578125" style="1"/>
    <col min="2813" max="2813" width="2.7109375" style="1" customWidth="1"/>
    <col min="2814" max="2814" width="6.85546875" style="1" customWidth="1"/>
    <col min="2815" max="2815" width="10.7109375" style="1" bestFit="1" customWidth="1"/>
    <col min="2816" max="2816" width="0" style="1" hidden="1" customWidth="1"/>
    <col min="2817" max="2817" width="51.42578125" style="1" customWidth="1"/>
    <col min="2818" max="2818" width="0" style="1" hidden="1" customWidth="1"/>
    <col min="2819" max="2819" width="34.140625" style="1" customWidth="1"/>
    <col min="2820" max="2820" width="17" style="1" customWidth="1"/>
    <col min="2821" max="2821" width="19.5703125" style="1" customWidth="1"/>
    <col min="2822" max="3068" width="11.42578125" style="1"/>
    <col min="3069" max="3069" width="2.7109375" style="1" customWidth="1"/>
    <col min="3070" max="3070" width="6.85546875" style="1" customWidth="1"/>
    <col min="3071" max="3071" width="10.7109375" style="1" bestFit="1" customWidth="1"/>
    <col min="3072" max="3072" width="0" style="1" hidden="1" customWidth="1"/>
    <col min="3073" max="3073" width="51.42578125" style="1" customWidth="1"/>
    <col min="3074" max="3074" width="0" style="1" hidden="1" customWidth="1"/>
    <col min="3075" max="3075" width="34.140625" style="1" customWidth="1"/>
    <col min="3076" max="3076" width="17" style="1" customWidth="1"/>
    <col min="3077" max="3077" width="19.5703125" style="1" customWidth="1"/>
    <col min="3078" max="3324" width="11.42578125" style="1"/>
    <col min="3325" max="3325" width="2.7109375" style="1" customWidth="1"/>
    <col min="3326" max="3326" width="6.85546875" style="1" customWidth="1"/>
    <col min="3327" max="3327" width="10.7109375" style="1" bestFit="1" customWidth="1"/>
    <col min="3328" max="3328" width="0" style="1" hidden="1" customWidth="1"/>
    <col min="3329" max="3329" width="51.42578125" style="1" customWidth="1"/>
    <col min="3330" max="3330" width="0" style="1" hidden="1" customWidth="1"/>
    <col min="3331" max="3331" width="34.140625" style="1" customWidth="1"/>
    <col min="3332" max="3332" width="17" style="1" customWidth="1"/>
    <col min="3333" max="3333" width="19.5703125" style="1" customWidth="1"/>
    <col min="3334" max="3580" width="11.42578125" style="1"/>
    <col min="3581" max="3581" width="2.7109375" style="1" customWidth="1"/>
    <col min="3582" max="3582" width="6.85546875" style="1" customWidth="1"/>
    <col min="3583" max="3583" width="10.7109375" style="1" bestFit="1" customWidth="1"/>
    <col min="3584" max="3584" width="0" style="1" hidden="1" customWidth="1"/>
    <col min="3585" max="3585" width="51.42578125" style="1" customWidth="1"/>
    <col min="3586" max="3586" width="0" style="1" hidden="1" customWidth="1"/>
    <col min="3587" max="3587" width="34.140625" style="1" customWidth="1"/>
    <col min="3588" max="3588" width="17" style="1" customWidth="1"/>
    <col min="3589" max="3589" width="19.5703125" style="1" customWidth="1"/>
    <col min="3590" max="3836" width="11.42578125" style="1"/>
    <col min="3837" max="3837" width="2.7109375" style="1" customWidth="1"/>
    <col min="3838" max="3838" width="6.85546875" style="1" customWidth="1"/>
    <col min="3839" max="3839" width="10.7109375" style="1" bestFit="1" customWidth="1"/>
    <col min="3840" max="3840" width="0" style="1" hidden="1" customWidth="1"/>
    <col min="3841" max="3841" width="51.42578125" style="1" customWidth="1"/>
    <col min="3842" max="3842" width="0" style="1" hidden="1" customWidth="1"/>
    <col min="3843" max="3843" width="34.140625" style="1" customWidth="1"/>
    <col min="3844" max="3844" width="17" style="1" customWidth="1"/>
    <col min="3845" max="3845" width="19.5703125" style="1" customWidth="1"/>
    <col min="3846" max="4092" width="11.42578125" style="1"/>
    <col min="4093" max="4093" width="2.7109375" style="1" customWidth="1"/>
    <col min="4094" max="4094" width="6.85546875" style="1" customWidth="1"/>
    <col min="4095" max="4095" width="10.7109375" style="1" bestFit="1" customWidth="1"/>
    <col min="4096" max="4096" width="0" style="1" hidden="1" customWidth="1"/>
    <col min="4097" max="4097" width="51.42578125" style="1" customWidth="1"/>
    <col min="4098" max="4098" width="0" style="1" hidden="1" customWidth="1"/>
    <col min="4099" max="4099" width="34.140625" style="1" customWidth="1"/>
    <col min="4100" max="4100" width="17" style="1" customWidth="1"/>
    <col min="4101" max="4101" width="19.5703125" style="1" customWidth="1"/>
    <col min="4102" max="4348" width="11.42578125" style="1"/>
    <col min="4349" max="4349" width="2.7109375" style="1" customWidth="1"/>
    <col min="4350" max="4350" width="6.85546875" style="1" customWidth="1"/>
    <col min="4351" max="4351" width="10.7109375" style="1" bestFit="1" customWidth="1"/>
    <col min="4352" max="4352" width="0" style="1" hidden="1" customWidth="1"/>
    <col min="4353" max="4353" width="51.42578125" style="1" customWidth="1"/>
    <col min="4354" max="4354" width="0" style="1" hidden="1" customWidth="1"/>
    <col min="4355" max="4355" width="34.140625" style="1" customWidth="1"/>
    <col min="4356" max="4356" width="17" style="1" customWidth="1"/>
    <col min="4357" max="4357" width="19.5703125" style="1" customWidth="1"/>
    <col min="4358" max="4604" width="11.42578125" style="1"/>
    <col min="4605" max="4605" width="2.7109375" style="1" customWidth="1"/>
    <col min="4606" max="4606" width="6.85546875" style="1" customWidth="1"/>
    <col min="4607" max="4607" width="10.7109375" style="1" bestFit="1" customWidth="1"/>
    <col min="4608" max="4608" width="0" style="1" hidden="1" customWidth="1"/>
    <col min="4609" max="4609" width="51.42578125" style="1" customWidth="1"/>
    <col min="4610" max="4610" width="0" style="1" hidden="1" customWidth="1"/>
    <col min="4611" max="4611" width="34.140625" style="1" customWidth="1"/>
    <col min="4612" max="4612" width="17" style="1" customWidth="1"/>
    <col min="4613" max="4613" width="19.5703125" style="1" customWidth="1"/>
    <col min="4614" max="4860" width="11.42578125" style="1"/>
    <col min="4861" max="4861" width="2.7109375" style="1" customWidth="1"/>
    <col min="4862" max="4862" width="6.85546875" style="1" customWidth="1"/>
    <col min="4863" max="4863" width="10.7109375" style="1" bestFit="1" customWidth="1"/>
    <col min="4864" max="4864" width="0" style="1" hidden="1" customWidth="1"/>
    <col min="4865" max="4865" width="51.42578125" style="1" customWidth="1"/>
    <col min="4866" max="4866" width="0" style="1" hidden="1" customWidth="1"/>
    <col min="4867" max="4867" width="34.140625" style="1" customWidth="1"/>
    <col min="4868" max="4868" width="17" style="1" customWidth="1"/>
    <col min="4869" max="4869" width="19.5703125" style="1" customWidth="1"/>
    <col min="4870" max="5116" width="11.42578125" style="1"/>
    <col min="5117" max="5117" width="2.7109375" style="1" customWidth="1"/>
    <col min="5118" max="5118" width="6.85546875" style="1" customWidth="1"/>
    <col min="5119" max="5119" width="10.7109375" style="1" bestFit="1" customWidth="1"/>
    <col min="5120" max="5120" width="0" style="1" hidden="1" customWidth="1"/>
    <col min="5121" max="5121" width="51.42578125" style="1" customWidth="1"/>
    <col min="5122" max="5122" width="0" style="1" hidden="1" customWidth="1"/>
    <col min="5123" max="5123" width="34.140625" style="1" customWidth="1"/>
    <col min="5124" max="5124" width="17" style="1" customWidth="1"/>
    <col min="5125" max="5125" width="19.5703125" style="1" customWidth="1"/>
    <col min="5126" max="5372" width="11.42578125" style="1"/>
    <col min="5373" max="5373" width="2.7109375" style="1" customWidth="1"/>
    <col min="5374" max="5374" width="6.85546875" style="1" customWidth="1"/>
    <col min="5375" max="5375" width="10.7109375" style="1" bestFit="1" customWidth="1"/>
    <col min="5376" max="5376" width="0" style="1" hidden="1" customWidth="1"/>
    <col min="5377" max="5377" width="51.42578125" style="1" customWidth="1"/>
    <col min="5378" max="5378" width="0" style="1" hidden="1" customWidth="1"/>
    <col min="5379" max="5379" width="34.140625" style="1" customWidth="1"/>
    <col min="5380" max="5380" width="17" style="1" customWidth="1"/>
    <col min="5381" max="5381" width="19.5703125" style="1" customWidth="1"/>
    <col min="5382" max="5628" width="11.42578125" style="1"/>
    <col min="5629" max="5629" width="2.7109375" style="1" customWidth="1"/>
    <col min="5630" max="5630" width="6.85546875" style="1" customWidth="1"/>
    <col min="5631" max="5631" width="10.7109375" style="1" bestFit="1" customWidth="1"/>
    <col min="5632" max="5632" width="0" style="1" hidden="1" customWidth="1"/>
    <col min="5633" max="5633" width="51.42578125" style="1" customWidth="1"/>
    <col min="5634" max="5634" width="0" style="1" hidden="1" customWidth="1"/>
    <col min="5635" max="5635" width="34.140625" style="1" customWidth="1"/>
    <col min="5636" max="5636" width="17" style="1" customWidth="1"/>
    <col min="5637" max="5637" width="19.5703125" style="1" customWidth="1"/>
    <col min="5638" max="5884" width="11.42578125" style="1"/>
    <col min="5885" max="5885" width="2.7109375" style="1" customWidth="1"/>
    <col min="5886" max="5886" width="6.85546875" style="1" customWidth="1"/>
    <col min="5887" max="5887" width="10.7109375" style="1" bestFit="1" customWidth="1"/>
    <col min="5888" max="5888" width="0" style="1" hidden="1" customWidth="1"/>
    <col min="5889" max="5889" width="51.42578125" style="1" customWidth="1"/>
    <col min="5890" max="5890" width="0" style="1" hidden="1" customWidth="1"/>
    <col min="5891" max="5891" width="34.140625" style="1" customWidth="1"/>
    <col min="5892" max="5892" width="17" style="1" customWidth="1"/>
    <col min="5893" max="5893" width="19.5703125" style="1" customWidth="1"/>
    <col min="5894" max="6140" width="11.42578125" style="1"/>
    <col min="6141" max="6141" width="2.7109375" style="1" customWidth="1"/>
    <col min="6142" max="6142" width="6.85546875" style="1" customWidth="1"/>
    <col min="6143" max="6143" width="10.7109375" style="1" bestFit="1" customWidth="1"/>
    <col min="6144" max="6144" width="0" style="1" hidden="1" customWidth="1"/>
    <col min="6145" max="6145" width="51.42578125" style="1" customWidth="1"/>
    <col min="6146" max="6146" width="0" style="1" hidden="1" customWidth="1"/>
    <col min="6147" max="6147" width="34.140625" style="1" customWidth="1"/>
    <col min="6148" max="6148" width="17" style="1" customWidth="1"/>
    <col min="6149" max="6149" width="19.5703125" style="1" customWidth="1"/>
    <col min="6150" max="6396" width="11.42578125" style="1"/>
    <col min="6397" max="6397" width="2.7109375" style="1" customWidth="1"/>
    <col min="6398" max="6398" width="6.85546875" style="1" customWidth="1"/>
    <col min="6399" max="6399" width="10.7109375" style="1" bestFit="1" customWidth="1"/>
    <col min="6400" max="6400" width="0" style="1" hidden="1" customWidth="1"/>
    <col min="6401" max="6401" width="51.42578125" style="1" customWidth="1"/>
    <col min="6402" max="6402" width="0" style="1" hidden="1" customWidth="1"/>
    <col min="6403" max="6403" width="34.140625" style="1" customWidth="1"/>
    <col min="6404" max="6404" width="17" style="1" customWidth="1"/>
    <col min="6405" max="6405" width="19.5703125" style="1" customWidth="1"/>
    <col min="6406" max="6652" width="11.42578125" style="1"/>
    <col min="6653" max="6653" width="2.7109375" style="1" customWidth="1"/>
    <col min="6654" max="6654" width="6.85546875" style="1" customWidth="1"/>
    <col min="6655" max="6655" width="10.7109375" style="1" bestFit="1" customWidth="1"/>
    <col min="6656" max="6656" width="0" style="1" hidden="1" customWidth="1"/>
    <col min="6657" max="6657" width="51.42578125" style="1" customWidth="1"/>
    <col min="6658" max="6658" width="0" style="1" hidden="1" customWidth="1"/>
    <col min="6659" max="6659" width="34.140625" style="1" customWidth="1"/>
    <col min="6660" max="6660" width="17" style="1" customWidth="1"/>
    <col min="6661" max="6661" width="19.5703125" style="1" customWidth="1"/>
    <col min="6662" max="6908" width="11.42578125" style="1"/>
    <col min="6909" max="6909" width="2.7109375" style="1" customWidth="1"/>
    <col min="6910" max="6910" width="6.85546875" style="1" customWidth="1"/>
    <col min="6911" max="6911" width="10.7109375" style="1" bestFit="1" customWidth="1"/>
    <col min="6912" max="6912" width="0" style="1" hidden="1" customWidth="1"/>
    <col min="6913" max="6913" width="51.42578125" style="1" customWidth="1"/>
    <col min="6914" max="6914" width="0" style="1" hidden="1" customWidth="1"/>
    <col min="6915" max="6915" width="34.140625" style="1" customWidth="1"/>
    <col min="6916" max="6916" width="17" style="1" customWidth="1"/>
    <col min="6917" max="6917" width="19.5703125" style="1" customWidth="1"/>
    <col min="6918" max="7164" width="11.42578125" style="1"/>
    <col min="7165" max="7165" width="2.7109375" style="1" customWidth="1"/>
    <col min="7166" max="7166" width="6.85546875" style="1" customWidth="1"/>
    <col min="7167" max="7167" width="10.7109375" style="1" bestFit="1" customWidth="1"/>
    <col min="7168" max="7168" width="0" style="1" hidden="1" customWidth="1"/>
    <col min="7169" max="7169" width="51.42578125" style="1" customWidth="1"/>
    <col min="7170" max="7170" width="0" style="1" hidden="1" customWidth="1"/>
    <col min="7171" max="7171" width="34.140625" style="1" customWidth="1"/>
    <col min="7172" max="7172" width="17" style="1" customWidth="1"/>
    <col min="7173" max="7173" width="19.5703125" style="1" customWidth="1"/>
    <col min="7174" max="7420" width="11.42578125" style="1"/>
    <col min="7421" max="7421" width="2.7109375" style="1" customWidth="1"/>
    <col min="7422" max="7422" width="6.85546875" style="1" customWidth="1"/>
    <col min="7423" max="7423" width="10.7109375" style="1" bestFit="1" customWidth="1"/>
    <col min="7424" max="7424" width="0" style="1" hidden="1" customWidth="1"/>
    <col min="7425" max="7425" width="51.42578125" style="1" customWidth="1"/>
    <col min="7426" max="7426" width="0" style="1" hidden="1" customWidth="1"/>
    <col min="7427" max="7427" width="34.140625" style="1" customWidth="1"/>
    <col min="7428" max="7428" width="17" style="1" customWidth="1"/>
    <col min="7429" max="7429" width="19.5703125" style="1" customWidth="1"/>
    <col min="7430" max="7676" width="11.42578125" style="1"/>
    <col min="7677" max="7677" width="2.7109375" style="1" customWidth="1"/>
    <col min="7678" max="7678" width="6.85546875" style="1" customWidth="1"/>
    <col min="7679" max="7679" width="10.7109375" style="1" bestFit="1" customWidth="1"/>
    <col min="7680" max="7680" width="0" style="1" hidden="1" customWidth="1"/>
    <col min="7681" max="7681" width="51.42578125" style="1" customWidth="1"/>
    <col min="7682" max="7682" width="0" style="1" hidden="1" customWidth="1"/>
    <col min="7683" max="7683" width="34.140625" style="1" customWidth="1"/>
    <col min="7684" max="7684" width="17" style="1" customWidth="1"/>
    <col min="7685" max="7685" width="19.5703125" style="1" customWidth="1"/>
    <col min="7686" max="7932" width="11.42578125" style="1"/>
    <col min="7933" max="7933" width="2.7109375" style="1" customWidth="1"/>
    <col min="7934" max="7934" width="6.85546875" style="1" customWidth="1"/>
    <col min="7935" max="7935" width="10.7109375" style="1" bestFit="1" customWidth="1"/>
    <col min="7936" max="7936" width="0" style="1" hidden="1" customWidth="1"/>
    <col min="7937" max="7937" width="51.42578125" style="1" customWidth="1"/>
    <col min="7938" max="7938" width="0" style="1" hidden="1" customWidth="1"/>
    <col min="7939" max="7939" width="34.140625" style="1" customWidth="1"/>
    <col min="7940" max="7940" width="17" style="1" customWidth="1"/>
    <col min="7941" max="7941" width="19.5703125" style="1" customWidth="1"/>
    <col min="7942" max="8188" width="11.42578125" style="1"/>
    <col min="8189" max="8189" width="2.7109375" style="1" customWidth="1"/>
    <col min="8190" max="8190" width="6.85546875" style="1" customWidth="1"/>
    <col min="8191" max="8191" width="10.7109375" style="1" bestFit="1" customWidth="1"/>
    <col min="8192" max="8192" width="0" style="1" hidden="1" customWidth="1"/>
    <col min="8193" max="8193" width="51.42578125" style="1" customWidth="1"/>
    <col min="8194" max="8194" width="0" style="1" hidden="1" customWidth="1"/>
    <col min="8195" max="8195" width="34.140625" style="1" customWidth="1"/>
    <col min="8196" max="8196" width="17" style="1" customWidth="1"/>
    <col min="8197" max="8197" width="19.5703125" style="1" customWidth="1"/>
    <col min="8198" max="8444" width="11.42578125" style="1"/>
    <col min="8445" max="8445" width="2.7109375" style="1" customWidth="1"/>
    <col min="8446" max="8446" width="6.85546875" style="1" customWidth="1"/>
    <col min="8447" max="8447" width="10.7109375" style="1" bestFit="1" customWidth="1"/>
    <col min="8448" max="8448" width="0" style="1" hidden="1" customWidth="1"/>
    <col min="8449" max="8449" width="51.42578125" style="1" customWidth="1"/>
    <col min="8450" max="8450" width="0" style="1" hidden="1" customWidth="1"/>
    <col min="8451" max="8451" width="34.140625" style="1" customWidth="1"/>
    <col min="8452" max="8452" width="17" style="1" customWidth="1"/>
    <col min="8453" max="8453" width="19.5703125" style="1" customWidth="1"/>
    <col min="8454" max="8700" width="11.42578125" style="1"/>
    <col min="8701" max="8701" width="2.7109375" style="1" customWidth="1"/>
    <col min="8702" max="8702" width="6.85546875" style="1" customWidth="1"/>
    <col min="8703" max="8703" width="10.7109375" style="1" bestFit="1" customWidth="1"/>
    <col min="8704" max="8704" width="0" style="1" hidden="1" customWidth="1"/>
    <col min="8705" max="8705" width="51.42578125" style="1" customWidth="1"/>
    <col min="8706" max="8706" width="0" style="1" hidden="1" customWidth="1"/>
    <col min="8707" max="8707" width="34.140625" style="1" customWidth="1"/>
    <col min="8708" max="8708" width="17" style="1" customWidth="1"/>
    <col min="8709" max="8709" width="19.5703125" style="1" customWidth="1"/>
    <col min="8710" max="8956" width="11.42578125" style="1"/>
    <col min="8957" max="8957" width="2.7109375" style="1" customWidth="1"/>
    <col min="8958" max="8958" width="6.85546875" style="1" customWidth="1"/>
    <col min="8959" max="8959" width="10.7109375" style="1" bestFit="1" customWidth="1"/>
    <col min="8960" max="8960" width="0" style="1" hidden="1" customWidth="1"/>
    <col min="8961" max="8961" width="51.42578125" style="1" customWidth="1"/>
    <col min="8962" max="8962" width="0" style="1" hidden="1" customWidth="1"/>
    <col min="8963" max="8963" width="34.140625" style="1" customWidth="1"/>
    <col min="8964" max="8964" width="17" style="1" customWidth="1"/>
    <col min="8965" max="8965" width="19.5703125" style="1" customWidth="1"/>
    <col min="8966" max="9212" width="11.42578125" style="1"/>
    <col min="9213" max="9213" width="2.7109375" style="1" customWidth="1"/>
    <col min="9214" max="9214" width="6.85546875" style="1" customWidth="1"/>
    <col min="9215" max="9215" width="10.7109375" style="1" bestFit="1" customWidth="1"/>
    <col min="9216" max="9216" width="0" style="1" hidden="1" customWidth="1"/>
    <col min="9217" max="9217" width="51.42578125" style="1" customWidth="1"/>
    <col min="9218" max="9218" width="0" style="1" hidden="1" customWidth="1"/>
    <col min="9219" max="9219" width="34.140625" style="1" customWidth="1"/>
    <col min="9220" max="9220" width="17" style="1" customWidth="1"/>
    <col min="9221" max="9221" width="19.5703125" style="1" customWidth="1"/>
    <col min="9222" max="9468" width="11.42578125" style="1"/>
    <col min="9469" max="9469" width="2.7109375" style="1" customWidth="1"/>
    <col min="9470" max="9470" width="6.85546875" style="1" customWidth="1"/>
    <col min="9471" max="9471" width="10.7109375" style="1" bestFit="1" customWidth="1"/>
    <col min="9472" max="9472" width="0" style="1" hidden="1" customWidth="1"/>
    <col min="9473" max="9473" width="51.42578125" style="1" customWidth="1"/>
    <col min="9474" max="9474" width="0" style="1" hidden="1" customWidth="1"/>
    <col min="9475" max="9475" width="34.140625" style="1" customWidth="1"/>
    <col min="9476" max="9476" width="17" style="1" customWidth="1"/>
    <col min="9477" max="9477" width="19.5703125" style="1" customWidth="1"/>
    <col min="9478" max="9724" width="11.42578125" style="1"/>
    <col min="9725" max="9725" width="2.7109375" style="1" customWidth="1"/>
    <col min="9726" max="9726" width="6.85546875" style="1" customWidth="1"/>
    <col min="9727" max="9727" width="10.7109375" style="1" bestFit="1" customWidth="1"/>
    <col min="9728" max="9728" width="0" style="1" hidden="1" customWidth="1"/>
    <col min="9729" max="9729" width="51.42578125" style="1" customWidth="1"/>
    <col min="9730" max="9730" width="0" style="1" hidden="1" customWidth="1"/>
    <col min="9731" max="9731" width="34.140625" style="1" customWidth="1"/>
    <col min="9732" max="9732" width="17" style="1" customWidth="1"/>
    <col min="9733" max="9733" width="19.5703125" style="1" customWidth="1"/>
    <col min="9734" max="9980" width="11.42578125" style="1"/>
    <col min="9981" max="9981" width="2.7109375" style="1" customWidth="1"/>
    <col min="9982" max="9982" width="6.85546875" style="1" customWidth="1"/>
    <col min="9983" max="9983" width="10.7109375" style="1" bestFit="1" customWidth="1"/>
    <col min="9984" max="9984" width="0" style="1" hidden="1" customWidth="1"/>
    <col min="9985" max="9985" width="51.42578125" style="1" customWidth="1"/>
    <col min="9986" max="9986" width="0" style="1" hidden="1" customWidth="1"/>
    <col min="9987" max="9987" width="34.140625" style="1" customWidth="1"/>
    <col min="9988" max="9988" width="17" style="1" customWidth="1"/>
    <col min="9989" max="9989" width="19.5703125" style="1" customWidth="1"/>
    <col min="9990" max="10236" width="11.42578125" style="1"/>
    <col min="10237" max="10237" width="2.7109375" style="1" customWidth="1"/>
    <col min="10238" max="10238" width="6.85546875" style="1" customWidth="1"/>
    <col min="10239" max="10239" width="10.7109375" style="1" bestFit="1" customWidth="1"/>
    <col min="10240" max="10240" width="0" style="1" hidden="1" customWidth="1"/>
    <col min="10241" max="10241" width="51.42578125" style="1" customWidth="1"/>
    <col min="10242" max="10242" width="0" style="1" hidden="1" customWidth="1"/>
    <col min="10243" max="10243" width="34.140625" style="1" customWidth="1"/>
    <col min="10244" max="10244" width="17" style="1" customWidth="1"/>
    <col min="10245" max="10245" width="19.5703125" style="1" customWidth="1"/>
    <col min="10246" max="10492" width="11.42578125" style="1"/>
    <col min="10493" max="10493" width="2.7109375" style="1" customWidth="1"/>
    <col min="10494" max="10494" width="6.85546875" style="1" customWidth="1"/>
    <col min="10495" max="10495" width="10.7109375" style="1" bestFit="1" customWidth="1"/>
    <col min="10496" max="10496" width="0" style="1" hidden="1" customWidth="1"/>
    <col min="10497" max="10497" width="51.42578125" style="1" customWidth="1"/>
    <col min="10498" max="10498" width="0" style="1" hidden="1" customWidth="1"/>
    <col min="10499" max="10499" width="34.140625" style="1" customWidth="1"/>
    <col min="10500" max="10500" width="17" style="1" customWidth="1"/>
    <col min="10501" max="10501" width="19.5703125" style="1" customWidth="1"/>
    <col min="10502" max="10748" width="11.42578125" style="1"/>
    <col min="10749" max="10749" width="2.7109375" style="1" customWidth="1"/>
    <col min="10750" max="10750" width="6.85546875" style="1" customWidth="1"/>
    <col min="10751" max="10751" width="10.7109375" style="1" bestFit="1" customWidth="1"/>
    <col min="10752" max="10752" width="0" style="1" hidden="1" customWidth="1"/>
    <col min="10753" max="10753" width="51.42578125" style="1" customWidth="1"/>
    <col min="10754" max="10754" width="0" style="1" hidden="1" customWidth="1"/>
    <col min="10755" max="10755" width="34.140625" style="1" customWidth="1"/>
    <col min="10756" max="10756" width="17" style="1" customWidth="1"/>
    <col min="10757" max="10757" width="19.5703125" style="1" customWidth="1"/>
    <col min="10758" max="11004" width="11.42578125" style="1"/>
    <col min="11005" max="11005" width="2.7109375" style="1" customWidth="1"/>
    <col min="11006" max="11006" width="6.85546875" style="1" customWidth="1"/>
    <col min="11007" max="11007" width="10.7109375" style="1" bestFit="1" customWidth="1"/>
    <col min="11008" max="11008" width="0" style="1" hidden="1" customWidth="1"/>
    <col min="11009" max="11009" width="51.42578125" style="1" customWidth="1"/>
    <col min="11010" max="11010" width="0" style="1" hidden="1" customWidth="1"/>
    <col min="11011" max="11011" width="34.140625" style="1" customWidth="1"/>
    <col min="11012" max="11012" width="17" style="1" customWidth="1"/>
    <col min="11013" max="11013" width="19.5703125" style="1" customWidth="1"/>
    <col min="11014" max="11260" width="11.42578125" style="1"/>
    <col min="11261" max="11261" width="2.7109375" style="1" customWidth="1"/>
    <col min="11262" max="11262" width="6.85546875" style="1" customWidth="1"/>
    <col min="11263" max="11263" width="10.7109375" style="1" bestFit="1" customWidth="1"/>
    <col min="11264" max="11264" width="0" style="1" hidden="1" customWidth="1"/>
    <col min="11265" max="11265" width="51.42578125" style="1" customWidth="1"/>
    <col min="11266" max="11266" width="0" style="1" hidden="1" customWidth="1"/>
    <col min="11267" max="11267" width="34.140625" style="1" customWidth="1"/>
    <col min="11268" max="11268" width="17" style="1" customWidth="1"/>
    <col min="11269" max="11269" width="19.5703125" style="1" customWidth="1"/>
    <col min="11270" max="11516" width="11.42578125" style="1"/>
    <col min="11517" max="11517" width="2.7109375" style="1" customWidth="1"/>
    <col min="11518" max="11518" width="6.85546875" style="1" customWidth="1"/>
    <col min="11519" max="11519" width="10.7109375" style="1" bestFit="1" customWidth="1"/>
    <col min="11520" max="11520" width="0" style="1" hidden="1" customWidth="1"/>
    <col min="11521" max="11521" width="51.42578125" style="1" customWidth="1"/>
    <col min="11522" max="11522" width="0" style="1" hidden="1" customWidth="1"/>
    <col min="11523" max="11523" width="34.140625" style="1" customWidth="1"/>
    <col min="11524" max="11524" width="17" style="1" customWidth="1"/>
    <col min="11525" max="11525" width="19.5703125" style="1" customWidth="1"/>
    <col min="11526" max="11772" width="11.42578125" style="1"/>
    <col min="11773" max="11773" width="2.7109375" style="1" customWidth="1"/>
    <col min="11774" max="11774" width="6.85546875" style="1" customWidth="1"/>
    <col min="11775" max="11775" width="10.7109375" style="1" bestFit="1" customWidth="1"/>
    <col min="11776" max="11776" width="0" style="1" hidden="1" customWidth="1"/>
    <col min="11777" max="11777" width="51.42578125" style="1" customWidth="1"/>
    <col min="11778" max="11778" width="0" style="1" hidden="1" customWidth="1"/>
    <col min="11779" max="11779" width="34.140625" style="1" customWidth="1"/>
    <col min="11780" max="11780" width="17" style="1" customWidth="1"/>
    <col min="11781" max="11781" width="19.5703125" style="1" customWidth="1"/>
    <col min="11782" max="12028" width="11.42578125" style="1"/>
    <col min="12029" max="12029" width="2.7109375" style="1" customWidth="1"/>
    <col min="12030" max="12030" width="6.85546875" style="1" customWidth="1"/>
    <col min="12031" max="12031" width="10.7109375" style="1" bestFit="1" customWidth="1"/>
    <col min="12032" max="12032" width="0" style="1" hidden="1" customWidth="1"/>
    <col min="12033" max="12033" width="51.42578125" style="1" customWidth="1"/>
    <col min="12034" max="12034" width="0" style="1" hidden="1" customWidth="1"/>
    <col min="12035" max="12035" width="34.140625" style="1" customWidth="1"/>
    <col min="12036" max="12036" width="17" style="1" customWidth="1"/>
    <col min="12037" max="12037" width="19.5703125" style="1" customWidth="1"/>
    <col min="12038" max="12284" width="11.42578125" style="1"/>
    <col min="12285" max="12285" width="2.7109375" style="1" customWidth="1"/>
    <col min="12286" max="12286" width="6.85546875" style="1" customWidth="1"/>
    <col min="12287" max="12287" width="10.7109375" style="1" bestFit="1" customWidth="1"/>
    <col min="12288" max="12288" width="0" style="1" hidden="1" customWidth="1"/>
    <col min="12289" max="12289" width="51.42578125" style="1" customWidth="1"/>
    <col min="12290" max="12290" width="0" style="1" hidden="1" customWidth="1"/>
    <col min="12291" max="12291" width="34.140625" style="1" customWidth="1"/>
    <col min="12292" max="12292" width="17" style="1" customWidth="1"/>
    <col min="12293" max="12293" width="19.5703125" style="1" customWidth="1"/>
    <col min="12294" max="12540" width="11.42578125" style="1"/>
    <col min="12541" max="12541" width="2.7109375" style="1" customWidth="1"/>
    <col min="12542" max="12542" width="6.85546875" style="1" customWidth="1"/>
    <col min="12543" max="12543" width="10.7109375" style="1" bestFit="1" customWidth="1"/>
    <col min="12544" max="12544" width="0" style="1" hidden="1" customWidth="1"/>
    <col min="12545" max="12545" width="51.42578125" style="1" customWidth="1"/>
    <col min="12546" max="12546" width="0" style="1" hidden="1" customWidth="1"/>
    <col min="12547" max="12547" width="34.140625" style="1" customWidth="1"/>
    <col min="12548" max="12548" width="17" style="1" customWidth="1"/>
    <col min="12549" max="12549" width="19.5703125" style="1" customWidth="1"/>
    <col min="12550" max="12796" width="11.42578125" style="1"/>
    <col min="12797" max="12797" width="2.7109375" style="1" customWidth="1"/>
    <col min="12798" max="12798" width="6.85546875" style="1" customWidth="1"/>
    <col min="12799" max="12799" width="10.7109375" style="1" bestFit="1" customWidth="1"/>
    <col min="12800" max="12800" width="0" style="1" hidden="1" customWidth="1"/>
    <col min="12801" max="12801" width="51.42578125" style="1" customWidth="1"/>
    <col min="12802" max="12802" width="0" style="1" hidden="1" customWidth="1"/>
    <col min="12803" max="12803" width="34.140625" style="1" customWidth="1"/>
    <col min="12804" max="12804" width="17" style="1" customWidth="1"/>
    <col min="12805" max="12805" width="19.5703125" style="1" customWidth="1"/>
    <col min="12806" max="13052" width="11.42578125" style="1"/>
    <col min="13053" max="13053" width="2.7109375" style="1" customWidth="1"/>
    <col min="13054" max="13054" width="6.85546875" style="1" customWidth="1"/>
    <col min="13055" max="13055" width="10.7109375" style="1" bestFit="1" customWidth="1"/>
    <col min="13056" max="13056" width="0" style="1" hidden="1" customWidth="1"/>
    <col min="13057" max="13057" width="51.42578125" style="1" customWidth="1"/>
    <col min="13058" max="13058" width="0" style="1" hidden="1" customWidth="1"/>
    <col min="13059" max="13059" width="34.140625" style="1" customWidth="1"/>
    <col min="13060" max="13060" width="17" style="1" customWidth="1"/>
    <col min="13061" max="13061" width="19.5703125" style="1" customWidth="1"/>
    <col min="13062" max="13308" width="11.42578125" style="1"/>
    <col min="13309" max="13309" width="2.7109375" style="1" customWidth="1"/>
    <col min="13310" max="13310" width="6.85546875" style="1" customWidth="1"/>
    <col min="13311" max="13311" width="10.7109375" style="1" bestFit="1" customWidth="1"/>
    <col min="13312" max="13312" width="0" style="1" hidden="1" customWidth="1"/>
    <col min="13313" max="13313" width="51.42578125" style="1" customWidth="1"/>
    <col min="13314" max="13314" width="0" style="1" hidden="1" customWidth="1"/>
    <col min="13315" max="13315" width="34.140625" style="1" customWidth="1"/>
    <col min="13316" max="13316" width="17" style="1" customWidth="1"/>
    <col min="13317" max="13317" width="19.5703125" style="1" customWidth="1"/>
    <col min="13318" max="13564" width="11.42578125" style="1"/>
    <col min="13565" max="13565" width="2.7109375" style="1" customWidth="1"/>
    <col min="13566" max="13566" width="6.85546875" style="1" customWidth="1"/>
    <col min="13567" max="13567" width="10.7109375" style="1" bestFit="1" customWidth="1"/>
    <col min="13568" max="13568" width="0" style="1" hidden="1" customWidth="1"/>
    <col min="13569" max="13569" width="51.42578125" style="1" customWidth="1"/>
    <col min="13570" max="13570" width="0" style="1" hidden="1" customWidth="1"/>
    <col min="13571" max="13571" width="34.140625" style="1" customWidth="1"/>
    <col min="13572" max="13572" width="17" style="1" customWidth="1"/>
    <col min="13573" max="13573" width="19.5703125" style="1" customWidth="1"/>
    <col min="13574" max="13820" width="11.42578125" style="1"/>
    <col min="13821" max="13821" width="2.7109375" style="1" customWidth="1"/>
    <col min="13822" max="13822" width="6.85546875" style="1" customWidth="1"/>
    <col min="13823" max="13823" width="10.7109375" style="1" bestFit="1" customWidth="1"/>
    <col min="13824" max="13824" width="0" style="1" hidden="1" customWidth="1"/>
    <col min="13825" max="13825" width="51.42578125" style="1" customWidth="1"/>
    <col min="13826" max="13826" width="0" style="1" hidden="1" customWidth="1"/>
    <col min="13827" max="13827" width="34.140625" style="1" customWidth="1"/>
    <col min="13828" max="13828" width="17" style="1" customWidth="1"/>
    <col min="13829" max="13829" width="19.5703125" style="1" customWidth="1"/>
    <col min="13830" max="14076" width="11.42578125" style="1"/>
    <col min="14077" max="14077" width="2.7109375" style="1" customWidth="1"/>
    <col min="14078" max="14078" width="6.85546875" style="1" customWidth="1"/>
    <col min="14079" max="14079" width="10.7109375" style="1" bestFit="1" customWidth="1"/>
    <col min="14080" max="14080" width="0" style="1" hidden="1" customWidth="1"/>
    <col min="14081" max="14081" width="51.42578125" style="1" customWidth="1"/>
    <col min="14082" max="14082" width="0" style="1" hidden="1" customWidth="1"/>
    <col min="14083" max="14083" width="34.140625" style="1" customWidth="1"/>
    <col min="14084" max="14084" width="17" style="1" customWidth="1"/>
    <col min="14085" max="14085" width="19.5703125" style="1" customWidth="1"/>
    <col min="14086" max="14332" width="11.42578125" style="1"/>
    <col min="14333" max="14333" width="2.7109375" style="1" customWidth="1"/>
    <col min="14334" max="14334" width="6.85546875" style="1" customWidth="1"/>
    <col min="14335" max="14335" width="10.7109375" style="1" bestFit="1" customWidth="1"/>
    <col min="14336" max="14336" width="0" style="1" hidden="1" customWidth="1"/>
    <col min="14337" max="14337" width="51.42578125" style="1" customWidth="1"/>
    <col min="14338" max="14338" width="0" style="1" hidden="1" customWidth="1"/>
    <col min="14339" max="14339" width="34.140625" style="1" customWidth="1"/>
    <col min="14340" max="14340" width="17" style="1" customWidth="1"/>
    <col min="14341" max="14341" width="19.5703125" style="1" customWidth="1"/>
    <col min="14342" max="14588" width="11.42578125" style="1"/>
    <col min="14589" max="14589" width="2.7109375" style="1" customWidth="1"/>
    <col min="14590" max="14590" width="6.85546875" style="1" customWidth="1"/>
    <col min="14591" max="14591" width="10.7109375" style="1" bestFit="1" customWidth="1"/>
    <col min="14592" max="14592" width="0" style="1" hidden="1" customWidth="1"/>
    <col min="14593" max="14593" width="51.42578125" style="1" customWidth="1"/>
    <col min="14594" max="14594" width="0" style="1" hidden="1" customWidth="1"/>
    <col min="14595" max="14595" width="34.140625" style="1" customWidth="1"/>
    <col min="14596" max="14596" width="17" style="1" customWidth="1"/>
    <col min="14597" max="14597" width="19.5703125" style="1" customWidth="1"/>
    <col min="14598" max="14844" width="11.42578125" style="1"/>
    <col min="14845" max="14845" width="2.7109375" style="1" customWidth="1"/>
    <col min="14846" max="14846" width="6.85546875" style="1" customWidth="1"/>
    <col min="14847" max="14847" width="10.7109375" style="1" bestFit="1" customWidth="1"/>
    <col min="14848" max="14848" width="0" style="1" hidden="1" customWidth="1"/>
    <col min="14849" max="14849" width="51.42578125" style="1" customWidth="1"/>
    <col min="14850" max="14850" width="0" style="1" hidden="1" customWidth="1"/>
    <col min="14851" max="14851" width="34.140625" style="1" customWidth="1"/>
    <col min="14852" max="14852" width="17" style="1" customWidth="1"/>
    <col min="14853" max="14853" width="19.5703125" style="1" customWidth="1"/>
    <col min="14854" max="15100" width="11.42578125" style="1"/>
    <col min="15101" max="15101" width="2.7109375" style="1" customWidth="1"/>
    <col min="15102" max="15102" width="6.85546875" style="1" customWidth="1"/>
    <col min="15103" max="15103" width="10.7109375" style="1" bestFit="1" customWidth="1"/>
    <col min="15104" max="15104" width="0" style="1" hidden="1" customWidth="1"/>
    <col min="15105" max="15105" width="51.42578125" style="1" customWidth="1"/>
    <col min="15106" max="15106" width="0" style="1" hidden="1" customWidth="1"/>
    <col min="15107" max="15107" width="34.140625" style="1" customWidth="1"/>
    <col min="15108" max="15108" width="17" style="1" customWidth="1"/>
    <col min="15109" max="15109" width="19.5703125" style="1" customWidth="1"/>
    <col min="15110" max="15356" width="11.42578125" style="1"/>
    <col min="15357" max="15357" width="2.7109375" style="1" customWidth="1"/>
    <col min="15358" max="15358" width="6.85546875" style="1" customWidth="1"/>
    <col min="15359" max="15359" width="10.7109375" style="1" bestFit="1" customWidth="1"/>
    <col min="15360" max="15360" width="0" style="1" hidden="1" customWidth="1"/>
    <col min="15361" max="15361" width="51.42578125" style="1" customWidth="1"/>
    <col min="15362" max="15362" width="0" style="1" hidden="1" customWidth="1"/>
    <col min="15363" max="15363" width="34.140625" style="1" customWidth="1"/>
    <col min="15364" max="15364" width="17" style="1" customWidth="1"/>
    <col min="15365" max="15365" width="19.5703125" style="1" customWidth="1"/>
    <col min="15366" max="15612" width="11.42578125" style="1"/>
    <col min="15613" max="15613" width="2.7109375" style="1" customWidth="1"/>
    <col min="15614" max="15614" width="6.85546875" style="1" customWidth="1"/>
    <col min="15615" max="15615" width="10.7109375" style="1" bestFit="1" customWidth="1"/>
    <col min="15616" max="15616" width="0" style="1" hidden="1" customWidth="1"/>
    <col min="15617" max="15617" width="51.42578125" style="1" customWidth="1"/>
    <col min="15618" max="15618" width="0" style="1" hidden="1" customWidth="1"/>
    <col min="15619" max="15619" width="34.140625" style="1" customWidth="1"/>
    <col min="15620" max="15620" width="17" style="1" customWidth="1"/>
    <col min="15621" max="15621" width="19.5703125" style="1" customWidth="1"/>
    <col min="15622" max="15868" width="11.42578125" style="1"/>
    <col min="15869" max="15869" width="2.7109375" style="1" customWidth="1"/>
    <col min="15870" max="15870" width="6.85546875" style="1" customWidth="1"/>
    <col min="15871" max="15871" width="10.7109375" style="1" bestFit="1" customWidth="1"/>
    <col min="15872" max="15872" width="0" style="1" hidden="1" customWidth="1"/>
    <col min="15873" max="15873" width="51.42578125" style="1" customWidth="1"/>
    <col min="15874" max="15874" width="0" style="1" hidden="1" customWidth="1"/>
    <col min="15875" max="15875" width="34.140625" style="1" customWidth="1"/>
    <col min="15876" max="15876" width="17" style="1" customWidth="1"/>
    <col min="15877" max="15877" width="19.5703125" style="1" customWidth="1"/>
    <col min="15878" max="16124" width="11.42578125" style="1"/>
    <col min="16125" max="16125" width="2.7109375" style="1" customWidth="1"/>
    <col min="16126" max="16126" width="6.85546875" style="1" customWidth="1"/>
    <col min="16127" max="16127" width="10.7109375" style="1" bestFit="1" customWidth="1"/>
    <col min="16128" max="16128" width="0" style="1" hidden="1" customWidth="1"/>
    <col min="16129" max="16129" width="51.42578125" style="1" customWidth="1"/>
    <col min="16130" max="16130" width="0" style="1" hidden="1" customWidth="1"/>
    <col min="16131" max="16131" width="34.140625" style="1" customWidth="1"/>
    <col min="16132" max="16132" width="17" style="1" customWidth="1"/>
    <col min="16133" max="16133" width="19.5703125" style="1" customWidth="1"/>
    <col min="16134" max="16384" width="11.42578125" style="1"/>
  </cols>
  <sheetData>
    <row r="1" spans="2:6" ht="15" thickBot="1">
      <c r="B1" s="349" t="s">
        <v>228</v>
      </c>
      <c r="C1" s="350"/>
      <c r="D1" s="350"/>
      <c r="E1" s="350"/>
    </row>
    <row r="2" spans="2:6" ht="15" customHeight="1" thickBot="1">
      <c r="B2" s="346" t="s">
        <v>2</v>
      </c>
      <c r="C2" s="347"/>
      <c r="D2" s="347"/>
      <c r="E2" s="348"/>
      <c r="F2" s="4"/>
    </row>
    <row r="3" spans="2:6" ht="32.25" thickBot="1">
      <c r="B3" s="7" t="s">
        <v>3</v>
      </c>
      <c r="C3" s="8" t="s">
        <v>4</v>
      </c>
      <c r="D3" s="9" t="s">
        <v>5</v>
      </c>
      <c r="E3" s="10" t="s">
        <v>6</v>
      </c>
    </row>
    <row r="4" spans="2:6" ht="15.75">
      <c r="B4" s="11">
        <v>1</v>
      </c>
      <c r="C4" s="12" t="s">
        <v>7</v>
      </c>
      <c r="D4" s="13" t="str">
        <f>IF((E4-E5-E43-E57&lt;&gt;0), "Грешка","")</f>
        <v/>
      </c>
      <c r="E4" s="14"/>
    </row>
    <row r="5" spans="2:6" ht="15.75">
      <c r="B5" s="15" t="str">
        <f>B$4&amp;".1"</f>
        <v>1.1</v>
      </c>
      <c r="C5" s="16" t="s">
        <v>8</v>
      </c>
      <c r="D5" s="17" t="str">
        <f>IF((E5-E6-E14-E19-E20-E21-E22-E27-E31-E34-E35-E36-E37-E39-E40-E41-E42-E38&lt;&gt;0), "Грешка","")</f>
        <v/>
      </c>
      <c r="E5" s="18"/>
    </row>
    <row r="6" spans="2:6" ht="31.5">
      <c r="B6" s="15" t="str">
        <f>B$5&amp;".1"</f>
        <v>1.1.1</v>
      </c>
      <c r="C6" s="19" t="s">
        <v>9</v>
      </c>
      <c r="D6" s="20" t="str">
        <f>IF((E6-E7-E8-E9-E10-E13&lt;&gt;0),"Грешка","")</f>
        <v/>
      </c>
      <c r="E6" s="21"/>
      <c r="F6" s="58"/>
    </row>
    <row r="7" spans="2:6" ht="15.75">
      <c r="B7" s="15" t="str">
        <f>B$6&amp;".1"</f>
        <v>1.1.1.1</v>
      </c>
      <c r="C7" s="22" t="s">
        <v>40</v>
      </c>
      <c r="D7" s="17"/>
      <c r="E7" s="23"/>
    </row>
    <row r="8" spans="2:6" ht="31.5">
      <c r="B8" s="15" t="str">
        <f>B$6&amp;".2"</f>
        <v>1.1.1.2</v>
      </c>
      <c r="C8" s="22" t="s">
        <v>10</v>
      </c>
      <c r="D8" s="17" t="str">
        <f>IF(E8&gt;0,"Грешка","")</f>
        <v/>
      </c>
      <c r="E8" s="23"/>
    </row>
    <row r="9" spans="2:6" ht="15.75">
      <c r="B9" s="15" t="str">
        <f>B$6&amp;".3"</f>
        <v>1.1.1.3</v>
      </c>
      <c r="C9" s="22" t="s">
        <v>11</v>
      </c>
      <c r="D9" s="17"/>
      <c r="E9" s="23"/>
    </row>
    <row r="10" spans="2:6" ht="31.5">
      <c r="B10" s="15" t="str">
        <f>B$6&amp;".4"</f>
        <v>1.1.1.4</v>
      </c>
      <c r="C10" s="22" t="s">
        <v>12</v>
      </c>
      <c r="D10" s="17" t="str">
        <f>IF(E10&gt;0,"Грешка",IF((E10-E11-E12&lt;&gt;0),"Грешка",""))</f>
        <v/>
      </c>
      <c r="E10" s="23"/>
    </row>
    <row r="11" spans="2:6" ht="31.5">
      <c r="B11" s="15" t="str">
        <f>B$10&amp;".1"</f>
        <v>1.1.1.4.1</v>
      </c>
      <c r="C11" s="25" t="s">
        <v>13</v>
      </c>
      <c r="D11" s="17" t="str">
        <f>IF(E11&gt;0,"Грешка","")</f>
        <v/>
      </c>
      <c r="E11" s="23"/>
    </row>
    <row r="12" spans="2:6" ht="31.5">
      <c r="B12" s="15" t="str">
        <f>B$10&amp;".2"</f>
        <v>1.1.1.4.2</v>
      </c>
      <c r="C12" s="25" t="s">
        <v>14</v>
      </c>
      <c r="D12" s="17" t="str">
        <f>IF(E12&gt;0,"Грешка","")</f>
        <v/>
      </c>
      <c r="E12" s="23"/>
    </row>
    <row r="13" spans="2:6" ht="47.25">
      <c r="B13" s="15" t="str">
        <f>B$6&amp;".5"</f>
        <v>1.1.1.5</v>
      </c>
      <c r="C13" s="41" t="s">
        <v>193</v>
      </c>
      <c r="D13" s="17" t="str">
        <f>IF(E13&gt;0,"Грешка","")</f>
        <v/>
      </c>
      <c r="E13" s="23"/>
    </row>
    <row r="14" spans="2:6" ht="15.75">
      <c r="B14" s="15" t="str">
        <f>B$5&amp;".2"</f>
        <v>1.1.2</v>
      </c>
      <c r="C14" s="26" t="s">
        <v>203</v>
      </c>
      <c r="D14" s="17" t="str">
        <f>IF((E14-E15-E16&lt;&gt;0),"Грешка","")</f>
        <v/>
      </c>
      <c r="E14" s="18"/>
    </row>
    <row r="15" spans="2:6" ht="15.75">
      <c r="B15" s="15" t="str">
        <f>B$14&amp;".1"</f>
        <v>1.1.2.1</v>
      </c>
      <c r="C15" s="313" t="s">
        <v>375</v>
      </c>
      <c r="D15" s="17"/>
      <c r="E15" s="23"/>
    </row>
    <row r="16" spans="2:6" ht="31.5">
      <c r="B16" s="15" t="str">
        <f>B$14&amp;".2"</f>
        <v>1.1.2.2</v>
      </c>
      <c r="C16" s="22" t="s">
        <v>15</v>
      </c>
      <c r="D16" s="17" t="str">
        <f>IF((E16-E17-E18&lt;&gt;0),"Грешка","")</f>
        <v/>
      </c>
      <c r="E16" s="23"/>
    </row>
    <row r="17" spans="2:5" ht="15.75">
      <c r="B17" s="15" t="str">
        <f>B$16&amp;".1"</f>
        <v>1.1.2.2.1</v>
      </c>
      <c r="C17" s="24" t="s">
        <v>16</v>
      </c>
      <c r="D17" s="17"/>
      <c r="E17" s="23"/>
    </row>
    <row r="18" spans="2:5" ht="47.25">
      <c r="B18" s="15" t="str">
        <f>B$16&amp;".2"</f>
        <v>1.1.2.2.2</v>
      </c>
      <c r="C18" s="24" t="s">
        <v>17</v>
      </c>
      <c r="D18" s="17" t="str">
        <f>IF(E18&gt;0,"Грешка","")</f>
        <v/>
      </c>
      <c r="E18" s="23"/>
    </row>
    <row r="19" spans="2:5" ht="15.75">
      <c r="B19" s="15" t="str">
        <f>B$5&amp;".3"</f>
        <v>1.1.3</v>
      </c>
      <c r="C19" s="26" t="s">
        <v>191</v>
      </c>
      <c r="D19" s="17"/>
      <c r="E19" s="18"/>
    </row>
    <row r="20" spans="2:5" ht="15.75">
      <c r="B20" s="15" t="str">
        <f>B$5&amp;".4"</f>
        <v>1.1.4</v>
      </c>
      <c r="C20" s="26" t="s">
        <v>18</v>
      </c>
      <c r="D20" s="17"/>
      <c r="E20" s="18"/>
    </row>
    <row r="21" spans="2:5" ht="15.75">
      <c r="B21" s="15" t="str">
        <f>B$5&amp;".5"</f>
        <v>1.1.5</v>
      </c>
      <c r="C21" s="27" t="s">
        <v>19</v>
      </c>
      <c r="D21" s="17"/>
      <c r="E21" s="18"/>
    </row>
    <row r="22" spans="2:5" ht="31.5">
      <c r="B22" s="15" t="str">
        <f>B$5&amp;".6"</f>
        <v>1.1.6</v>
      </c>
      <c r="C22" s="28" t="s">
        <v>20</v>
      </c>
      <c r="D22" s="20" t="str">
        <f>IF((E22-E25-E23-E24-E26&lt;&gt;0),"Грешка","")</f>
        <v/>
      </c>
      <c r="E22" s="21"/>
    </row>
    <row r="23" spans="2:5" ht="34.5" customHeight="1">
      <c r="B23" s="15" t="str">
        <f>B$22&amp;".1"</f>
        <v>1.1.6.1</v>
      </c>
      <c r="C23" s="22" t="s">
        <v>21</v>
      </c>
      <c r="D23" s="17"/>
      <c r="E23" s="23"/>
    </row>
    <row r="24" spans="2:5" ht="63" customHeight="1">
      <c r="B24" s="15" t="str">
        <f>B$22&amp;".2"</f>
        <v>1.1.6.2</v>
      </c>
      <c r="C24" s="22" t="s">
        <v>230</v>
      </c>
      <c r="D24" s="17"/>
      <c r="E24" s="23"/>
    </row>
    <row r="25" spans="2:5" ht="63">
      <c r="B25" s="15" t="str">
        <f>B$22&amp;".3"</f>
        <v>1.1.6.3</v>
      </c>
      <c r="C25" s="22" t="s">
        <v>204</v>
      </c>
      <c r="D25" s="17"/>
      <c r="E25" s="23"/>
    </row>
    <row r="26" spans="2:5" ht="31.5">
      <c r="B26" s="15" t="str">
        <f>B$22&amp;".4"</f>
        <v>1.1.6.4</v>
      </c>
      <c r="C26" s="22" t="s">
        <v>22</v>
      </c>
      <c r="D26" s="17" t="str">
        <f>IF(E26&gt;0,"Грешка","")</f>
        <v/>
      </c>
      <c r="E26" s="23"/>
    </row>
    <row r="27" spans="2:5" ht="15.75">
      <c r="B27" s="15" t="str">
        <f>B$5&amp;".7"</f>
        <v>1.1.7</v>
      </c>
      <c r="C27" s="26" t="s">
        <v>1</v>
      </c>
      <c r="D27" s="17" t="str">
        <f>IF(E27&gt;0,"Грешка",IF((E27-E28-E29-E30&lt;&gt;0),"Грешка",""))</f>
        <v/>
      </c>
      <c r="E27" s="18"/>
    </row>
    <row r="28" spans="2:5" ht="15.75">
      <c r="B28" s="15" t="str">
        <f>B$27&amp;".1"</f>
        <v>1.1.7.1</v>
      </c>
      <c r="C28" s="22" t="s">
        <v>23</v>
      </c>
      <c r="D28" s="17" t="str">
        <f>IF(E28&gt;0,"Грешка","")</f>
        <v/>
      </c>
      <c r="E28" s="23"/>
    </row>
    <row r="29" spans="2:5" ht="31.5">
      <c r="B29" s="15" t="str">
        <f>B$27&amp;".2"</f>
        <v>1.1.7.2</v>
      </c>
      <c r="C29" s="22" t="s">
        <v>24</v>
      </c>
      <c r="D29" s="17" t="str">
        <f>IF(E29&gt;0,"Грешка","")</f>
        <v/>
      </c>
      <c r="E29" s="23"/>
    </row>
    <row r="30" spans="2:5" ht="31.5">
      <c r="B30" s="15" t="str">
        <f>B$27&amp;".3"</f>
        <v>1.1.7.3</v>
      </c>
      <c r="C30" s="22" t="s">
        <v>25</v>
      </c>
      <c r="D30" s="17"/>
      <c r="E30" s="23"/>
    </row>
    <row r="31" spans="2:5" ht="15.75">
      <c r="B31" s="15" t="str">
        <f>B$5&amp;".8"</f>
        <v>1.1.8</v>
      </c>
      <c r="C31" s="26" t="s">
        <v>26</v>
      </c>
      <c r="D31" s="17" t="str">
        <f>IF(E31&gt;0,"Грешка",IF((E31-E32-E33&lt;&gt;0),"Грешка",""))</f>
        <v/>
      </c>
      <c r="E31" s="18"/>
    </row>
    <row r="32" spans="2:5" ht="15.75">
      <c r="B32" s="15" t="str">
        <f>B$31&amp;".1"</f>
        <v>1.1.8.1</v>
      </c>
      <c r="C32" s="22" t="s">
        <v>231</v>
      </c>
      <c r="D32" s="17" t="str">
        <f>IF(E32&gt;0,"Грешка","")</f>
        <v/>
      </c>
      <c r="E32" s="23"/>
    </row>
    <row r="33" spans="2:5" ht="31.5">
      <c r="B33" s="15" t="str">
        <f>B$31&amp;".2"</f>
        <v>1.1.8.2</v>
      </c>
      <c r="C33" s="22" t="s">
        <v>27</v>
      </c>
      <c r="D33" s="17"/>
      <c r="E33" s="23"/>
    </row>
    <row r="34" spans="2:5" ht="63">
      <c r="B34" s="15" t="str">
        <f>B$5&amp;".9"</f>
        <v>1.1.9</v>
      </c>
      <c r="C34" s="26" t="s">
        <v>28</v>
      </c>
      <c r="D34" s="17" t="str">
        <f>IF(E34&gt;0,"Грешка","")</f>
        <v/>
      </c>
      <c r="E34" s="18"/>
    </row>
    <row r="35" spans="2:5" ht="47.25">
      <c r="B35" s="29" t="str">
        <f>B$5&amp;".10"</f>
        <v>1.1.10</v>
      </c>
      <c r="C35" s="45" t="s">
        <v>205</v>
      </c>
      <c r="D35" s="30" t="str">
        <f>IF(E35&gt;0,"Грешка","")</f>
        <v/>
      </c>
      <c r="E35" s="31"/>
    </row>
    <row r="36" spans="2:5" s="3" customFormat="1" ht="47.25">
      <c r="B36" s="15" t="str">
        <f>B$5&amp;".11"</f>
        <v>1.1.11</v>
      </c>
      <c r="C36" s="26" t="s">
        <v>226</v>
      </c>
      <c r="D36" s="17" t="str">
        <f t="shared" ref="D36:D42" si="0">IF(E36&gt;0,"Грешка","")</f>
        <v/>
      </c>
      <c r="E36" s="18"/>
    </row>
    <row r="37" spans="2:5" ht="15.75">
      <c r="B37" s="15" t="str">
        <f>B$5&amp;".12"</f>
        <v>1.1.12</v>
      </c>
      <c r="C37" s="26" t="s">
        <v>29</v>
      </c>
      <c r="D37" s="17" t="str">
        <f t="shared" si="0"/>
        <v/>
      </c>
      <c r="E37" s="18"/>
    </row>
    <row r="38" spans="2:5" ht="47.25">
      <c r="B38" s="314" t="str">
        <f>B$5&amp;".13"</f>
        <v>1.1.13</v>
      </c>
      <c r="C38" s="315" t="s">
        <v>229</v>
      </c>
      <c r="D38" s="17"/>
      <c r="E38" s="21"/>
    </row>
    <row r="39" spans="2:5" ht="47.25">
      <c r="B39" s="15" t="str">
        <f>B$5&amp;".14"</f>
        <v>1.1.14</v>
      </c>
      <c r="C39" s="26" t="s">
        <v>30</v>
      </c>
      <c r="D39" s="17" t="str">
        <f t="shared" si="0"/>
        <v/>
      </c>
      <c r="E39" s="21"/>
    </row>
    <row r="40" spans="2:5" ht="47.25">
      <c r="B40" s="15" t="str">
        <f>B$5&amp;".15"</f>
        <v>1.1.15</v>
      </c>
      <c r="C40" s="26" t="s">
        <v>31</v>
      </c>
      <c r="D40" s="17" t="str">
        <f t="shared" si="0"/>
        <v/>
      </c>
      <c r="E40" s="18"/>
    </row>
    <row r="41" spans="2:5" ht="47.25">
      <c r="B41" s="15" t="str">
        <f>B$5&amp;".16"</f>
        <v>1.1.16</v>
      </c>
      <c r="C41" s="26" t="s">
        <v>32</v>
      </c>
      <c r="D41" s="17" t="str">
        <f t="shared" si="0"/>
        <v/>
      </c>
      <c r="E41" s="18"/>
    </row>
    <row r="42" spans="2:5" ht="15.75">
      <c r="B42" s="15" t="str">
        <f>B$5&amp;".17"</f>
        <v>1.1.17</v>
      </c>
      <c r="C42" s="33" t="s">
        <v>33</v>
      </c>
      <c r="D42" s="17" t="str">
        <f t="shared" si="0"/>
        <v/>
      </c>
      <c r="E42" s="18"/>
    </row>
    <row r="43" spans="2:5" ht="15.75">
      <c r="B43" s="15" t="str">
        <f>B$4&amp;".2"</f>
        <v>1.2</v>
      </c>
      <c r="C43" s="16" t="s">
        <v>34</v>
      </c>
      <c r="D43" s="17" t="str">
        <f>IF((E43-E44-E52-E53-E54-E55-E56&lt;&gt;0),"Грешка","")</f>
        <v/>
      </c>
      <c r="E43" s="18"/>
    </row>
    <row r="44" spans="2:5" ht="31.5">
      <c r="B44" s="15" t="str">
        <f>B$43&amp;".1"</f>
        <v>1.2.1</v>
      </c>
      <c r="C44" s="19" t="s">
        <v>35</v>
      </c>
      <c r="D44" s="17" t="str">
        <f>IF((E44-E45-E46-E47-E48-E51&lt;&gt;0),"Грешка","")</f>
        <v/>
      </c>
      <c r="E44" s="18"/>
    </row>
    <row r="45" spans="2:5" ht="15.75">
      <c r="B45" s="15" t="str">
        <f>B$44&amp;".1"</f>
        <v>1.2.1.1</v>
      </c>
      <c r="C45" s="22" t="s">
        <v>40</v>
      </c>
      <c r="D45" s="20"/>
      <c r="E45" s="34"/>
    </row>
    <row r="46" spans="2:5" ht="31.5">
      <c r="B46" s="15" t="str">
        <f>B$44&amp;".2"</f>
        <v>1.2.1.2</v>
      </c>
      <c r="C46" s="22" t="s">
        <v>10</v>
      </c>
      <c r="D46" s="17" t="str">
        <f>IF(E46&gt;0,"Грешка","")</f>
        <v/>
      </c>
      <c r="E46" s="23"/>
    </row>
    <row r="47" spans="2:5" ht="15.75">
      <c r="B47" s="185" t="str">
        <f>B$44&amp;".3"</f>
        <v>1.2.1.3</v>
      </c>
      <c r="C47" s="186" t="s">
        <v>36</v>
      </c>
      <c r="D47" s="20"/>
      <c r="E47" s="23"/>
    </row>
    <row r="48" spans="2:5" ht="31.5">
      <c r="B48" s="15" t="str">
        <f>B$44&amp;".4"</f>
        <v>1.2.1.4</v>
      </c>
      <c r="C48" s="22" t="s">
        <v>37</v>
      </c>
      <c r="D48" s="17" t="str">
        <f>IF(E48&gt;0,"Грешка",IF((E48-E49-E50&lt;&gt;0),"Грешка",""))</f>
        <v/>
      </c>
      <c r="E48" s="23"/>
    </row>
    <row r="49" spans="2:5" ht="31.5">
      <c r="B49" s="15" t="str">
        <f>B$48&amp;".1"</f>
        <v>1.2.1.4.1</v>
      </c>
      <c r="C49" s="25" t="s">
        <v>38</v>
      </c>
      <c r="D49" s="17" t="str">
        <f t="shared" ref="D49:D55" si="1">IF(E49&gt;0,"Грешка","")</f>
        <v/>
      </c>
      <c r="E49" s="23"/>
    </row>
    <row r="50" spans="2:5" ht="31.5">
      <c r="B50" s="15" t="str">
        <f>B$48&amp;".2"</f>
        <v>1.2.1.4.2</v>
      </c>
      <c r="C50" s="188" t="s">
        <v>39</v>
      </c>
      <c r="D50" s="17" t="str">
        <f t="shared" si="1"/>
        <v/>
      </c>
      <c r="E50" s="23"/>
    </row>
    <row r="51" spans="2:5" ht="47.25">
      <c r="B51" s="15" t="str">
        <f>B$44&amp;".5"</f>
        <v>1.2.1.5</v>
      </c>
      <c r="C51" s="44" t="s">
        <v>194</v>
      </c>
      <c r="D51" s="17" t="str">
        <f t="shared" si="1"/>
        <v/>
      </c>
      <c r="E51" s="23"/>
    </row>
    <row r="52" spans="2:5" ht="47.25">
      <c r="B52" s="42" t="str">
        <f>B$43&amp;".2"</f>
        <v>1.2.2</v>
      </c>
      <c r="C52" s="45" t="s">
        <v>206</v>
      </c>
      <c r="D52" s="43" t="str">
        <f t="shared" si="1"/>
        <v/>
      </c>
      <c r="E52" s="46"/>
    </row>
    <row r="53" spans="2:5" ht="47.25">
      <c r="B53" s="15" t="str">
        <f>B$43&amp;".3"</f>
        <v>1.2.3</v>
      </c>
      <c r="C53" s="26" t="s">
        <v>41</v>
      </c>
      <c r="D53" s="17" t="str">
        <f t="shared" si="1"/>
        <v/>
      </c>
      <c r="E53" s="35"/>
    </row>
    <row r="54" spans="2:5" ht="47.25">
      <c r="B54" s="15" t="str">
        <f>B$43&amp;".4"</f>
        <v>1.2.4</v>
      </c>
      <c r="C54" s="26" t="s">
        <v>52</v>
      </c>
      <c r="D54" s="17" t="str">
        <f t="shared" si="1"/>
        <v/>
      </c>
      <c r="E54" s="18"/>
    </row>
    <row r="55" spans="2:5" ht="31.5">
      <c r="B55" s="15" t="str">
        <f>B$43&amp;".5"</f>
        <v>1.2.5</v>
      </c>
      <c r="C55" s="26" t="s">
        <v>227</v>
      </c>
      <c r="D55" s="17" t="str">
        <f t="shared" si="1"/>
        <v/>
      </c>
      <c r="E55" s="36"/>
    </row>
    <row r="56" spans="2:5" ht="47.25">
      <c r="B56" s="15" t="str">
        <f>B$43&amp;".6"</f>
        <v>1.2.6</v>
      </c>
      <c r="C56" s="26" t="s">
        <v>42</v>
      </c>
      <c r="D56" s="17" t="str">
        <f>IF((E56+E36&lt;&gt;0),"Грешка","")</f>
        <v/>
      </c>
      <c r="E56" s="18"/>
    </row>
    <row r="57" spans="2:5" ht="15.75">
      <c r="B57" s="15" t="str">
        <f>B$4&amp;".4"</f>
        <v>1.4</v>
      </c>
      <c r="C57" s="16" t="s">
        <v>43</v>
      </c>
      <c r="D57" s="17" t="str">
        <f>IF((E57-E58-E66-E67-E68-E69-E70&lt;&gt;0),"Грешка","")</f>
        <v/>
      </c>
      <c r="E57" s="18"/>
    </row>
    <row r="58" spans="2:5" ht="31.5">
      <c r="B58" s="15" t="str">
        <f>B$57&amp;".1"</f>
        <v>1.4.1</v>
      </c>
      <c r="C58" s="26" t="s">
        <v>44</v>
      </c>
      <c r="D58" s="17" t="str">
        <f>IF((E58-E59-E60-E61-E62-E65&lt;&gt;0),"Грешка","")</f>
        <v/>
      </c>
      <c r="E58" s="18"/>
    </row>
    <row r="59" spans="2:5" ht="31.5">
      <c r="B59" s="15" t="str">
        <f>B58&amp;".1"</f>
        <v>1.4.1.1</v>
      </c>
      <c r="C59" s="22" t="s">
        <v>45</v>
      </c>
      <c r="D59" s="20"/>
      <c r="E59" s="34"/>
    </row>
    <row r="60" spans="2:5" ht="31.5">
      <c r="B60" s="15" t="str">
        <f>B$58&amp;".2"</f>
        <v>1.4.1.2</v>
      </c>
      <c r="C60" s="22" t="s">
        <v>46</v>
      </c>
      <c r="D60" s="17" t="str">
        <f>IF(E60&gt;0,"Грешка","")</f>
        <v/>
      </c>
      <c r="E60" s="34"/>
    </row>
    <row r="61" spans="2:5" ht="15.75">
      <c r="B61" s="15" t="str">
        <f>B$58&amp;".3"</f>
        <v>1.4.1.3</v>
      </c>
      <c r="C61" s="22" t="s">
        <v>36</v>
      </c>
      <c r="D61" s="20"/>
      <c r="E61" s="34"/>
    </row>
    <row r="62" spans="2:5" ht="31.5">
      <c r="B62" s="15" t="str">
        <f>B$58&amp;".4"</f>
        <v>1.4.1.4</v>
      </c>
      <c r="C62" s="22" t="s">
        <v>47</v>
      </c>
      <c r="D62" s="17" t="str">
        <f>IF(E62&gt;0,"Грешка",IF((E62-E63-E64&lt;&gt;0),"Грешка",""))</f>
        <v/>
      </c>
      <c r="E62" s="23"/>
    </row>
    <row r="63" spans="2:5" ht="31.5">
      <c r="B63" s="15" t="str">
        <f>B$62&amp;".1"</f>
        <v>1.4.1.4.1</v>
      </c>
      <c r="C63" s="25" t="s">
        <v>48</v>
      </c>
      <c r="D63" s="17" t="str">
        <f>IF(E63&gt;0,"Грешка","")</f>
        <v/>
      </c>
      <c r="E63" s="23"/>
    </row>
    <row r="64" spans="2:5" ht="31.5">
      <c r="B64" s="15" t="str">
        <f>B$62&amp;".2"</f>
        <v>1.4.1.4.2</v>
      </c>
      <c r="C64" s="25" t="s">
        <v>49</v>
      </c>
      <c r="D64" s="17" t="str">
        <f>IF(E64&gt;0,"Грешка","")</f>
        <v/>
      </c>
      <c r="E64" s="23"/>
    </row>
    <row r="65" spans="2:6" ht="47.25">
      <c r="B65" s="15" t="str">
        <f>B$58&amp;".5"</f>
        <v>1.4.1.5</v>
      </c>
      <c r="C65" s="44" t="s">
        <v>192</v>
      </c>
      <c r="D65" s="17" t="str">
        <f>IF(E65&gt;0,"Грешка","")</f>
        <v/>
      </c>
      <c r="E65" s="23"/>
      <c r="F65" s="1" t="s">
        <v>0</v>
      </c>
    </row>
    <row r="66" spans="2:6" s="50" customFormat="1" ht="51.75" customHeight="1">
      <c r="B66" s="47" t="str">
        <f>B$57&amp;".2"</f>
        <v>1.4.2</v>
      </c>
      <c r="C66" s="48" t="s">
        <v>207</v>
      </c>
      <c r="D66" s="51"/>
      <c r="E66" s="52"/>
    </row>
    <row r="67" spans="2:6" ht="47.25">
      <c r="B67" s="29" t="str">
        <f>B$57&amp;".3"</f>
        <v>1.4.3</v>
      </c>
      <c r="C67" s="32" t="s">
        <v>208</v>
      </c>
      <c r="D67" s="30"/>
      <c r="E67" s="37"/>
    </row>
    <row r="68" spans="2:6" ht="47.25">
      <c r="B68" s="15" t="str">
        <f>B$57&amp;".4"</f>
        <v>1.4.4</v>
      </c>
      <c r="C68" s="26" t="s">
        <v>50</v>
      </c>
      <c r="D68" s="17" t="str">
        <f>IF(E68&gt;0,"Грешка","")</f>
        <v/>
      </c>
      <c r="E68" s="18"/>
    </row>
    <row r="69" spans="2:6" ht="47.25">
      <c r="B69" s="15" t="str">
        <f>B$57&amp;".5"</f>
        <v>1.4.5</v>
      </c>
      <c r="C69" s="26" t="s">
        <v>51</v>
      </c>
      <c r="D69" s="17" t="str">
        <f>IF(E69&gt;0,"Грешка","")</f>
        <v/>
      </c>
      <c r="E69" s="18"/>
    </row>
    <row r="70" spans="2:6" ht="32.25" thickBot="1">
      <c r="B70" s="15" t="str">
        <f>B$57&amp;".6"</f>
        <v>1.4.6</v>
      </c>
      <c r="C70" s="38" t="s">
        <v>53</v>
      </c>
      <c r="D70" s="39" t="str">
        <f>IF((E70+E55&lt;&gt;0),"Грешка","")</f>
        <v/>
      </c>
      <c r="E70" s="40"/>
    </row>
    <row r="71" spans="2:6">
      <c r="B71" s="6"/>
    </row>
    <row r="72" spans="2:6">
      <c r="B72" s="6"/>
    </row>
    <row r="73" spans="2:6">
      <c r="B73" s="6"/>
    </row>
    <row r="74" spans="2:6">
      <c r="B74" s="6"/>
    </row>
    <row r="75" spans="2:6">
      <c r="B75" s="6"/>
    </row>
    <row r="76" spans="2:6">
      <c r="B76" s="6"/>
    </row>
    <row r="77" spans="2:6">
      <c r="B77" s="6"/>
    </row>
    <row r="78" spans="2:6">
      <c r="B78" s="6"/>
    </row>
    <row r="79" spans="2:6">
      <c r="B79" s="6"/>
    </row>
    <row r="80" spans="2:6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  <row r="852" spans="2:2">
      <c r="B852" s="6"/>
    </row>
    <row r="853" spans="2:2">
      <c r="B853" s="6"/>
    </row>
    <row r="854" spans="2:2">
      <c r="B854" s="6"/>
    </row>
    <row r="855" spans="2:2">
      <c r="B855" s="6"/>
    </row>
    <row r="856" spans="2:2">
      <c r="B856" s="6"/>
    </row>
    <row r="857" spans="2:2">
      <c r="B857" s="6"/>
    </row>
    <row r="858" spans="2:2">
      <c r="B858" s="6"/>
    </row>
    <row r="859" spans="2:2">
      <c r="B859" s="6"/>
    </row>
    <row r="860" spans="2:2">
      <c r="B860" s="6"/>
    </row>
    <row r="861" spans="2:2">
      <c r="B861" s="6"/>
    </row>
    <row r="862" spans="2:2">
      <c r="B862" s="6"/>
    </row>
    <row r="863" spans="2:2">
      <c r="B863" s="6"/>
    </row>
    <row r="864" spans="2:2">
      <c r="B864" s="6"/>
    </row>
    <row r="865" spans="2:2">
      <c r="B865" s="6"/>
    </row>
    <row r="866" spans="2:2">
      <c r="B866" s="6"/>
    </row>
    <row r="867" spans="2:2">
      <c r="B867" s="6"/>
    </row>
    <row r="868" spans="2:2">
      <c r="B868" s="6"/>
    </row>
    <row r="869" spans="2:2">
      <c r="B869" s="6"/>
    </row>
    <row r="870" spans="2:2">
      <c r="B870" s="6"/>
    </row>
    <row r="871" spans="2:2">
      <c r="B871" s="6"/>
    </row>
    <row r="872" spans="2:2">
      <c r="B872" s="6"/>
    </row>
    <row r="873" spans="2:2">
      <c r="B873" s="6"/>
    </row>
    <row r="874" spans="2:2">
      <c r="B874" s="6"/>
    </row>
    <row r="875" spans="2:2">
      <c r="B875" s="6"/>
    </row>
    <row r="876" spans="2:2">
      <c r="B876" s="6"/>
    </row>
    <row r="877" spans="2:2">
      <c r="B877" s="6"/>
    </row>
    <row r="878" spans="2:2">
      <c r="B878" s="6"/>
    </row>
    <row r="879" spans="2:2">
      <c r="B879" s="6"/>
    </row>
    <row r="880" spans="2:2">
      <c r="B880" s="6"/>
    </row>
    <row r="881" spans="2:2">
      <c r="B881" s="6"/>
    </row>
    <row r="882" spans="2:2">
      <c r="B882" s="6"/>
    </row>
    <row r="883" spans="2:2">
      <c r="B883" s="6"/>
    </row>
    <row r="884" spans="2:2">
      <c r="B884" s="6"/>
    </row>
    <row r="885" spans="2:2">
      <c r="B885" s="6"/>
    </row>
    <row r="886" spans="2:2">
      <c r="B886" s="6"/>
    </row>
    <row r="887" spans="2:2">
      <c r="B887" s="6"/>
    </row>
    <row r="888" spans="2:2">
      <c r="B888" s="6"/>
    </row>
    <row r="889" spans="2:2">
      <c r="B889" s="6"/>
    </row>
    <row r="890" spans="2:2">
      <c r="B890" s="6"/>
    </row>
    <row r="891" spans="2:2">
      <c r="B891" s="6"/>
    </row>
    <row r="892" spans="2:2">
      <c r="B892" s="6"/>
    </row>
    <row r="893" spans="2:2">
      <c r="B893" s="6"/>
    </row>
    <row r="894" spans="2:2">
      <c r="B894" s="6"/>
    </row>
    <row r="895" spans="2:2">
      <c r="B895" s="6"/>
    </row>
    <row r="896" spans="2:2">
      <c r="B896" s="6"/>
    </row>
    <row r="897" spans="2:2">
      <c r="B897" s="6"/>
    </row>
    <row r="898" spans="2:2">
      <c r="B898" s="6"/>
    </row>
    <row r="899" spans="2:2">
      <c r="B899" s="6"/>
    </row>
    <row r="900" spans="2:2">
      <c r="B900" s="6"/>
    </row>
    <row r="901" spans="2:2">
      <c r="B901" s="6"/>
    </row>
    <row r="902" spans="2:2">
      <c r="B902" s="6"/>
    </row>
    <row r="903" spans="2:2">
      <c r="B903" s="6"/>
    </row>
    <row r="904" spans="2:2">
      <c r="B904" s="6"/>
    </row>
    <row r="905" spans="2:2">
      <c r="B905" s="6"/>
    </row>
    <row r="906" spans="2:2">
      <c r="B906" s="6"/>
    </row>
    <row r="907" spans="2:2">
      <c r="B907" s="6"/>
    </row>
    <row r="908" spans="2:2">
      <c r="B908" s="6"/>
    </row>
    <row r="909" spans="2:2">
      <c r="B909" s="6"/>
    </row>
    <row r="910" spans="2:2">
      <c r="B910" s="6"/>
    </row>
    <row r="911" spans="2:2">
      <c r="B911" s="6"/>
    </row>
    <row r="912" spans="2:2">
      <c r="B912" s="6"/>
    </row>
    <row r="913" spans="2:2">
      <c r="B913" s="6"/>
    </row>
    <row r="914" spans="2:2">
      <c r="B914" s="6"/>
    </row>
    <row r="915" spans="2:2">
      <c r="B915" s="6"/>
    </row>
    <row r="916" spans="2:2">
      <c r="B916" s="6"/>
    </row>
    <row r="917" spans="2:2">
      <c r="B917" s="6"/>
    </row>
    <row r="918" spans="2:2">
      <c r="B918" s="6"/>
    </row>
    <row r="919" spans="2:2">
      <c r="B919" s="6"/>
    </row>
    <row r="920" spans="2:2">
      <c r="B920" s="6"/>
    </row>
    <row r="921" spans="2:2">
      <c r="B921" s="6"/>
    </row>
    <row r="922" spans="2:2">
      <c r="B922" s="6"/>
    </row>
    <row r="923" spans="2:2">
      <c r="B923" s="6"/>
    </row>
    <row r="924" spans="2:2">
      <c r="B924" s="6"/>
    </row>
    <row r="925" spans="2:2">
      <c r="B925" s="6"/>
    </row>
    <row r="926" spans="2:2">
      <c r="B926" s="6"/>
    </row>
    <row r="927" spans="2:2">
      <c r="B927" s="6"/>
    </row>
    <row r="928" spans="2:2">
      <c r="B928" s="6"/>
    </row>
    <row r="929" spans="2:2">
      <c r="B929" s="6"/>
    </row>
    <row r="930" spans="2:2">
      <c r="B930" s="6"/>
    </row>
    <row r="931" spans="2:2">
      <c r="B931" s="6"/>
    </row>
    <row r="932" spans="2:2">
      <c r="B932" s="6"/>
    </row>
    <row r="933" spans="2:2">
      <c r="B933" s="6"/>
    </row>
    <row r="934" spans="2:2">
      <c r="B934" s="6"/>
    </row>
    <row r="935" spans="2:2">
      <c r="B935" s="6"/>
    </row>
    <row r="936" spans="2:2">
      <c r="B936" s="6"/>
    </row>
    <row r="937" spans="2:2">
      <c r="B937" s="6"/>
    </row>
    <row r="938" spans="2:2">
      <c r="B938" s="6"/>
    </row>
    <row r="939" spans="2:2">
      <c r="B939" s="6"/>
    </row>
    <row r="940" spans="2:2">
      <c r="B940" s="6"/>
    </row>
    <row r="941" spans="2:2">
      <c r="B941" s="6"/>
    </row>
    <row r="942" spans="2:2">
      <c r="B942" s="6"/>
    </row>
    <row r="943" spans="2:2">
      <c r="B943" s="6"/>
    </row>
    <row r="944" spans="2:2">
      <c r="B944" s="6"/>
    </row>
    <row r="945" spans="2:2">
      <c r="B945" s="6"/>
    </row>
    <row r="946" spans="2:2">
      <c r="B946" s="6"/>
    </row>
    <row r="947" spans="2:2">
      <c r="B947" s="6"/>
    </row>
    <row r="948" spans="2:2">
      <c r="B948" s="6"/>
    </row>
    <row r="949" spans="2:2">
      <c r="B949" s="6"/>
    </row>
    <row r="950" spans="2:2">
      <c r="B950" s="6"/>
    </row>
    <row r="951" spans="2:2">
      <c r="B951" s="6"/>
    </row>
    <row r="952" spans="2:2">
      <c r="B952" s="6"/>
    </row>
    <row r="953" spans="2:2">
      <c r="B953" s="6"/>
    </row>
    <row r="954" spans="2:2">
      <c r="B954" s="6"/>
    </row>
    <row r="955" spans="2:2">
      <c r="B955" s="6"/>
    </row>
    <row r="956" spans="2:2">
      <c r="B956" s="6"/>
    </row>
    <row r="957" spans="2:2">
      <c r="B957" s="6"/>
    </row>
    <row r="958" spans="2:2">
      <c r="B958" s="6"/>
    </row>
    <row r="959" spans="2:2">
      <c r="B959" s="6"/>
    </row>
    <row r="960" spans="2:2">
      <c r="B960" s="6"/>
    </row>
    <row r="961" spans="2:2">
      <c r="B961" s="6"/>
    </row>
    <row r="962" spans="2:2">
      <c r="B962" s="6"/>
    </row>
    <row r="963" spans="2:2">
      <c r="B963" s="6"/>
    </row>
    <row r="964" spans="2:2">
      <c r="B964" s="6"/>
    </row>
    <row r="965" spans="2:2">
      <c r="B965" s="6"/>
    </row>
    <row r="966" spans="2:2">
      <c r="B966" s="6"/>
    </row>
    <row r="967" spans="2:2">
      <c r="B967" s="6"/>
    </row>
    <row r="968" spans="2:2">
      <c r="B968" s="6"/>
    </row>
    <row r="969" spans="2:2">
      <c r="B969" s="6"/>
    </row>
    <row r="970" spans="2:2">
      <c r="B970" s="6"/>
    </row>
    <row r="971" spans="2:2">
      <c r="B971" s="6"/>
    </row>
    <row r="972" spans="2:2">
      <c r="B972" s="6"/>
    </row>
    <row r="973" spans="2:2">
      <c r="B973" s="6"/>
    </row>
    <row r="974" spans="2:2">
      <c r="B974" s="6"/>
    </row>
    <row r="975" spans="2:2">
      <c r="B975" s="6"/>
    </row>
    <row r="976" spans="2:2">
      <c r="B976" s="6"/>
    </row>
    <row r="977" spans="2:2">
      <c r="B977" s="6"/>
    </row>
    <row r="978" spans="2:2">
      <c r="B978" s="6"/>
    </row>
    <row r="979" spans="2:2">
      <c r="B979" s="6"/>
    </row>
    <row r="980" spans="2:2">
      <c r="B980" s="6"/>
    </row>
    <row r="981" spans="2:2">
      <c r="B981" s="6"/>
    </row>
    <row r="982" spans="2:2">
      <c r="B982" s="6"/>
    </row>
    <row r="983" spans="2:2">
      <c r="B983" s="6"/>
    </row>
    <row r="984" spans="2:2">
      <c r="B984" s="6"/>
    </row>
    <row r="985" spans="2:2">
      <c r="B985" s="6"/>
    </row>
    <row r="986" spans="2:2">
      <c r="B986" s="6"/>
    </row>
    <row r="987" spans="2:2">
      <c r="B987" s="6"/>
    </row>
    <row r="988" spans="2:2">
      <c r="B988" s="6"/>
    </row>
    <row r="989" spans="2:2">
      <c r="B989" s="6"/>
    </row>
    <row r="990" spans="2:2">
      <c r="B990" s="6"/>
    </row>
    <row r="991" spans="2:2">
      <c r="B991" s="6"/>
    </row>
    <row r="992" spans="2:2">
      <c r="B992" s="6"/>
    </row>
    <row r="993" spans="2:2">
      <c r="B993" s="6"/>
    </row>
    <row r="994" spans="2:2">
      <c r="B994" s="6"/>
    </row>
    <row r="995" spans="2:2">
      <c r="B995" s="6"/>
    </row>
    <row r="996" spans="2:2">
      <c r="B996" s="6"/>
    </row>
    <row r="997" spans="2:2">
      <c r="B997" s="6"/>
    </row>
    <row r="998" spans="2:2">
      <c r="B998" s="6"/>
    </row>
    <row r="999" spans="2:2">
      <c r="B999" s="6"/>
    </row>
    <row r="1000" spans="2:2">
      <c r="B1000" s="6"/>
    </row>
    <row r="1001" spans="2:2">
      <c r="B1001" s="6"/>
    </row>
    <row r="1002" spans="2:2">
      <c r="B1002" s="6"/>
    </row>
    <row r="1003" spans="2:2">
      <c r="B1003" s="6"/>
    </row>
    <row r="1004" spans="2:2">
      <c r="B1004" s="6"/>
    </row>
    <row r="1005" spans="2:2">
      <c r="B1005" s="6"/>
    </row>
    <row r="1006" spans="2:2">
      <c r="B1006" s="6"/>
    </row>
    <row r="1007" spans="2:2">
      <c r="B1007" s="6"/>
    </row>
    <row r="1008" spans="2:2">
      <c r="B1008" s="6"/>
    </row>
    <row r="1009" spans="2:2">
      <c r="B1009" s="6"/>
    </row>
    <row r="1010" spans="2:2">
      <c r="B1010" s="6"/>
    </row>
    <row r="1011" spans="2:2">
      <c r="B1011" s="6"/>
    </row>
    <row r="1012" spans="2:2">
      <c r="B1012" s="6"/>
    </row>
    <row r="1013" spans="2:2">
      <c r="B1013" s="6"/>
    </row>
    <row r="1014" spans="2:2">
      <c r="B1014" s="6"/>
    </row>
    <row r="1015" spans="2:2">
      <c r="B1015" s="6"/>
    </row>
    <row r="1016" spans="2:2">
      <c r="B1016" s="6"/>
    </row>
    <row r="1017" spans="2:2">
      <c r="B1017" s="6"/>
    </row>
    <row r="1018" spans="2:2">
      <c r="B1018" s="6"/>
    </row>
    <row r="1019" spans="2:2">
      <c r="B1019" s="6"/>
    </row>
    <row r="1020" spans="2:2">
      <c r="B1020" s="6"/>
    </row>
    <row r="1021" spans="2:2">
      <c r="B1021" s="6"/>
    </row>
    <row r="1022" spans="2:2">
      <c r="B1022" s="6"/>
    </row>
    <row r="1023" spans="2:2">
      <c r="B1023" s="6"/>
    </row>
    <row r="1024" spans="2:2">
      <c r="B1024" s="6"/>
    </row>
    <row r="1025" spans="2:2">
      <c r="B1025" s="6"/>
    </row>
    <row r="1026" spans="2:2">
      <c r="B1026" s="6"/>
    </row>
    <row r="1027" spans="2:2">
      <c r="B1027" s="6"/>
    </row>
    <row r="1028" spans="2:2">
      <c r="B1028" s="6"/>
    </row>
    <row r="1029" spans="2:2">
      <c r="B1029" s="6"/>
    </row>
    <row r="1030" spans="2:2">
      <c r="B1030" s="6"/>
    </row>
    <row r="1031" spans="2:2">
      <c r="B1031" s="6"/>
    </row>
    <row r="1032" spans="2:2">
      <c r="B1032" s="6"/>
    </row>
    <row r="1033" spans="2:2">
      <c r="B1033" s="6"/>
    </row>
    <row r="1034" spans="2:2">
      <c r="B1034" s="6"/>
    </row>
    <row r="1035" spans="2:2">
      <c r="B1035" s="6"/>
    </row>
    <row r="1036" spans="2:2">
      <c r="B1036" s="6"/>
    </row>
    <row r="1037" spans="2:2">
      <c r="B1037" s="6"/>
    </row>
    <row r="1038" spans="2:2">
      <c r="B1038" s="6"/>
    </row>
    <row r="1039" spans="2:2">
      <c r="B1039" s="6"/>
    </row>
    <row r="1040" spans="2:2">
      <c r="B1040" s="6"/>
    </row>
    <row r="1041" spans="2:2">
      <c r="B1041" s="6"/>
    </row>
    <row r="1042" spans="2:2">
      <c r="B1042" s="6"/>
    </row>
    <row r="1043" spans="2:2">
      <c r="B1043" s="6"/>
    </row>
    <row r="1044" spans="2:2">
      <c r="B1044" s="6"/>
    </row>
    <row r="1045" spans="2:2">
      <c r="B1045" s="6"/>
    </row>
    <row r="1046" spans="2:2">
      <c r="B1046" s="6"/>
    </row>
    <row r="1047" spans="2:2">
      <c r="B1047" s="6"/>
    </row>
    <row r="1048" spans="2:2">
      <c r="B1048" s="6"/>
    </row>
    <row r="1049" spans="2:2">
      <c r="B1049" s="6"/>
    </row>
    <row r="1050" spans="2:2">
      <c r="B1050" s="6"/>
    </row>
    <row r="1051" spans="2:2">
      <c r="B1051" s="6"/>
    </row>
    <row r="1052" spans="2:2">
      <c r="B1052" s="6"/>
    </row>
    <row r="1053" spans="2:2">
      <c r="B1053" s="6"/>
    </row>
    <row r="1054" spans="2:2">
      <c r="B1054" s="6"/>
    </row>
    <row r="1055" spans="2:2">
      <c r="B1055" s="6"/>
    </row>
    <row r="1056" spans="2:2">
      <c r="B1056" s="6"/>
    </row>
    <row r="1057" spans="2:2">
      <c r="B1057" s="6"/>
    </row>
    <row r="1058" spans="2:2">
      <c r="B1058" s="6"/>
    </row>
    <row r="1059" spans="2:2">
      <c r="B1059" s="6"/>
    </row>
    <row r="1060" spans="2:2">
      <c r="B1060" s="6"/>
    </row>
    <row r="1061" spans="2:2">
      <c r="B1061" s="6"/>
    </row>
    <row r="1062" spans="2:2">
      <c r="B1062" s="6"/>
    </row>
    <row r="1063" spans="2:2">
      <c r="B1063" s="6"/>
    </row>
    <row r="1064" spans="2:2">
      <c r="B1064" s="6"/>
    </row>
    <row r="1065" spans="2:2">
      <c r="B1065" s="6"/>
    </row>
    <row r="1066" spans="2:2">
      <c r="B1066" s="6"/>
    </row>
    <row r="1067" spans="2:2">
      <c r="B1067" s="6"/>
    </row>
    <row r="1068" spans="2:2">
      <c r="B1068" s="6"/>
    </row>
    <row r="1069" spans="2:2">
      <c r="B1069" s="6"/>
    </row>
    <row r="1070" spans="2:2">
      <c r="B1070" s="6"/>
    </row>
    <row r="1071" spans="2:2">
      <c r="B1071" s="6"/>
    </row>
    <row r="1072" spans="2:2">
      <c r="B1072" s="6"/>
    </row>
    <row r="1073" spans="2:2">
      <c r="B1073" s="6"/>
    </row>
    <row r="1074" spans="2:2">
      <c r="B1074" s="6"/>
    </row>
    <row r="1075" spans="2:2">
      <c r="B1075" s="6"/>
    </row>
    <row r="1076" spans="2:2">
      <c r="B1076" s="6"/>
    </row>
    <row r="1077" spans="2:2">
      <c r="B1077" s="6"/>
    </row>
    <row r="1078" spans="2:2">
      <c r="B1078" s="6"/>
    </row>
    <row r="1079" spans="2:2">
      <c r="B1079" s="6"/>
    </row>
    <row r="1080" spans="2:2">
      <c r="B1080" s="6"/>
    </row>
    <row r="1081" spans="2:2">
      <c r="B1081" s="6"/>
    </row>
    <row r="1082" spans="2:2">
      <c r="B1082" s="6"/>
    </row>
    <row r="1083" spans="2:2">
      <c r="B1083" s="6"/>
    </row>
    <row r="1084" spans="2:2">
      <c r="B1084" s="6"/>
    </row>
    <row r="1085" spans="2:2">
      <c r="B1085" s="6"/>
    </row>
    <row r="1086" spans="2:2">
      <c r="B1086" s="6"/>
    </row>
    <row r="1087" spans="2:2">
      <c r="B1087" s="6"/>
    </row>
    <row r="1088" spans="2:2">
      <c r="B1088" s="6"/>
    </row>
    <row r="1089" spans="2:2">
      <c r="B1089" s="6"/>
    </row>
    <row r="1090" spans="2:2">
      <c r="B1090" s="6"/>
    </row>
    <row r="1091" spans="2:2">
      <c r="B1091" s="6"/>
    </row>
    <row r="1092" spans="2:2">
      <c r="B1092" s="6"/>
    </row>
    <row r="1093" spans="2:2">
      <c r="B1093" s="6"/>
    </row>
    <row r="1094" spans="2:2">
      <c r="B1094" s="6"/>
    </row>
    <row r="1095" spans="2:2">
      <c r="B1095" s="6"/>
    </row>
    <row r="1096" spans="2:2">
      <c r="B1096" s="6"/>
    </row>
    <row r="1097" spans="2:2">
      <c r="B1097" s="6"/>
    </row>
    <row r="1098" spans="2:2">
      <c r="B1098" s="6"/>
    </row>
    <row r="1099" spans="2:2">
      <c r="B1099" s="6"/>
    </row>
    <row r="1100" spans="2:2">
      <c r="B1100" s="6"/>
    </row>
    <row r="1101" spans="2:2">
      <c r="B1101" s="6"/>
    </row>
    <row r="1102" spans="2:2">
      <c r="B1102" s="6"/>
    </row>
    <row r="1103" spans="2:2">
      <c r="B1103" s="6"/>
    </row>
    <row r="1104" spans="2:2">
      <c r="B1104" s="6"/>
    </row>
    <row r="1105" spans="2:2">
      <c r="B1105" s="6"/>
    </row>
    <row r="1106" spans="2:2">
      <c r="B1106" s="6"/>
    </row>
    <row r="1107" spans="2:2">
      <c r="B1107" s="6"/>
    </row>
    <row r="1108" spans="2:2">
      <c r="B1108" s="6"/>
    </row>
    <row r="1109" spans="2:2">
      <c r="B1109" s="6"/>
    </row>
    <row r="1110" spans="2:2">
      <c r="B1110" s="6"/>
    </row>
    <row r="1111" spans="2:2">
      <c r="B1111" s="6"/>
    </row>
    <row r="1112" spans="2:2">
      <c r="B1112" s="6"/>
    </row>
    <row r="1113" spans="2:2">
      <c r="B1113" s="6"/>
    </row>
    <row r="1114" spans="2:2">
      <c r="B1114" s="6"/>
    </row>
    <row r="1115" spans="2:2">
      <c r="B1115" s="6"/>
    </row>
    <row r="1116" spans="2:2">
      <c r="B1116" s="6"/>
    </row>
    <row r="1117" spans="2:2">
      <c r="B1117" s="6"/>
    </row>
    <row r="1118" spans="2:2">
      <c r="B1118" s="6"/>
    </row>
    <row r="1119" spans="2:2">
      <c r="B1119" s="6"/>
    </row>
    <row r="1120" spans="2:2">
      <c r="B1120" s="6"/>
    </row>
    <row r="1121" spans="2:2">
      <c r="B1121" s="6"/>
    </row>
    <row r="1122" spans="2:2">
      <c r="B1122" s="6"/>
    </row>
    <row r="1123" spans="2:2">
      <c r="B1123" s="6"/>
    </row>
    <row r="1124" spans="2:2">
      <c r="B1124" s="6"/>
    </row>
    <row r="1125" spans="2:2">
      <c r="B1125" s="6"/>
    </row>
    <row r="1126" spans="2:2">
      <c r="B1126" s="6"/>
    </row>
    <row r="1127" spans="2:2">
      <c r="B1127" s="6"/>
    </row>
    <row r="1128" spans="2:2">
      <c r="B1128" s="6"/>
    </row>
    <row r="1129" spans="2:2">
      <c r="B1129" s="6"/>
    </row>
    <row r="1130" spans="2:2">
      <c r="B1130" s="6"/>
    </row>
    <row r="1131" spans="2:2">
      <c r="B1131" s="6"/>
    </row>
    <row r="1132" spans="2:2">
      <c r="B1132" s="6"/>
    </row>
    <row r="1133" spans="2:2">
      <c r="B1133" s="6"/>
    </row>
  </sheetData>
  <mergeCells count="2">
    <mergeCell ref="B2:E2"/>
    <mergeCell ref="B1:E1"/>
  </mergeCells>
  <conditionalFormatting sqref="D4:D70">
    <cfRule type="containsText" dxfId="2" priority="1" operator="containsText" text="POGREŠKA">
      <formula>NOT(ISERROR(SEARCH("POGREŠKA",D4)))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showGridLines="0" view="pageBreakPreview" zoomScale="90" zoomScaleNormal="90" zoomScaleSheetLayoutView="90" workbookViewId="0">
      <selection activeCell="B2" sqref="B2"/>
    </sheetView>
  </sheetViews>
  <sheetFormatPr defaultColWidth="11.42578125" defaultRowHeight="15"/>
  <cols>
    <col min="1" max="1" width="1.7109375" style="277" customWidth="1"/>
    <col min="2" max="2" width="5.7109375" style="277" customWidth="1"/>
    <col min="3" max="3" width="44.140625" style="277" customWidth="1"/>
    <col min="4" max="4" width="8.42578125" style="277" customWidth="1"/>
    <col min="5" max="5" width="9" style="277" customWidth="1"/>
    <col min="6" max="6" width="19.85546875" style="277" customWidth="1"/>
    <col min="7" max="7" width="16.85546875" style="277" customWidth="1"/>
    <col min="8" max="8" width="22" style="277" customWidth="1"/>
    <col min="9" max="247" width="11.42578125" style="277"/>
    <col min="248" max="248" width="1.7109375" style="277" customWidth="1"/>
    <col min="249" max="249" width="15.7109375" style="277" customWidth="1"/>
    <col min="250" max="250" width="39.42578125" style="277" bestFit="1" customWidth="1"/>
    <col min="251" max="251" width="12.140625" style="277" customWidth="1"/>
    <col min="252" max="252" width="12.85546875" style="277" customWidth="1"/>
    <col min="253" max="253" width="11.28515625" style="277" customWidth="1"/>
    <col min="254" max="254" width="18.42578125" style="277" customWidth="1"/>
    <col min="255" max="255" width="12.85546875" style="277" customWidth="1"/>
    <col min="256" max="256" width="18.140625" style="277" customWidth="1"/>
    <col min="257" max="257" width="13.28515625" style="277" customWidth="1"/>
    <col min="258" max="258" width="16.85546875" style="277" customWidth="1"/>
    <col min="259" max="259" width="22" style="277" customWidth="1"/>
    <col min="260" max="260" width="16.28515625" style="277" customWidth="1"/>
    <col min="261" max="261" width="11.85546875" style="277" customWidth="1"/>
    <col min="262" max="262" width="11.42578125" style="277" customWidth="1"/>
    <col min="263" max="264" width="16.5703125" style="277" customWidth="1"/>
    <col min="265" max="503" width="11.42578125" style="277"/>
    <col min="504" max="504" width="1.7109375" style="277" customWidth="1"/>
    <col min="505" max="505" width="15.7109375" style="277" customWidth="1"/>
    <col min="506" max="506" width="39.42578125" style="277" bestFit="1" customWidth="1"/>
    <col min="507" max="507" width="12.140625" style="277" customWidth="1"/>
    <col min="508" max="508" width="12.85546875" style="277" customWidth="1"/>
    <col min="509" max="509" width="11.28515625" style="277" customWidth="1"/>
    <col min="510" max="510" width="18.42578125" style="277" customWidth="1"/>
    <col min="511" max="511" width="12.85546875" style="277" customWidth="1"/>
    <col min="512" max="512" width="18.140625" style="277" customWidth="1"/>
    <col min="513" max="513" width="13.28515625" style="277" customWidth="1"/>
    <col min="514" max="514" width="16.85546875" style="277" customWidth="1"/>
    <col min="515" max="515" width="22" style="277" customWidth="1"/>
    <col min="516" max="516" width="16.28515625" style="277" customWidth="1"/>
    <col min="517" max="517" width="11.85546875" style="277" customWidth="1"/>
    <col min="518" max="518" width="11.42578125" style="277" customWidth="1"/>
    <col min="519" max="520" width="16.5703125" style="277" customWidth="1"/>
    <col min="521" max="759" width="11.42578125" style="277"/>
    <col min="760" max="760" width="1.7109375" style="277" customWidth="1"/>
    <col min="761" max="761" width="15.7109375" style="277" customWidth="1"/>
    <col min="762" max="762" width="39.42578125" style="277" bestFit="1" customWidth="1"/>
    <col min="763" max="763" width="12.140625" style="277" customWidth="1"/>
    <col min="764" max="764" width="12.85546875" style="277" customWidth="1"/>
    <col min="765" max="765" width="11.28515625" style="277" customWidth="1"/>
    <col min="766" max="766" width="18.42578125" style="277" customWidth="1"/>
    <col min="767" max="767" width="12.85546875" style="277" customWidth="1"/>
    <col min="768" max="768" width="18.140625" style="277" customWidth="1"/>
    <col min="769" max="769" width="13.28515625" style="277" customWidth="1"/>
    <col min="770" max="770" width="16.85546875" style="277" customWidth="1"/>
    <col min="771" max="771" width="22" style="277" customWidth="1"/>
    <col min="772" max="772" width="16.28515625" style="277" customWidth="1"/>
    <col min="773" max="773" width="11.85546875" style="277" customWidth="1"/>
    <col min="774" max="774" width="11.42578125" style="277" customWidth="1"/>
    <col min="775" max="776" width="16.5703125" style="277" customWidth="1"/>
    <col min="777" max="1015" width="11.42578125" style="277"/>
    <col min="1016" max="1016" width="1.7109375" style="277" customWidth="1"/>
    <col min="1017" max="1017" width="15.7109375" style="277" customWidth="1"/>
    <col min="1018" max="1018" width="39.42578125" style="277" bestFit="1" customWidth="1"/>
    <col min="1019" max="1019" width="12.140625" style="277" customWidth="1"/>
    <col min="1020" max="1020" width="12.85546875" style="277" customWidth="1"/>
    <col min="1021" max="1021" width="11.28515625" style="277" customWidth="1"/>
    <col min="1022" max="1022" width="18.42578125" style="277" customWidth="1"/>
    <col min="1023" max="1023" width="12.85546875" style="277" customWidth="1"/>
    <col min="1024" max="1024" width="18.140625" style="277" customWidth="1"/>
    <col min="1025" max="1025" width="13.28515625" style="277" customWidth="1"/>
    <col min="1026" max="1026" width="16.85546875" style="277" customWidth="1"/>
    <col min="1027" max="1027" width="22" style="277" customWidth="1"/>
    <col min="1028" max="1028" width="16.28515625" style="277" customWidth="1"/>
    <col min="1029" max="1029" width="11.85546875" style="277" customWidth="1"/>
    <col min="1030" max="1030" width="11.42578125" style="277" customWidth="1"/>
    <col min="1031" max="1032" width="16.5703125" style="277" customWidth="1"/>
    <col min="1033" max="1271" width="11.42578125" style="277"/>
    <col min="1272" max="1272" width="1.7109375" style="277" customWidth="1"/>
    <col min="1273" max="1273" width="15.7109375" style="277" customWidth="1"/>
    <col min="1274" max="1274" width="39.42578125" style="277" bestFit="1" customWidth="1"/>
    <col min="1275" max="1275" width="12.140625" style="277" customWidth="1"/>
    <col min="1276" max="1276" width="12.85546875" style="277" customWidth="1"/>
    <col min="1277" max="1277" width="11.28515625" style="277" customWidth="1"/>
    <col min="1278" max="1278" width="18.42578125" style="277" customWidth="1"/>
    <col min="1279" max="1279" width="12.85546875" style="277" customWidth="1"/>
    <col min="1280" max="1280" width="18.140625" style="277" customWidth="1"/>
    <col min="1281" max="1281" width="13.28515625" style="277" customWidth="1"/>
    <col min="1282" max="1282" width="16.85546875" style="277" customWidth="1"/>
    <col min="1283" max="1283" width="22" style="277" customWidth="1"/>
    <col min="1284" max="1284" width="16.28515625" style="277" customWidth="1"/>
    <col min="1285" max="1285" width="11.85546875" style="277" customWidth="1"/>
    <col min="1286" max="1286" width="11.42578125" style="277" customWidth="1"/>
    <col min="1287" max="1288" width="16.5703125" style="277" customWidth="1"/>
    <col min="1289" max="1527" width="11.42578125" style="277"/>
    <col min="1528" max="1528" width="1.7109375" style="277" customWidth="1"/>
    <col min="1529" max="1529" width="15.7109375" style="277" customWidth="1"/>
    <col min="1530" max="1530" width="39.42578125" style="277" bestFit="1" customWidth="1"/>
    <col min="1531" max="1531" width="12.140625" style="277" customWidth="1"/>
    <col min="1532" max="1532" width="12.85546875" style="277" customWidth="1"/>
    <col min="1533" max="1533" width="11.28515625" style="277" customWidth="1"/>
    <col min="1534" max="1534" width="18.42578125" style="277" customWidth="1"/>
    <col min="1535" max="1535" width="12.85546875" style="277" customWidth="1"/>
    <col min="1536" max="1536" width="18.140625" style="277" customWidth="1"/>
    <col min="1537" max="1537" width="13.28515625" style="277" customWidth="1"/>
    <col min="1538" max="1538" width="16.85546875" style="277" customWidth="1"/>
    <col min="1539" max="1539" width="22" style="277" customWidth="1"/>
    <col min="1540" max="1540" width="16.28515625" style="277" customWidth="1"/>
    <col min="1541" max="1541" width="11.85546875" style="277" customWidth="1"/>
    <col min="1542" max="1542" width="11.42578125" style="277" customWidth="1"/>
    <col min="1543" max="1544" width="16.5703125" style="277" customWidth="1"/>
    <col min="1545" max="1783" width="11.42578125" style="277"/>
    <col min="1784" max="1784" width="1.7109375" style="277" customWidth="1"/>
    <col min="1785" max="1785" width="15.7109375" style="277" customWidth="1"/>
    <col min="1786" max="1786" width="39.42578125" style="277" bestFit="1" customWidth="1"/>
    <col min="1787" max="1787" width="12.140625" style="277" customWidth="1"/>
    <col min="1788" max="1788" width="12.85546875" style="277" customWidth="1"/>
    <col min="1789" max="1789" width="11.28515625" style="277" customWidth="1"/>
    <col min="1790" max="1790" width="18.42578125" style="277" customWidth="1"/>
    <col min="1791" max="1791" width="12.85546875" style="277" customWidth="1"/>
    <col min="1792" max="1792" width="18.140625" style="277" customWidth="1"/>
    <col min="1793" max="1793" width="13.28515625" style="277" customWidth="1"/>
    <col min="1794" max="1794" width="16.85546875" style="277" customWidth="1"/>
    <col min="1795" max="1795" width="22" style="277" customWidth="1"/>
    <col min="1796" max="1796" width="16.28515625" style="277" customWidth="1"/>
    <col min="1797" max="1797" width="11.85546875" style="277" customWidth="1"/>
    <col min="1798" max="1798" width="11.42578125" style="277" customWidth="1"/>
    <col min="1799" max="1800" width="16.5703125" style="277" customWidth="1"/>
    <col min="1801" max="2039" width="11.42578125" style="277"/>
    <col min="2040" max="2040" width="1.7109375" style="277" customWidth="1"/>
    <col min="2041" max="2041" width="15.7109375" style="277" customWidth="1"/>
    <col min="2042" max="2042" width="39.42578125" style="277" bestFit="1" customWidth="1"/>
    <col min="2043" max="2043" width="12.140625" style="277" customWidth="1"/>
    <col min="2044" max="2044" width="12.85546875" style="277" customWidth="1"/>
    <col min="2045" max="2045" width="11.28515625" style="277" customWidth="1"/>
    <col min="2046" max="2046" width="18.42578125" style="277" customWidth="1"/>
    <col min="2047" max="2047" width="12.85546875" style="277" customWidth="1"/>
    <col min="2048" max="2048" width="18.140625" style="277" customWidth="1"/>
    <col min="2049" max="2049" width="13.28515625" style="277" customWidth="1"/>
    <col min="2050" max="2050" width="16.85546875" style="277" customWidth="1"/>
    <col min="2051" max="2051" width="22" style="277" customWidth="1"/>
    <col min="2052" max="2052" width="16.28515625" style="277" customWidth="1"/>
    <col min="2053" max="2053" width="11.85546875" style="277" customWidth="1"/>
    <col min="2054" max="2054" width="11.42578125" style="277" customWidth="1"/>
    <col min="2055" max="2056" width="16.5703125" style="277" customWidth="1"/>
    <col min="2057" max="2295" width="11.42578125" style="277"/>
    <col min="2296" max="2296" width="1.7109375" style="277" customWidth="1"/>
    <col min="2297" max="2297" width="15.7109375" style="277" customWidth="1"/>
    <col min="2298" max="2298" width="39.42578125" style="277" bestFit="1" customWidth="1"/>
    <col min="2299" max="2299" width="12.140625" style="277" customWidth="1"/>
    <col min="2300" max="2300" width="12.85546875" style="277" customWidth="1"/>
    <col min="2301" max="2301" width="11.28515625" style="277" customWidth="1"/>
    <col min="2302" max="2302" width="18.42578125" style="277" customWidth="1"/>
    <col min="2303" max="2303" width="12.85546875" style="277" customWidth="1"/>
    <col min="2304" max="2304" width="18.140625" style="277" customWidth="1"/>
    <col min="2305" max="2305" width="13.28515625" style="277" customWidth="1"/>
    <col min="2306" max="2306" width="16.85546875" style="277" customWidth="1"/>
    <col min="2307" max="2307" width="22" style="277" customWidth="1"/>
    <col min="2308" max="2308" width="16.28515625" style="277" customWidth="1"/>
    <col min="2309" max="2309" width="11.85546875" style="277" customWidth="1"/>
    <col min="2310" max="2310" width="11.42578125" style="277" customWidth="1"/>
    <col min="2311" max="2312" width="16.5703125" style="277" customWidth="1"/>
    <col min="2313" max="2551" width="11.42578125" style="277"/>
    <col min="2552" max="2552" width="1.7109375" style="277" customWidth="1"/>
    <col min="2553" max="2553" width="15.7109375" style="277" customWidth="1"/>
    <col min="2554" max="2554" width="39.42578125" style="277" bestFit="1" customWidth="1"/>
    <col min="2555" max="2555" width="12.140625" style="277" customWidth="1"/>
    <col min="2556" max="2556" width="12.85546875" style="277" customWidth="1"/>
    <col min="2557" max="2557" width="11.28515625" style="277" customWidth="1"/>
    <col min="2558" max="2558" width="18.42578125" style="277" customWidth="1"/>
    <col min="2559" max="2559" width="12.85546875" style="277" customWidth="1"/>
    <col min="2560" max="2560" width="18.140625" style="277" customWidth="1"/>
    <col min="2561" max="2561" width="13.28515625" style="277" customWidth="1"/>
    <col min="2562" max="2562" width="16.85546875" style="277" customWidth="1"/>
    <col min="2563" max="2563" width="22" style="277" customWidth="1"/>
    <col min="2564" max="2564" width="16.28515625" style="277" customWidth="1"/>
    <col min="2565" max="2565" width="11.85546875" style="277" customWidth="1"/>
    <col min="2566" max="2566" width="11.42578125" style="277" customWidth="1"/>
    <col min="2567" max="2568" width="16.5703125" style="277" customWidth="1"/>
    <col min="2569" max="2807" width="11.42578125" style="277"/>
    <col min="2808" max="2808" width="1.7109375" style="277" customWidth="1"/>
    <col min="2809" max="2809" width="15.7109375" style="277" customWidth="1"/>
    <col min="2810" max="2810" width="39.42578125" style="277" bestFit="1" customWidth="1"/>
    <col min="2811" max="2811" width="12.140625" style="277" customWidth="1"/>
    <col min="2812" max="2812" width="12.85546875" style="277" customWidth="1"/>
    <col min="2813" max="2813" width="11.28515625" style="277" customWidth="1"/>
    <col min="2814" max="2814" width="18.42578125" style="277" customWidth="1"/>
    <col min="2815" max="2815" width="12.85546875" style="277" customWidth="1"/>
    <col min="2816" max="2816" width="18.140625" style="277" customWidth="1"/>
    <col min="2817" max="2817" width="13.28515625" style="277" customWidth="1"/>
    <col min="2818" max="2818" width="16.85546875" style="277" customWidth="1"/>
    <col min="2819" max="2819" width="22" style="277" customWidth="1"/>
    <col min="2820" max="2820" width="16.28515625" style="277" customWidth="1"/>
    <col min="2821" max="2821" width="11.85546875" style="277" customWidth="1"/>
    <col min="2822" max="2822" width="11.42578125" style="277" customWidth="1"/>
    <col min="2823" max="2824" width="16.5703125" style="277" customWidth="1"/>
    <col min="2825" max="3063" width="11.42578125" style="277"/>
    <col min="3064" max="3064" width="1.7109375" style="277" customWidth="1"/>
    <col min="3065" max="3065" width="15.7109375" style="277" customWidth="1"/>
    <col min="3066" max="3066" width="39.42578125" style="277" bestFit="1" customWidth="1"/>
    <col min="3067" max="3067" width="12.140625" style="277" customWidth="1"/>
    <col min="3068" max="3068" width="12.85546875" style="277" customWidth="1"/>
    <col min="3069" max="3069" width="11.28515625" style="277" customWidth="1"/>
    <col min="3070" max="3070" width="18.42578125" style="277" customWidth="1"/>
    <col min="3071" max="3071" width="12.85546875" style="277" customWidth="1"/>
    <col min="3072" max="3072" width="18.140625" style="277" customWidth="1"/>
    <col min="3073" max="3073" width="13.28515625" style="277" customWidth="1"/>
    <col min="3074" max="3074" width="16.85546875" style="277" customWidth="1"/>
    <col min="3075" max="3075" width="22" style="277" customWidth="1"/>
    <col min="3076" max="3076" width="16.28515625" style="277" customWidth="1"/>
    <col min="3077" max="3077" width="11.85546875" style="277" customWidth="1"/>
    <col min="3078" max="3078" width="11.42578125" style="277" customWidth="1"/>
    <col min="3079" max="3080" width="16.5703125" style="277" customWidth="1"/>
    <col min="3081" max="3319" width="11.42578125" style="277"/>
    <col min="3320" max="3320" width="1.7109375" style="277" customWidth="1"/>
    <col min="3321" max="3321" width="15.7109375" style="277" customWidth="1"/>
    <col min="3322" max="3322" width="39.42578125" style="277" bestFit="1" customWidth="1"/>
    <col min="3323" max="3323" width="12.140625" style="277" customWidth="1"/>
    <col min="3324" max="3324" width="12.85546875" style="277" customWidth="1"/>
    <col min="3325" max="3325" width="11.28515625" style="277" customWidth="1"/>
    <col min="3326" max="3326" width="18.42578125" style="277" customWidth="1"/>
    <col min="3327" max="3327" width="12.85546875" style="277" customWidth="1"/>
    <col min="3328" max="3328" width="18.140625" style="277" customWidth="1"/>
    <col min="3329" max="3329" width="13.28515625" style="277" customWidth="1"/>
    <col min="3330" max="3330" width="16.85546875" style="277" customWidth="1"/>
    <col min="3331" max="3331" width="22" style="277" customWidth="1"/>
    <col min="3332" max="3332" width="16.28515625" style="277" customWidth="1"/>
    <col min="3333" max="3333" width="11.85546875" style="277" customWidth="1"/>
    <col min="3334" max="3334" width="11.42578125" style="277" customWidth="1"/>
    <col min="3335" max="3336" width="16.5703125" style="277" customWidth="1"/>
    <col min="3337" max="3575" width="11.42578125" style="277"/>
    <col min="3576" max="3576" width="1.7109375" style="277" customWidth="1"/>
    <col min="3577" max="3577" width="15.7109375" style="277" customWidth="1"/>
    <col min="3578" max="3578" width="39.42578125" style="277" bestFit="1" customWidth="1"/>
    <col min="3579" max="3579" width="12.140625" style="277" customWidth="1"/>
    <col min="3580" max="3580" width="12.85546875" style="277" customWidth="1"/>
    <col min="3581" max="3581" width="11.28515625" style="277" customWidth="1"/>
    <col min="3582" max="3582" width="18.42578125" style="277" customWidth="1"/>
    <col min="3583" max="3583" width="12.85546875" style="277" customWidth="1"/>
    <col min="3584" max="3584" width="18.140625" style="277" customWidth="1"/>
    <col min="3585" max="3585" width="13.28515625" style="277" customWidth="1"/>
    <col min="3586" max="3586" width="16.85546875" style="277" customWidth="1"/>
    <col min="3587" max="3587" width="22" style="277" customWidth="1"/>
    <col min="3588" max="3588" width="16.28515625" style="277" customWidth="1"/>
    <col min="3589" max="3589" width="11.85546875" style="277" customWidth="1"/>
    <col min="3590" max="3590" width="11.42578125" style="277" customWidth="1"/>
    <col min="3591" max="3592" width="16.5703125" style="277" customWidth="1"/>
    <col min="3593" max="3831" width="11.42578125" style="277"/>
    <col min="3832" max="3832" width="1.7109375" style="277" customWidth="1"/>
    <col min="3833" max="3833" width="15.7109375" style="277" customWidth="1"/>
    <col min="3834" max="3834" width="39.42578125" style="277" bestFit="1" customWidth="1"/>
    <col min="3835" max="3835" width="12.140625" style="277" customWidth="1"/>
    <col min="3836" max="3836" width="12.85546875" style="277" customWidth="1"/>
    <col min="3837" max="3837" width="11.28515625" style="277" customWidth="1"/>
    <col min="3838" max="3838" width="18.42578125" style="277" customWidth="1"/>
    <col min="3839" max="3839" width="12.85546875" style="277" customWidth="1"/>
    <col min="3840" max="3840" width="18.140625" style="277" customWidth="1"/>
    <col min="3841" max="3841" width="13.28515625" style="277" customWidth="1"/>
    <col min="3842" max="3842" width="16.85546875" style="277" customWidth="1"/>
    <col min="3843" max="3843" width="22" style="277" customWidth="1"/>
    <col min="3844" max="3844" width="16.28515625" style="277" customWidth="1"/>
    <col min="3845" max="3845" width="11.85546875" style="277" customWidth="1"/>
    <col min="3846" max="3846" width="11.42578125" style="277" customWidth="1"/>
    <col min="3847" max="3848" width="16.5703125" style="277" customWidth="1"/>
    <col min="3849" max="4087" width="11.42578125" style="277"/>
    <col min="4088" max="4088" width="1.7109375" style="277" customWidth="1"/>
    <col min="4089" max="4089" width="15.7109375" style="277" customWidth="1"/>
    <col min="4090" max="4090" width="39.42578125" style="277" bestFit="1" customWidth="1"/>
    <col min="4091" max="4091" width="12.140625" style="277" customWidth="1"/>
    <col min="4092" max="4092" width="12.85546875" style="277" customWidth="1"/>
    <col min="4093" max="4093" width="11.28515625" style="277" customWidth="1"/>
    <col min="4094" max="4094" width="18.42578125" style="277" customWidth="1"/>
    <col min="4095" max="4095" width="12.85546875" style="277" customWidth="1"/>
    <col min="4096" max="4096" width="18.140625" style="277" customWidth="1"/>
    <col min="4097" max="4097" width="13.28515625" style="277" customWidth="1"/>
    <col min="4098" max="4098" width="16.85546875" style="277" customWidth="1"/>
    <col min="4099" max="4099" width="22" style="277" customWidth="1"/>
    <col min="4100" max="4100" width="16.28515625" style="277" customWidth="1"/>
    <col min="4101" max="4101" width="11.85546875" style="277" customWidth="1"/>
    <col min="4102" max="4102" width="11.42578125" style="277" customWidth="1"/>
    <col min="4103" max="4104" width="16.5703125" style="277" customWidth="1"/>
    <col min="4105" max="4343" width="11.42578125" style="277"/>
    <col min="4344" max="4344" width="1.7109375" style="277" customWidth="1"/>
    <col min="4345" max="4345" width="15.7109375" style="277" customWidth="1"/>
    <col min="4346" max="4346" width="39.42578125" style="277" bestFit="1" customWidth="1"/>
    <col min="4347" max="4347" width="12.140625" style="277" customWidth="1"/>
    <col min="4348" max="4348" width="12.85546875" style="277" customWidth="1"/>
    <col min="4349" max="4349" width="11.28515625" style="277" customWidth="1"/>
    <col min="4350" max="4350" width="18.42578125" style="277" customWidth="1"/>
    <col min="4351" max="4351" width="12.85546875" style="277" customWidth="1"/>
    <col min="4352" max="4352" width="18.140625" style="277" customWidth="1"/>
    <col min="4353" max="4353" width="13.28515625" style="277" customWidth="1"/>
    <col min="4354" max="4354" width="16.85546875" style="277" customWidth="1"/>
    <col min="4355" max="4355" width="22" style="277" customWidth="1"/>
    <col min="4356" max="4356" width="16.28515625" style="277" customWidth="1"/>
    <col min="4357" max="4357" width="11.85546875" style="277" customWidth="1"/>
    <col min="4358" max="4358" width="11.42578125" style="277" customWidth="1"/>
    <col min="4359" max="4360" width="16.5703125" style="277" customWidth="1"/>
    <col min="4361" max="4599" width="11.42578125" style="277"/>
    <col min="4600" max="4600" width="1.7109375" style="277" customWidth="1"/>
    <col min="4601" max="4601" width="15.7109375" style="277" customWidth="1"/>
    <col min="4602" max="4602" width="39.42578125" style="277" bestFit="1" customWidth="1"/>
    <col min="4603" max="4603" width="12.140625" style="277" customWidth="1"/>
    <col min="4604" max="4604" width="12.85546875" style="277" customWidth="1"/>
    <col min="4605" max="4605" width="11.28515625" style="277" customWidth="1"/>
    <col min="4606" max="4606" width="18.42578125" style="277" customWidth="1"/>
    <col min="4607" max="4607" width="12.85546875" style="277" customWidth="1"/>
    <col min="4608" max="4608" width="18.140625" style="277" customWidth="1"/>
    <col min="4609" max="4609" width="13.28515625" style="277" customWidth="1"/>
    <col min="4610" max="4610" width="16.85546875" style="277" customWidth="1"/>
    <col min="4611" max="4611" width="22" style="277" customWidth="1"/>
    <col min="4612" max="4612" width="16.28515625" style="277" customWidth="1"/>
    <col min="4613" max="4613" width="11.85546875" style="277" customWidth="1"/>
    <col min="4614" max="4614" width="11.42578125" style="277" customWidth="1"/>
    <col min="4615" max="4616" width="16.5703125" style="277" customWidth="1"/>
    <col min="4617" max="4855" width="11.42578125" style="277"/>
    <col min="4856" max="4856" width="1.7109375" style="277" customWidth="1"/>
    <col min="4857" max="4857" width="15.7109375" style="277" customWidth="1"/>
    <col min="4858" max="4858" width="39.42578125" style="277" bestFit="1" customWidth="1"/>
    <col min="4859" max="4859" width="12.140625" style="277" customWidth="1"/>
    <col min="4860" max="4860" width="12.85546875" style="277" customWidth="1"/>
    <col min="4861" max="4861" width="11.28515625" style="277" customWidth="1"/>
    <col min="4862" max="4862" width="18.42578125" style="277" customWidth="1"/>
    <col min="4863" max="4863" width="12.85546875" style="277" customWidth="1"/>
    <col min="4864" max="4864" width="18.140625" style="277" customWidth="1"/>
    <col min="4865" max="4865" width="13.28515625" style="277" customWidth="1"/>
    <col min="4866" max="4866" width="16.85546875" style="277" customWidth="1"/>
    <col min="4867" max="4867" width="22" style="277" customWidth="1"/>
    <col min="4868" max="4868" width="16.28515625" style="277" customWidth="1"/>
    <col min="4869" max="4869" width="11.85546875" style="277" customWidth="1"/>
    <col min="4870" max="4870" width="11.42578125" style="277" customWidth="1"/>
    <col min="4871" max="4872" width="16.5703125" style="277" customWidth="1"/>
    <col min="4873" max="5111" width="11.42578125" style="277"/>
    <col min="5112" max="5112" width="1.7109375" style="277" customWidth="1"/>
    <col min="5113" max="5113" width="15.7109375" style="277" customWidth="1"/>
    <col min="5114" max="5114" width="39.42578125" style="277" bestFit="1" customWidth="1"/>
    <col min="5115" max="5115" width="12.140625" style="277" customWidth="1"/>
    <col min="5116" max="5116" width="12.85546875" style="277" customWidth="1"/>
    <col min="5117" max="5117" width="11.28515625" style="277" customWidth="1"/>
    <col min="5118" max="5118" width="18.42578125" style="277" customWidth="1"/>
    <col min="5119" max="5119" width="12.85546875" style="277" customWidth="1"/>
    <col min="5120" max="5120" width="18.140625" style="277" customWidth="1"/>
    <col min="5121" max="5121" width="13.28515625" style="277" customWidth="1"/>
    <col min="5122" max="5122" width="16.85546875" style="277" customWidth="1"/>
    <col min="5123" max="5123" width="22" style="277" customWidth="1"/>
    <col min="5124" max="5124" width="16.28515625" style="277" customWidth="1"/>
    <col min="5125" max="5125" width="11.85546875" style="277" customWidth="1"/>
    <col min="5126" max="5126" width="11.42578125" style="277" customWidth="1"/>
    <col min="5127" max="5128" width="16.5703125" style="277" customWidth="1"/>
    <col min="5129" max="5367" width="11.42578125" style="277"/>
    <col min="5368" max="5368" width="1.7109375" style="277" customWidth="1"/>
    <col min="5369" max="5369" width="15.7109375" style="277" customWidth="1"/>
    <col min="5370" max="5370" width="39.42578125" style="277" bestFit="1" customWidth="1"/>
    <col min="5371" max="5371" width="12.140625" style="277" customWidth="1"/>
    <col min="5372" max="5372" width="12.85546875" style="277" customWidth="1"/>
    <col min="5373" max="5373" width="11.28515625" style="277" customWidth="1"/>
    <col min="5374" max="5374" width="18.42578125" style="277" customWidth="1"/>
    <col min="5375" max="5375" width="12.85546875" style="277" customWidth="1"/>
    <col min="5376" max="5376" width="18.140625" style="277" customWidth="1"/>
    <col min="5377" max="5377" width="13.28515625" style="277" customWidth="1"/>
    <col min="5378" max="5378" width="16.85546875" style="277" customWidth="1"/>
    <col min="5379" max="5379" width="22" style="277" customWidth="1"/>
    <col min="5380" max="5380" width="16.28515625" style="277" customWidth="1"/>
    <col min="5381" max="5381" width="11.85546875" style="277" customWidth="1"/>
    <col min="5382" max="5382" width="11.42578125" style="277" customWidth="1"/>
    <col min="5383" max="5384" width="16.5703125" style="277" customWidth="1"/>
    <col min="5385" max="5623" width="11.42578125" style="277"/>
    <col min="5624" max="5624" width="1.7109375" style="277" customWidth="1"/>
    <col min="5625" max="5625" width="15.7109375" style="277" customWidth="1"/>
    <col min="5626" max="5626" width="39.42578125" style="277" bestFit="1" customWidth="1"/>
    <col min="5627" max="5627" width="12.140625" style="277" customWidth="1"/>
    <col min="5628" max="5628" width="12.85546875" style="277" customWidth="1"/>
    <col min="5629" max="5629" width="11.28515625" style="277" customWidth="1"/>
    <col min="5630" max="5630" width="18.42578125" style="277" customWidth="1"/>
    <col min="5631" max="5631" width="12.85546875" style="277" customWidth="1"/>
    <col min="5632" max="5632" width="18.140625" style="277" customWidth="1"/>
    <col min="5633" max="5633" width="13.28515625" style="277" customWidth="1"/>
    <col min="5634" max="5634" width="16.85546875" style="277" customWidth="1"/>
    <col min="5635" max="5635" width="22" style="277" customWidth="1"/>
    <col min="5636" max="5636" width="16.28515625" style="277" customWidth="1"/>
    <col min="5637" max="5637" width="11.85546875" style="277" customWidth="1"/>
    <col min="5638" max="5638" width="11.42578125" style="277" customWidth="1"/>
    <col min="5639" max="5640" width="16.5703125" style="277" customWidth="1"/>
    <col min="5641" max="5879" width="11.42578125" style="277"/>
    <col min="5880" max="5880" width="1.7109375" style="277" customWidth="1"/>
    <col min="5881" max="5881" width="15.7109375" style="277" customWidth="1"/>
    <col min="5882" max="5882" width="39.42578125" style="277" bestFit="1" customWidth="1"/>
    <col min="5883" max="5883" width="12.140625" style="277" customWidth="1"/>
    <col min="5884" max="5884" width="12.85546875" style="277" customWidth="1"/>
    <col min="5885" max="5885" width="11.28515625" style="277" customWidth="1"/>
    <col min="5886" max="5886" width="18.42578125" style="277" customWidth="1"/>
    <col min="5887" max="5887" width="12.85546875" style="277" customWidth="1"/>
    <col min="5888" max="5888" width="18.140625" style="277" customWidth="1"/>
    <col min="5889" max="5889" width="13.28515625" style="277" customWidth="1"/>
    <col min="5890" max="5890" width="16.85546875" style="277" customWidth="1"/>
    <col min="5891" max="5891" width="22" style="277" customWidth="1"/>
    <col min="5892" max="5892" width="16.28515625" style="277" customWidth="1"/>
    <col min="5893" max="5893" width="11.85546875" style="277" customWidth="1"/>
    <col min="5894" max="5894" width="11.42578125" style="277" customWidth="1"/>
    <col min="5895" max="5896" width="16.5703125" style="277" customWidth="1"/>
    <col min="5897" max="6135" width="11.42578125" style="277"/>
    <col min="6136" max="6136" width="1.7109375" style="277" customWidth="1"/>
    <col min="6137" max="6137" width="15.7109375" style="277" customWidth="1"/>
    <col min="6138" max="6138" width="39.42578125" style="277" bestFit="1" customWidth="1"/>
    <col min="6139" max="6139" width="12.140625" style="277" customWidth="1"/>
    <col min="6140" max="6140" width="12.85546875" style="277" customWidth="1"/>
    <col min="6141" max="6141" width="11.28515625" style="277" customWidth="1"/>
    <col min="6142" max="6142" width="18.42578125" style="277" customWidth="1"/>
    <col min="6143" max="6143" width="12.85546875" style="277" customWidth="1"/>
    <col min="6144" max="6144" width="18.140625" style="277" customWidth="1"/>
    <col min="6145" max="6145" width="13.28515625" style="277" customWidth="1"/>
    <col min="6146" max="6146" width="16.85546875" style="277" customWidth="1"/>
    <col min="6147" max="6147" width="22" style="277" customWidth="1"/>
    <col min="6148" max="6148" width="16.28515625" style="277" customWidth="1"/>
    <col min="6149" max="6149" width="11.85546875" style="277" customWidth="1"/>
    <col min="6150" max="6150" width="11.42578125" style="277" customWidth="1"/>
    <col min="6151" max="6152" width="16.5703125" style="277" customWidth="1"/>
    <col min="6153" max="6391" width="11.42578125" style="277"/>
    <col min="6392" max="6392" width="1.7109375" style="277" customWidth="1"/>
    <col min="6393" max="6393" width="15.7109375" style="277" customWidth="1"/>
    <col min="6394" max="6394" width="39.42578125" style="277" bestFit="1" customWidth="1"/>
    <col min="6395" max="6395" width="12.140625" style="277" customWidth="1"/>
    <col min="6396" max="6396" width="12.85546875" style="277" customWidth="1"/>
    <col min="6397" max="6397" width="11.28515625" style="277" customWidth="1"/>
    <col min="6398" max="6398" width="18.42578125" style="277" customWidth="1"/>
    <col min="6399" max="6399" width="12.85546875" style="277" customWidth="1"/>
    <col min="6400" max="6400" width="18.140625" style="277" customWidth="1"/>
    <col min="6401" max="6401" width="13.28515625" style="277" customWidth="1"/>
    <col min="6402" max="6402" width="16.85546875" style="277" customWidth="1"/>
    <col min="6403" max="6403" width="22" style="277" customWidth="1"/>
    <col min="6404" max="6404" width="16.28515625" style="277" customWidth="1"/>
    <col min="6405" max="6405" width="11.85546875" style="277" customWidth="1"/>
    <col min="6406" max="6406" width="11.42578125" style="277" customWidth="1"/>
    <col min="6407" max="6408" width="16.5703125" style="277" customWidth="1"/>
    <col min="6409" max="6647" width="11.42578125" style="277"/>
    <col min="6648" max="6648" width="1.7109375" style="277" customWidth="1"/>
    <col min="6649" max="6649" width="15.7109375" style="277" customWidth="1"/>
    <col min="6650" max="6650" width="39.42578125" style="277" bestFit="1" customWidth="1"/>
    <col min="6651" max="6651" width="12.140625" style="277" customWidth="1"/>
    <col min="6652" max="6652" width="12.85546875" style="277" customWidth="1"/>
    <col min="6653" max="6653" width="11.28515625" style="277" customWidth="1"/>
    <col min="6654" max="6654" width="18.42578125" style="277" customWidth="1"/>
    <col min="6655" max="6655" width="12.85546875" style="277" customWidth="1"/>
    <col min="6656" max="6656" width="18.140625" style="277" customWidth="1"/>
    <col min="6657" max="6657" width="13.28515625" style="277" customWidth="1"/>
    <col min="6658" max="6658" width="16.85546875" style="277" customWidth="1"/>
    <col min="6659" max="6659" width="22" style="277" customWidth="1"/>
    <col min="6660" max="6660" width="16.28515625" style="277" customWidth="1"/>
    <col min="6661" max="6661" width="11.85546875" style="277" customWidth="1"/>
    <col min="6662" max="6662" width="11.42578125" style="277" customWidth="1"/>
    <col min="6663" max="6664" width="16.5703125" style="277" customWidth="1"/>
    <col min="6665" max="6903" width="11.42578125" style="277"/>
    <col min="6904" max="6904" width="1.7109375" style="277" customWidth="1"/>
    <col min="6905" max="6905" width="15.7109375" style="277" customWidth="1"/>
    <col min="6906" max="6906" width="39.42578125" style="277" bestFit="1" customWidth="1"/>
    <col min="6907" max="6907" width="12.140625" style="277" customWidth="1"/>
    <col min="6908" max="6908" width="12.85546875" style="277" customWidth="1"/>
    <col min="6909" max="6909" width="11.28515625" style="277" customWidth="1"/>
    <col min="6910" max="6910" width="18.42578125" style="277" customWidth="1"/>
    <col min="6911" max="6911" width="12.85546875" style="277" customWidth="1"/>
    <col min="6912" max="6912" width="18.140625" style="277" customWidth="1"/>
    <col min="6913" max="6913" width="13.28515625" style="277" customWidth="1"/>
    <col min="6914" max="6914" width="16.85546875" style="277" customWidth="1"/>
    <col min="6915" max="6915" width="22" style="277" customWidth="1"/>
    <col min="6916" max="6916" width="16.28515625" style="277" customWidth="1"/>
    <col min="6917" max="6917" width="11.85546875" style="277" customWidth="1"/>
    <col min="6918" max="6918" width="11.42578125" style="277" customWidth="1"/>
    <col min="6919" max="6920" width="16.5703125" style="277" customWidth="1"/>
    <col min="6921" max="7159" width="11.42578125" style="277"/>
    <col min="7160" max="7160" width="1.7109375" style="277" customWidth="1"/>
    <col min="7161" max="7161" width="15.7109375" style="277" customWidth="1"/>
    <col min="7162" max="7162" width="39.42578125" style="277" bestFit="1" customWidth="1"/>
    <col min="7163" max="7163" width="12.140625" style="277" customWidth="1"/>
    <col min="7164" max="7164" width="12.85546875" style="277" customWidth="1"/>
    <col min="7165" max="7165" width="11.28515625" style="277" customWidth="1"/>
    <col min="7166" max="7166" width="18.42578125" style="277" customWidth="1"/>
    <col min="7167" max="7167" width="12.85546875" style="277" customWidth="1"/>
    <col min="7168" max="7168" width="18.140625" style="277" customWidth="1"/>
    <col min="7169" max="7169" width="13.28515625" style="277" customWidth="1"/>
    <col min="7170" max="7170" width="16.85546875" style="277" customWidth="1"/>
    <col min="7171" max="7171" width="22" style="277" customWidth="1"/>
    <col min="7172" max="7172" width="16.28515625" style="277" customWidth="1"/>
    <col min="7173" max="7173" width="11.85546875" style="277" customWidth="1"/>
    <col min="7174" max="7174" width="11.42578125" style="277" customWidth="1"/>
    <col min="7175" max="7176" width="16.5703125" style="277" customWidth="1"/>
    <col min="7177" max="7415" width="11.42578125" style="277"/>
    <col min="7416" max="7416" width="1.7109375" style="277" customWidth="1"/>
    <col min="7417" max="7417" width="15.7109375" style="277" customWidth="1"/>
    <col min="7418" max="7418" width="39.42578125" style="277" bestFit="1" customWidth="1"/>
    <col min="7419" max="7419" width="12.140625" style="277" customWidth="1"/>
    <col min="7420" max="7420" width="12.85546875" style="277" customWidth="1"/>
    <col min="7421" max="7421" width="11.28515625" style="277" customWidth="1"/>
    <col min="7422" max="7422" width="18.42578125" style="277" customWidth="1"/>
    <col min="7423" max="7423" width="12.85546875" style="277" customWidth="1"/>
    <col min="7424" max="7424" width="18.140625" style="277" customWidth="1"/>
    <col min="7425" max="7425" width="13.28515625" style="277" customWidth="1"/>
    <col min="7426" max="7426" width="16.85546875" style="277" customWidth="1"/>
    <col min="7427" max="7427" width="22" style="277" customWidth="1"/>
    <col min="7428" max="7428" width="16.28515625" style="277" customWidth="1"/>
    <col min="7429" max="7429" width="11.85546875" style="277" customWidth="1"/>
    <col min="7430" max="7430" width="11.42578125" style="277" customWidth="1"/>
    <col min="7431" max="7432" width="16.5703125" style="277" customWidth="1"/>
    <col min="7433" max="7671" width="11.42578125" style="277"/>
    <col min="7672" max="7672" width="1.7109375" style="277" customWidth="1"/>
    <col min="7673" max="7673" width="15.7109375" style="277" customWidth="1"/>
    <col min="7674" max="7674" width="39.42578125" style="277" bestFit="1" customWidth="1"/>
    <col min="7675" max="7675" width="12.140625" style="277" customWidth="1"/>
    <col min="7676" max="7676" width="12.85546875" style="277" customWidth="1"/>
    <col min="7677" max="7677" width="11.28515625" style="277" customWidth="1"/>
    <col min="7678" max="7678" width="18.42578125" style="277" customWidth="1"/>
    <col min="7679" max="7679" width="12.85546875" style="277" customWidth="1"/>
    <col min="7680" max="7680" width="18.140625" style="277" customWidth="1"/>
    <col min="7681" max="7681" width="13.28515625" style="277" customWidth="1"/>
    <col min="7682" max="7682" width="16.85546875" style="277" customWidth="1"/>
    <col min="7683" max="7683" width="22" style="277" customWidth="1"/>
    <col min="7684" max="7684" width="16.28515625" style="277" customWidth="1"/>
    <col min="7685" max="7685" width="11.85546875" style="277" customWidth="1"/>
    <col min="7686" max="7686" width="11.42578125" style="277" customWidth="1"/>
    <col min="7687" max="7688" width="16.5703125" style="277" customWidth="1"/>
    <col min="7689" max="7927" width="11.42578125" style="277"/>
    <col min="7928" max="7928" width="1.7109375" style="277" customWidth="1"/>
    <col min="7929" max="7929" width="15.7109375" style="277" customWidth="1"/>
    <col min="7930" max="7930" width="39.42578125" style="277" bestFit="1" customWidth="1"/>
    <col min="7931" max="7931" width="12.140625" style="277" customWidth="1"/>
    <col min="7932" max="7932" width="12.85546875" style="277" customWidth="1"/>
    <col min="7933" max="7933" width="11.28515625" style="277" customWidth="1"/>
    <col min="7934" max="7934" width="18.42578125" style="277" customWidth="1"/>
    <col min="7935" max="7935" width="12.85546875" style="277" customWidth="1"/>
    <col min="7936" max="7936" width="18.140625" style="277" customWidth="1"/>
    <col min="7937" max="7937" width="13.28515625" style="277" customWidth="1"/>
    <col min="7938" max="7938" width="16.85546875" style="277" customWidth="1"/>
    <col min="7939" max="7939" width="22" style="277" customWidth="1"/>
    <col min="7940" max="7940" width="16.28515625" style="277" customWidth="1"/>
    <col min="7941" max="7941" width="11.85546875" style="277" customWidth="1"/>
    <col min="7942" max="7942" width="11.42578125" style="277" customWidth="1"/>
    <col min="7943" max="7944" width="16.5703125" style="277" customWidth="1"/>
    <col min="7945" max="8183" width="11.42578125" style="277"/>
    <col min="8184" max="8184" width="1.7109375" style="277" customWidth="1"/>
    <col min="8185" max="8185" width="15.7109375" style="277" customWidth="1"/>
    <col min="8186" max="8186" width="39.42578125" style="277" bestFit="1" customWidth="1"/>
    <col min="8187" max="8187" width="12.140625" style="277" customWidth="1"/>
    <col min="8188" max="8188" width="12.85546875" style="277" customWidth="1"/>
    <col min="8189" max="8189" width="11.28515625" style="277" customWidth="1"/>
    <col min="8190" max="8190" width="18.42578125" style="277" customWidth="1"/>
    <col min="8191" max="8191" width="12.85546875" style="277" customWidth="1"/>
    <col min="8192" max="8192" width="18.140625" style="277" customWidth="1"/>
    <col min="8193" max="8193" width="13.28515625" style="277" customWidth="1"/>
    <col min="8194" max="8194" width="16.85546875" style="277" customWidth="1"/>
    <col min="8195" max="8195" width="22" style="277" customWidth="1"/>
    <col min="8196" max="8196" width="16.28515625" style="277" customWidth="1"/>
    <col min="8197" max="8197" width="11.85546875" style="277" customWidth="1"/>
    <col min="8198" max="8198" width="11.42578125" style="277" customWidth="1"/>
    <col min="8199" max="8200" width="16.5703125" style="277" customWidth="1"/>
    <col min="8201" max="8439" width="11.42578125" style="277"/>
    <col min="8440" max="8440" width="1.7109375" style="277" customWidth="1"/>
    <col min="8441" max="8441" width="15.7109375" style="277" customWidth="1"/>
    <col min="8442" max="8442" width="39.42578125" style="277" bestFit="1" customWidth="1"/>
    <col min="8443" max="8443" width="12.140625" style="277" customWidth="1"/>
    <col min="8444" max="8444" width="12.85546875" style="277" customWidth="1"/>
    <col min="8445" max="8445" width="11.28515625" style="277" customWidth="1"/>
    <col min="8446" max="8446" width="18.42578125" style="277" customWidth="1"/>
    <col min="8447" max="8447" width="12.85546875" style="277" customWidth="1"/>
    <col min="8448" max="8448" width="18.140625" style="277" customWidth="1"/>
    <col min="8449" max="8449" width="13.28515625" style="277" customWidth="1"/>
    <col min="8450" max="8450" width="16.85546875" style="277" customWidth="1"/>
    <col min="8451" max="8451" width="22" style="277" customWidth="1"/>
    <col min="8452" max="8452" width="16.28515625" style="277" customWidth="1"/>
    <col min="8453" max="8453" width="11.85546875" style="277" customWidth="1"/>
    <col min="8454" max="8454" width="11.42578125" style="277" customWidth="1"/>
    <col min="8455" max="8456" width="16.5703125" style="277" customWidth="1"/>
    <col min="8457" max="8695" width="11.42578125" style="277"/>
    <col min="8696" max="8696" width="1.7109375" style="277" customWidth="1"/>
    <col min="8697" max="8697" width="15.7109375" style="277" customWidth="1"/>
    <col min="8698" max="8698" width="39.42578125" style="277" bestFit="1" customWidth="1"/>
    <col min="8699" max="8699" width="12.140625" style="277" customWidth="1"/>
    <col min="8700" max="8700" width="12.85546875" style="277" customWidth="1"/>
    <col min="8701" max="8701" width="11.28515625" style="277" customWidth="1"/>
    <col min="8702" max="8702" width="18.42578125" style="277" customWidth="1"/>
    <col min="8703" max="8703" width="12.85546875" style="277" customWidth="1"/>
    <col min="8704" max="8704" width="18.140625" style="277" customWidth="1"/>
    <col min="8705" max="8705" width="13.28515625" style="277" customWidth="1"/>
    <col min="8706" max="8706" width="16.85546875" style="277" customWidth="1"/>
    <col min="8707" max="8707" width="22" style="277" customWidth="1"/>
    <col min="8708" max="8708" width="16.28515625" style="277" customWidth="1"/>
    <col min="8709" max="8709" width="11.85546875" style="277" customWidth="1"/>
    <col min="8710" max="8710" width="11.42578125" style="277" customWidth="1"/>
    <col min="8711" max="8712" width="16.5703125" style="277" customWidth="1"/>
    <col min="8713" max="8951" width="11.42578125" style="277"/>
    <col min="8952" max="8952" width="1.7109375" style="277" customWidth="1"/>
    <col min="8953" max="8953" width="15.7109375" style="277" customWidth="1"/>
    <col min="8954" max="8954" width="39.42578125" style="277" bestFit="1" customWidth="1"/>
    <col min="8955" max="8955" width="12.140625" style="277" customWidth="1"/>
    <col min="8956" max="8956" width="12.85546875" style="277" customWidth="1"/>
    <col min="8957" max="8957" width="11.28515625" style="277" customWidth="1"/>
    <col min="8958" max="8958" width="18.42578125" style="277" customWidth="1"/>
    <col min="8959" max="8959" width="12.85546875" style="277" customWidth="1"/>
    <col min="8960" max="8960" width="18.140625" style="277" customWidth="1"/>
    <col min="8961" max="8961" width="13.28515625" style="277" customWidth="1"/>
    <col min="8962" max="8962" width="16.85546875" style="277" customWidth="1"/>
    <col min="8963" max="8963" width="22" style="277" customWidth="1"/>
    <col min="8964" max="8964" width="16.28515625" style="277" customWidth="1"/>
    <col min="8965" max="8965" width="11.85546875" style="277" customWidth="1"/>
    <col min="8966" max="8966" width="11.42578125" style="277" customWidth="1"/>
    <col min="8967" max="8968" width="16.5703125" style="277" customWidth="1"/>
    <col min="8969" max="9207" width="11.42578125" style="277"/>
    <col min="9208" max="9208" width="1.7109375" style="277" customWidth="1"/>
    <col min="9209" max="9209" width="15.7109375" style="277" customWidth="1"/>
    <col min="9210" max="9210" width="39.42578125" style="277" bestFit="1" customWidth="1"/>
    <col min="9211" max="9211" width="12.140625" style="277" customWidth="1"/>
    <col min="9212" max="9212" width="12.85546875" style="277" customWidth="1"/>
    <col min="9213" max="9213" width="11.28515625" style="277" customWidth="1"/>
    <col min="9214" max="9214" width="18.42578125" style="277" customWidth="1"/>
    <col min="9215" max="9215" width="12.85546875" style="277" customWidth="1"/>
    <col min="9216" max="9216" width="18.140625" style="277" customWidth="1"/>
    <col min="9217" max="9217" width="13.28515625" style="277" customWidth="1"/>
    <col min="9218" max="9218" width="16.85546875" style="277" customWidth="1"/>
    <col min="9219" max="9219" width="22" style="277" customWidth="1"/>
    <col min="9220" max="9220" width="16.28515625" style="277" customWidth="1"/>
    <col min="9221" max="9221" width="11.85546875" style="277" customWidth="1"/>
    <col min="9222" max="9222" width="11.42578125" style="277" customWidth="1"/>
    <col min="9223" max="9224" width="16.5703125" style="277" customWidth="1"/>
    <col min="9225" max="9463" width="11.42578125" style="277"/>
    <col min="9464" max="9464" width="1.7109375" style="277" customWidth="1"/>
    <col min="9465" max="9465" width="15.7109375" style="277" customWidth="1"/>
    <col min="9466" max="9466" width="39.42578125" style="277" bestFit="1" customWidth="1"/>
    <col min="9467" max="9467" width="12.140625" style="277" customWidth="1"/>
    <col min="9468" max="9468" width="12.85546875" style="277" customWidth="1"/>
    <col min="9469" max="9469" width="11.28515625" style="277" customWidth="1"/>
    <col min="9470" max="9470" width="18.42578125" style="277" customWidth="1"/>
    <col min="9471" max="9471" width="12.85546875" style="277" customWidth="1"/>
    <col min="9472" max="9472" width="18.140625" style="277" customWidth="1"/>
    <col min="9473" max="9473" width="13.28515625" style="277" customWidth="1"/>
    <col min="9474" max="9474" width="16.85546875" style="277" customWidth="1"/>
    <col min="9475" max="9475" width="22" style="277" customWidth="1"/>
    <col min="9476" max="9476" width="16.28515625" style="277" customWidth="1"/>
    <col min="9477" max="9477" width="11.85546875" style="277" customWidth="1"/>
    <col min="9478" max="9478" width="11.42578125" style="277" customWidth="1"/>
    <col min="9479" max="9480" width="16.5703125" style="277" customWidth="1"/>
    <col min="9481" max="9719" width="11.42578125" style="277"/>
    <col min="9720" max="9720" width="1.7109375" style="277" customWidth="1"/>
    <col min="9721" max="9721" width="15.7109375" style="277" customWidth="1"/>
    <col min="9722" max="9722" width="39.42578125" style="277" bestFit="1" customWidth="1"/>
    <col min="9723" max="9723" width="12.140625" style="277" customWidth="1"/>
    <col min="9724" max="9724" width="12.85546875" style="277" customWidth="1"/>
    <col min="9725" max="9725" width="11.28515625" style="277" customWidth="1"/>
    <col min="9726" max="9726" width="18.42578125" style="277" customWidth="1"/>
    <col min="9727" max="9727" width="12.85546875" style="277" customWidth="1"/>
    <col min="9728" max="9728" width="18.140625" style="277" customWidth="1"/>
    <col min="9729" max="9729" width="13.28515625" style="277" customWidth="1"/>
    <col min="9730" max="9730" width="16.85546875" style="277" customWidth="1"/>
    <col min="9731" max="9731" width="22" style="277" customWidth="1"/>
    <col min="9732" max="9732" width="16.28515625" style="277" customWidth="1"/>
    <col min="9733" max="9733" width="11.85546875" style="277" customWidth="1"/>
    <col min="9734" max="9734" width="11.42578125" style="277" customWidth="1"/>
    <col min="9735" max="9736" width="16.5703125" style="277" customWidth="1"/>
    <col min="9737" max="9975" width="11.42578125" style="277"/>
    <col min="9976" max="9976" width="1.7109375" style="277" customWidth="1"/>
    <col min="9977" max="9977" width="15.7109375" style="277" customWidth="1"/>
    <col min="9978" max="9978" width="39.42578125" style="277" bestFit="1" customWidth="1"/>
    <col min="9979" max="9979" width="12.140625" style="277" customWidth="1"/>
    <col min="9980" max="9980" width="12.85546875" style="277" customWidth="1"/>
    <col min="9981" max="9981" width="11.28515625" style="277" customWidth="1"/>
    <col min="9982" max="9982" width="18.42578125" style="277" customWidth="1"/>
    <col min="9983" max="9983" width="12.85546875" style="277" customWidth="1"/>
    <col min="9984" max="9984" width="18.140625" style="277" customWidth="1"/>
    <col min="9985" max="9985" width="13.28515625" style="277" customWidth="1"/>
    <col min="9986" max="9986" width="16.85546875" style="277" customWidth="1"/>
    <col min="9987" max="9987" width="22" style="277" customWidth="1"/>
    <col min="9988" max="9988" width="16.28515625" style="277" customWidth="1"/>
    <col min="9989" max="9989" width="11.85546875" style="277" customWidth="1"/>
    <col min="9990" max="9990" width="11.42578125" style="277" customWidth="1"/>
    <col min="9991" max="9992" width="16.5703125" style="277" customWidth="1"/>
    <col min="9993" max="10231" width="11.42578125" style="277"/>
    <col min="10232" max="10232" width="1.7109375" style="277" customWidth="1"/>
    <col min="10233" max="10233" width="15.7109375" style="277" customWidth="1"/>
    <col min="10234" max="10234" width="39.42578125" style="277" bestFit="1" customWidth="1"/>
    <col min="10235" max="10235" width="12.140625" style="277" customWidth="1"/>
    <col min="10236" max="10236" width="12.85546875" style="277" customWidth="1"/>
    <col min="10237" max="10237" width="11.28515625" style="277" customWidth="1"/>
    <col min="10238" max="10238" width="18.42578125" style="277" customWidth="1"/>
    <col min="10239" max="10239" width="12.85546875" style="277" customWidth="1"/>
    <col min="10240" max="10240" width="18.140625" style="277" customWidth="1"/>
    <col min="10241" max="10241" width="13.28515625" style="277" customWidth="1"/>
    <col min="10242" max="10242" width="16.85546875" style="277" customWidth="1"/>
    <col min="10243" max="10243" width="22" style="277" customWidth="1"/>
    <col min="10244" max="10244" width="16.28515625" style="277" customWidth="1"/>
    <col min="10245" max="10245" width="11.85546875" style="277" customWidth="1"/>
    <col min="10246" max="10246" width="11.42578125" style="277" customWidth="1"/>
    <col min="10247" max="10248" width="16.5703125" style="277" customWidth="1"/>
    <col min="10249" max="10487" width="11.42578125" style="277"/>
    <col min="10488" max="10488" width="1.7109375" style="277" customWidth="1"/>
    <col min="10489" max="10489" width="15.7109375" style="277" customWidth="1"/>
    <col min="10490" max="10490" width="39.42578125" style="277" bestFit="1" customWidth="1"/>
    <col min="10491" max="10491" width="12.140625" style="277" customWidth="1"/>
    <col min="10492" max="10492" width="12.85546875" style="277" customWidth="1"/>
    <col min="10493" max="10493" width="11.28515625" style="277" customWidth="1"/>
    <col min="10494" max="10494" width="18.42578125" style="277" customWidth="1"/>
    <col min="10495" max="10495" width="12.85546875" style="277" customWidth="1"/>
    <col min="10496" max="10496" width="18.140625" style="277" customWidth="1"/>
    <col min="10497" max="10497" width="13.28515625" style="277" customWidth="1"/>
    <col min="10498" max="10498" width="16.85546875" style="277" customWidth="1"/>
    <col min="10499" max="10499" width="22" style="277" customWidth="1"/>
    <col min="10500" max="10500" width="16.28515625" style="277" customWidth="1"/>
    <col min="10501" max="10501" width="11.85546875" style="277" customWidth="1"/>
    <col min="10502" max="10502" width="11.42578125" style="277" customWidth="1"/>
    <col min="10503" max="10504" width="16.5703125" style="277" customWidth="1"/>
    <col min="10505" max="10743" width="11.42578125" style="277"/>
    <col min="10744" max="10744" width="1.7109375" style="277" customWidth="1"/>
    <col min="10745" max="10745" width="15.7109375" style="277" customWidth="1"/>
    <col min="10746" max="10746" width="39.42578125" style="277" bestFit="1" customWidth="1"/>
    <col min="10747" max="10747" width="12.140625" style="277" customWidth="1"/>
    <col min="10748" max="10748" width="12.85546875" style="277" customWidth="1"/>
    <col min="10749" max="10749" width="11.28515625" style="277" customWidth="1"/>
    <col min="10750" max="10750" width="18.42578125" style="277" customWidth="1"/>
    <col min="10751" max="10751" width="12.85546875" style="277" customWidth="1"/>
    <col min="10752" max="10752" width="18.140625" style="277" customWidth="1"/>
    <col min="10753" max="10753" width="13.28515625" style="277" customWidth="1"/>
    <col min="10754" max="10754" width="16.85546875" style="277" customWidth="1"/>
    <col min="10755" max="10755" width="22" style="277" customWidth="1"/>
    <col min="10756" max="10756" width="16.28515625" style="277" customWidth="1"/>
    <col min="10757" max="10757" width="11.85546875" style="277" customWidth="1"/>
    <col min="10758" max="10758" width="11.42578125" style="277" customWidth="1"/>
    <col min="10759" max="10760" width="16.5703125" style="277" customWidth="1"/>
    <col min="10761" max="10999" width="11.42578125" style="277"/>
    <col min="11000" max="11000" width="1.7109375" style="277" customWidth="1"/>
    <col min="11001" max="11001" width="15.7109375" style="277" customWidth="1"/>
    <col min="11002" max="11002" width="39.42578125" style="277" bestFit="1" customWidth="1"/>
    <col min="11003" max="11003" width="12.140625" style="277" customWidth="1"/>
    <col min="11004" max="11004" width="12.85546875" style="277" customWidth="1"/>
    <col min="11005" max="11005" width="11.28515625" style="277" customWidth="1"/>
    <col min="11006" max="11006" width="18.42578125" style="277" customWidth="1"/>
    <col min="11007" max="11007" width="12.85546875" style="277" customWidth="1"/>
    <col min="11008" max="11008" width="18.140625" style="277" customWidth="1"/>
    <col min="11009" max="11009" width="13.28515625" style="277" customWidth="1"/>
    <col min="11010" max="11010" width="16.85546875" style="277" customWidth="1"/>
    <col min="11011" max="11011" width="22" style="277" customWidth="1"/>
    <col min="11012" max="11012" width="16.28515625" style="277" customWidth="1"/>
    <col min="11013" max="11013" width="11.85546875" style="277" customWidth="1"/>
    <col min="11014" max="11014" width="11.42578125" style="277" customWidth="1"/>
    <col min="11015" max="11016" width="16.5703125" style="277" customWidth="1"/>
    <col min="11017" max="11255" width="11.42578125" style="277"/>
    <col min="11256" max="11256" width="1.7109375" style="277" customWidth="1"/>
    <col min="11257" max="11257" width="15.7109375" style="277" customWidth="1"/>
    <col min="11258" max="11258" width="39.42578125" style="277" bestFit="1" customWidth="1"/>
    <col min="11259" max="11259" width="12.140625" style="277" customWidth="1"/>
    <col min="11260" max="11260" width="12.85546875" style="277" customWidth="1"/>
    <col min="11261" max="11261" width="11.28515625" style="277" customWidth="1"/>
    <col min="11262" max="11262" width="18.42578125" style="277" customWidth="1"/>
    <col min="11263" max="11263" width="12.85546875" style="277" customWidth="1"/>
    <col min="11264" max="11264" width="18.140625" style="277" customWidth="1"/>
    <col min="11265" max="11265" width="13.28515625" style="277" customWidth="1"/>
    <col min="11266" max="11266" width="16.85546875" style="277" customWidth="1"/>
    <col min="11267" max="11267" width="22" style="277" customWidth="1"/>
    <col min="11268" max="11268" width="16.28515625" style="277" customWidth="1"/>
    <col min="11269" max="11269" width="11.85546875" style="277" customWidth="1"/>
    <col min="11270" max="11270" width="11.42578125" style="277" customWidth="1"/>
    <col min="11271" max="11272" width="16.5703125" style="277" customWidth="1"/>
    <col min="11273" max="11511" width="11.42578125" style="277"/>
    <col min="11512" max="11512" width="1.7109375" style="277" customWidth="1"/>
    <col min="11513" max="11513" width="15.7109375" style="277" customWidth="1"/>
    <col min="11514" max="11514" width="39.42578125" style="277" bestFit="1" customWidth="1"/>
    <col min="11515" max="11515" width="12.140625" style="277" customWidth="1"/>
    <col min="11516" max="11516" width="12.85546875" style="277" customWidth="1"/>
    <col min="11517" max="11517" width="11.28515625" style="277" customWidth="1"/>
    <col min="11518" max="11518" width="18.42578125" style="277" customWidth="1"/>
    <col min="11519" max="11519" width="12.85546875" style="277" customWidth="1"/>
    <col min="11520" max="11520" width="18.140625" style="277" customWidth="1"/>
    <col min="11521" max="11521" width="13.28515625" style="277" customWidth="1"/>
    <col min="11522" max="11522" width="16.85546875" style="277" customWidth="1"/>
    <col min="11523" max="11523" width="22" style="277" customWidth="1"/>
    <col min="11524" max="11524" width="16.28515625" style="277" customWidth="1"/>
    <col min="11525" max="11525" width="11.85546875" style="277" customWidth="1"/>
    <col min="11526" max="11526" width="11.42578125" style="277" customWidth="1"/>
    <col min="11527" max="11528" width="16.5703125" style="277" customWidth="1"/>
    <col min="11529" max="11767" width="11.42578125" style="277"/>
    <col min="11768" max="11768" width="1.7109375" style="277" customWidth="1"/>
    <col min="11769" max="11769" width="15.7109375" style="277" customWidth="1"/>
    <col min="11770" max="11770" width="39.42578125" style="277" bestFit="1" customWidth="1"/>
    <col min="11771" max="11771" width="12.140625" style="277" customWidth="1"/>
    <col min="11772" max="11772" width="12.85546875" style="277" customWidth="1"/>
    <col min="11773" max="11773" width="11.28515625" style="277" customWidth="1"/>
    <col min="11774" max="11774" width="18.42578125" style="277" customWidth="1"/>
    <col min="11775" max="11775" width="12.85546875" style="277" customWidth="1"/>
    <col min="11776" max="11776" width="18.140625" style="277" customWidth="1"/>
    <col min="11777" max="11777" width="13.28515625" style="277" customWidth="1"/>
    <col min="11778" max="11778" width="16.85546875" style="277" customWidth="1"/>
    <col min="11779" max="11779" width="22" style="277" customWidth="1"/>
    <col min="11780" max="11780" width="16.28515625" style="277" customWidth="1"/>
    <col min="11781" max="11781" width="11.85546875" style="277" customWidth="1"/>
    <col min="11782" max="11782" width="11.42578125" style="277" customWidth="1"/>
    <col min="11783" max="11784" width="16.5703125" style="277" customWidth="1"/>
    <col min="11785" max="12023" width="11.42578125" style="277"/>
    <col min="12024" max="12024" width="1.7109375" style="277" customWidth="1"/>
    <col min="12025" max="12025" width="15.7109375" style="277" customWidth="1"/>
    <col min="12026" max="12026" width="39.42578125" style="277" bestFit="1" customWidth="1"/>
    <col min="12027" max="12027" width="12.140625" style="277" customWidth="1"/>
    <col min="12028" max="12028" width="12.85546875" style="277" customWidth="1"/>
    <col min="12029" max="12029" width="11.28515625" style="277" customWidth="1"/>
    <col min="12030" max="12030" width="18.42578125" style="277" customWidth="1"/>
    <col min="12031" max="12031" width="12.85546875" style="277" customWidth="1"/>
    <col min="12032" max="12032" width="18.140625" style="277" customWidth="1"/>
    <col min="12033" max="12033" width="13.28515625" style="277" customWidth="1"/>
    <col min="12034" max="12034" width="16.85546875" style="277" customWidth="1"/>
    <col min="12035" max="12035" width="22" style="277" customWidth="1"/>
    <col min="12036" max="12036" width="16.28515625" style="277" customWidth="1"/>
    <col min="12037" max="12037" width="11.85546875" style="277" customWidth="1"/>
    <col min="12038" max="12038" width="11.42578125" style="277" customWidth="1"/>
    <col min="12039" max="12040" width="16.5703125" style="277" customWidth="1"/>
    <col min="12041" max="12279" width="11.42578125" style="277"/>
    <col min="12280" max="12280" width="1.7109375" style="277" customWidth="1"/>
    <col min="12281" max="12281" width="15.7109375" style="277" customWidth="1"/>
    <col min="12282" max="12282" width="39.42578125" style="277" bestFit="1" customWidth="1"/>
    <col min="12283" max="12283" width="12.140625" style="277" customWidth="1"/>
    <col min="12284" max="12284" width="12.85546875" style="277" customWidth="1"/>
    <col min="12285" max="12285" width="11.28515625" style="277" customWidth="1"/>
    <col min="12286" max="12286" width="18.42578125" style="277" customWidth="1"/>
    <col min="12287" max="12287" width="12.85546875" style="277" customWidth="1"/>
    <col min="12288" max="12288" width="18.140625" style="277" customWidth="1"/>
    <col min="12289" max="12289" width="13.28515625" style="277" customWidth="1"/>
    <col min="12290" max="12290" width="16.85546875" style="277" customWidth="1"/>
    <col min="12291" max="12291" width="22" style="277" customWidth="1"/>
    <col min="12292" max="12292" width="16.28515625" style="277" customWidth="1"/>
    <col min="12293" max="12293" width="11.85546875" style="277" customWidth="1"/>
    <col min="12294" max="12294" width="11.42578125" style="277" customWidth="1"/>
    <col min="12295" max="12296" width="16.5703125" style="277" customWidth="1"/>
    <col min="12297" max="12535" width="11.42578125" style="277"/>
    <col min="12536" max="12536" width="1.7109375" style="277" customWidth="1"/>
    <col min="12537" max="12537" width="15.7109375" style="277" customWidth="1"/>
    <col min="12538" max="12538" width="39.42578125" style="277" bestFit="1" customWidth="1"/>
    <col min="12539" max="12539" width="12.140625" style="277" customWidth="1"/>
    <col min="12540" max="12540" width="12.85546875" style="277" customWidth="1"/>
    <col min="12541" max="12541" width="11.28515625" style="277" customWidth="1"/>
    <col min="12542" max="12542" width="18.42578125" style="277" customWidth="1"/>
    <col min="12543" max="12543" width="12.85546875" style="277" customWidth="1"/>
    <col min="12544" max="12544" width="18.140625" style="277" customWidth="1"/>
    <col min="12545" max="12545" width="13.28515625" style="277" customWidth="1"/>
    <col min="12546" max="12546" width="16.85546875" style="277" customWidth="1"/>
    <col min="12547" max="12547" width="22" style="277" customWidth="1"/>
    <col min="12548" max="12548" width="16.28515625" style="277" customWidth="1"/>
    <col min="12549" max="12549" width="11.85546875" style="277" customWidth="1"/>
    <col min="12550" max="12550" width="11.42578125" style="277" customWidth="1"/>
    <col min="12551" max="12552" width="16.5703125" style="277" customWidth="1"/>
    <col min="12553" max="12791" width="11.42578125" style="277"/>
    <col min="12792" max="12792" width="1.7109375" style="277" customWidth="1"/>
    <col min="12793" max="12793" width="15.7109375" style="277" customWidth="1"/>
    <col min="12794" max="12794" width="39.42578125" style="277" bestFit="1" customWidth="1"/>
    <col min="12795" max="12795" width="12.140625" style="277" customWidth="1"/>
    <col min="12796" max="12796" width="12.85546875" style="277" customWidth="1"/>
    <col min="12797" max="12797" width="11.28515625" style="277" customWidth="1"/>
    <col min="12798" max="12798" width="18.42578125" style="277" customWidth="1"/>
    <col min="12799" max="12799" width="12.85546875" style="277" customWidth="1"/>
    <col min="12800" max="12800" width="18.140625" style="277" customWidth="1"/>
    <col min="12801" max="12801" width="13.28515625" style="277" customWidth="1"/>
    <col min="12802" max="12802" width="16.85546875" style="277" customWidth="1"/>
    <col min="12803" max="12803" width="22" style="277" customWidth="1"/>
    <col min="12804" max="12804" width="16.28515625" style="277" customWidth="1"/>
    <col min="12805" max="12805" width="11.85546875" style="277" customWidth="1"/>
    <col min="12806" max="12806" width="11.42578125" style="277" customWidth="1"/>
    <col min="12807" max="12808" width="16.5703125" style="277" customWidth="1"/>
    <col min="12809" max="13047" width="11.42578125" style="277"/>
    <col min="13048" max="13048" width="1.7109375" style="277" customWidth="1"/>
    <col min="13049" max="13049" width="15.7109375" style="277" customWidth="1"/>
    <col min="13050" max="13050" width="39.42578125" style="277" bestFit="1" customWidth="1"/>
    <col min="13051" max="13051" width="12.140625" style="277" customWidth="1"/>
    <col min="13052" max="13052" width="12.85546875" style="277" customWidth="1"/>
    <col min="13053" max="13053" width="11.28515625" style="277" customWidth="1"/>
    <col min="13054" max="13054" width="18.42578125" style="277" customWidth="1"/>
    <col min="13055" max="13055" width="12.85546875" style="277" customWidth="1"/>
    <col min="13056" max="13056" width="18.140625" style="277" customWidth="1"/>
    <col min="13057" max="13057" width="13.28515625" style="277" customWidth="1"/>
    <col min="13058" max="13058" width="16.85546875" style="277" customWidth="1"/>
    <col min="13059" max="13059" width="22" style="277" customWidth="1"/>
    <col min="13060" max="13060" width="16.28515625" style="277" customWidth="1"/>
    <col min="13061" max="13061" width="11.85546875" style="277" customWidth="1"/>
    <col min="13062" max="13062" width="11.42578125" style="277" customWidth="1"/>
    <col min="13063" max="13064" width="16.5703125" style="277" customWidth="1"/>
    <col min="13065" max="13303" width="11.42578125" style="277"/>
    <col min="13304" max="13304" width="1.7109375" style="277" customWidth="1"/>
    <col min="13305" max="13305" width="15.7109375" style="277" customWidth="1"/>
    <col min="13306" max="13306" width="39.42578125" style="277" bestFit="1" customWidth="1"/>
    <col min="13307" max="13307" width="12.140625" style="277" customWidth="1"/>
    <col min="13308" max="13308" width="12.85546875" style="277" customWidth="1"/>
    <col min="13309" max="13309" width="11.28515625" style="277" customWidth="1"/>
    <col min="13310" max="13310" width="18.42578125" style="277" customWidth="1"/>
    <col min="13311" max="13311" width="12.85546875" style="277" customWidth="1"/>
    <col min="13312" max="13312" width="18.140625" style="277" customWidth="1"/>
    <col min="13313" max="13313" width="13.28515625" style="277" customWidth="1"/>
    <col min="13314" max="13314" width="16.85546875" style="277" customWidth="1"/>
    <col min="13315" max="13315" width="22" style="277" customWidth="1"/>
    <col min="13316" max="13316" width="16.28515625" style="277" customWidth="1"/>
    <col min="13317" max="13317" width="11.85546875" style="277" customWidth="1"/>
    <col min="13318" max="13318" width="11.42578125" style="277" customWidth="1"/>
    <col min="13319" max="13320" width="16.5703125" style="277" customWidth="1"/>
    <col min="13321" max="13559" width="11.42578125" style="277"/>
    <col min="13560" max="13560" width="1.7109375" style="277" customWidth="1"/>
    <col min="13561" max="13561" width="15.7109375" style="277" customWidth="1"/>
    <col min="13562" max="13562" width="39.42578125" style="277" bestFit="1" customWidth="1"/>
    <col min="13563" max="13563" width="12.140625" style="277" customWidth="1"/>
    <col min="13564" max="13564" width="12.85546875" style="277" customWidth="1"/>
    <col min="13565" max="13565" width="11.28515625" style="277" customWidth="1"/>
    <col min="13566" max="13566" width="18.42578125" style="277" customWidth="1"/>
    <col min="13567" max="13567" width="12.85546875" style="277" customWidth="1"/>
    <col min="13568" max="13568" width="18.140625" style="277" customWidth="1"/>
    <col min="13569" max="13569" width="13.28515625" style="277" customWidth="1"/>
    <col min="13570" max="13570" width="16.85546875" style="277" customWidth="1"/>
    <col min="13571" max="13571" width="22" style="277" customWidth="1"/>
    <col min="13572" max="13572" width="16.28515625" style="277" customWidth="1"/>
    <col min="13573" max="13573" width="11.85546875" style="277" customWidth="1"/>
    <col min="13574" max="13574" width="11.42578125" style="277" customWidth="1"/>
    <col min="13575" max="13576" width="16.5703125" style="277" customWidth="1"/>
    <col min="13577" max="13815" width="11.42578125" style="277"/>
    <col min="13816" max="13816" width="1.7109375" style="277" customWidth="1"/>
    <col min="13817" max="13817" width="15.7109375" style="277" customWidth="1"/>
    <col min="13818" max="13818" width="39.42578125" style="277" bestFit="1" customWidth="1"/>
    <col min="13819" max="13819" width="12.140625" style="277" customWidth="1"/>
    <col min="13820" max="13820" width="12.85546875" style="277" customWidth="1"/>
    <col min="13821" max="13821" width="11.28515625" style="277" customWidth="1"/>
    <col min="13822" max="13822" width="18.42578125" style="277" customWidth="1"/>
    <col min="13823" max="13823" width="12.85546875" style="277" customWidth="1"/>
    <col min="13824" max="13824" width="18.140625" style="277" customWidth="1"/>
    <col min="13825" max="13825" width="13.28515625" style="277" customWidth="1"/>
    <col min="13826" max="13826" width="16.85546875" style="277" customWidth="1"/>
    <col min="13827" max="13827" width="22" style="277" customWidth="1"/>
    <col min="13828" max="13828" width="16.28515625" style="277" customWidth="1"/>
    <col min="13829" max="13829" width="11.85546875" style="277" customWidth="1"/>
    <col min="13830" max="13830" width="11.42578125" style="277" customWidth="1"/>
    <col min="13831" max="13832" width="16.5703125" style="277" customWidth="1"/>
    <col min="13833" max="14071" width="11.42578125" style="277"/>
    <col min="14072" max="14072" width="1.7109375" style="277" customWidth="1"/>
    <col min="14073" max="14073" width="15.7109375" style="277" customWidth="1"/>
    <col min="14074" max="14074" width="39.42578125" style="277" bestFit="1" customWidth="1"/>
    <col min="14075" max="14075" width="12.140625" style="277" customWidth="1"/>
    <col min="14076" max="14076" width="12.85546875" style="277" customWidth="1"/>
    <col min="14077" max="14077" width="11.28515625" style="277" customWidth="1"/>
    <col min="14078" max="14078" width="18.42578125" style="277" customWidth="1"/>
    <col min="14079" max="14079" width="12.85546875" style="277" customWidth="1"/>
    <col min="14080" max="14080" width="18.140625" style="277" customWidth="1"/>
    <col min="14081" max="14081" width="13.28515625" style="277" customWidth="1"/>
    <col min="14082" max="14082" width="16.85546875" style="277" customWidth="1"/>
    <col min="14083" max="14083" width="22" style="277" customWidth="1"/>
    <col min="14084" max="14084" width="16.28515625" style="277" customWidth="1"/>
    <col min="14085" max="14085" width="11.85546875" style="277" customWidth="1"/>
    <col min="14086" max="14086" width="11.42578125" style="277" customWidth="1"/>
    <col min="14087" max="14088" width="16.5703125" style="277" customWidth="1"/>
    <col min="14089" max="14327" width="11.42578125" style="277"/>
    <col min="14328" max="14328" width="1.7109375" style="277" customWidth="1"/>
    <col min="14329" max="14329" width="15.7109375" style="277" customWidth="1"/>
    <col min="14330" max="14330" width="39.42578125" style="277" bestFit="1" customWidth="1"/>
    <col min="14331" max="14331" width="12.140625" style="277" customWidth="1"/>
    <col min="14332" max="14332" width="12.85546875" style="277" customWidth="1"/>
    <col min="14333" max="14333" width="11.28515625" style="277" customWidth="1"/>
    <col min="14334" max="14334" width="18.42578125" style="277" customWidth="1"/>
    <col min="14335" max="14335" width="12.85546875" style="277" customWidth="1"/>
    <col min="14336" max="14336" width="18.140625" style="277" customWidth="1"/>
    <col min="14337" max="14337" width="13.28515625" style="277" customWidth="1"/>
    <col min="14338" max="14338" width="16.85546875" style="277" customWidth="1"/>
    <col min="14339" max="14339" width="22" style="277" customWidth="1"/>
    <col min="14340" max="14340" width="16.28515625" style="277" customWidth="1"/>
    <col min="14341" max="14341" width="11.85546875" style="277" customWidth="1"/>
    <col min="14342" max="14342" width="11.42578125" style="277" customWidth="1"/>
    <col min="14343" max="14344" width="16.5703125" style="277" customWidth="1"/>
    <col min="14345" max="14583" width="11.42578125" style="277"/>
    <col min="14584" max="14584" width="1.7109375" style="277" customWidth="1"/>
    <col min="14585" max="14585" width="15.7109375" style="277" customWidth="1"/>
    <col min="14586" max="14586" width="39.42578125" style="277" bestFit="1" customWidth="1"/>
    <col min="14587" max="14587" width="12.140625" style="277" customWidth="1"/>
    <col min="14588" max="14588" width="12.85546875" style="277" customWidth="1"/>
    <col min="14589" max="14589" width="11.28515625" style="277" customWidth="1"/>
    <col min="14590" max="14590" width="18.42578125" style="277" customWidth="1"/>
    <col min="14591" max="14591" width="12.85546875" style="277" customWidth="1"/>
    <col min="14592" max="14592" width="18.140625" style="277" customWidth="1"/>
    <col min="14593" max="14593" width="13.28515625" style="277" customWidth="1"/>
    <col min="14594" max="14594" width="16.85546875" style="277" customWidth="1"/>
    <col min="14595" max="14595" width="22" style="277" customWidth="1"/>
    <col min="14596" max="14596" width="16.28515625" style="277" customWidth="1"/>
    <col min="14597" max="14597" width="11.85546875" style="277" customWidth="1"/>
    <col min="14598" max="14598" width="11.42578125" style="277" customWidth="1"/>
    <col min="14599" max="14600" width="16.5703125" style="277" customWidth="1"/>
    <col min="14601" max="14839" width="11.42578125" style="277"/>
    <col min="14840" max="14840" width="1.7109375" style="277" customWidth="1"/>
    <col min="14841" max="14841" width="15.7109375" style="277" customWidth="1"/>
    <col min="14842" max="14842" width="39.42578125" style="277" bestFit="1" customWidth="1"/>
    <col min="14843" max="14843" width="12.140625" style="277" customWidth="1"/>
    <col min="14844" max="14844" width="12.85546875" style="277" customWidth="1"/>
    <col min="14845" max="14845" width="11.28515625" style="277" customWidth="1"/>
    <col min="14846" max="14846" width="18.42578125" style="277" customWidth="1"/>
    <col min="14847" max="14847" width="12.85546875" style="277" customWidth="1"/>
    <col min="14848" max="14848" width="18.140625" style="277" customWidth="1"/>
    <col min="14849" max="14849" width="13.28515625" style="277" customWidth="1"/>
    <col min="14850" max="14850" width="16.85546875" style="277" customWidth="1"/>
    <col min="14851" max="14851" width="22" style="277" customWidth="1"/>
    <col min="14852" max="14852" width="16.28515625" style="277" customWidth="1"/>
    <col min="14853" max="14853" width="11.85546875" style="277" customWidth="1"/>
    <col min="14854" max="14854" width="11.42578125" style="277" customWidth="1"/>
    <col min="14855" max="14856" width="16.5703125" style="277" customWidth="1"/>
    <col min="14857" max="15095" width="11.42578125" style="277"/>
    <col min="15096" max="15096" width="1.7109375" style="277" customWidth="1"/>
    <col min="15097" max="15097" width="15.7109375" style="277" customWidth="1"/>
    <col min="15098" max="15098" width="39.42578125" style="277" bestFit="1" customWidth="1"/>
    <col min="15099" max="15099" width="12.140625" style="277" customWidth="1"/>
    <col min="15100" max="15100" width="12.85546875" style="277" customWidth="1"/>
    <col min="15101" max="15101" width="11.28515625" style="277" customWidth="1"/>
    <col min="15102" max="15102" width="18.42578125" style="277" customWidth="1"/>
    <col min="15103" max="15103" width="12.85546875" style="277" customWidth="1"/>
    <col min="15104" max="15104" width="18.140625" style="277" customWidth="1"/>
    <col min="15105" max="15105" width="13.28515625" style="277" customWidth="1"/>
    <col min="15106" max="15106" width="16.85546875" style="277" customWidth="1"/>
    <col min="15107" max="15107" width="22" style="277" customWidth="1"/>
    <col min="15108" max="15108" width="16.28515625" style="277" customWidth="1"/>
    <col min="15109" max="15109" width="11.85546875" style="277" customWidth="1"/>
    <col min="15110" max="15110" width="11.42578125" style="277" customWidth="1"/>
    <col min="15111" max="15112" width="16.5703125" style="277" customWidth="1"/>
    <col min="15113" max="15351" width="11.42578125" style="277"/>
    <col min="15352" max="15352" width="1.7109375" style="277" customWidth="1"/>
    <col min="15353" max="15353" width="15.7109375" style="277" customWidth="1"/>
    <col min="15354" max="15354" width="39.42578125" style="277" bestFit="1" customWidth="1"/>
    <col min="15355" max="15355" width="12.140625" style="277" customWidth="1"/>
    <col min="15356" max="15356" width="12.85546875" style="277" customWidth="1"/>
    <col min="15357" max="15357" width="11.28515625" style="277" customWidth="1"/>
    <col min="15358" max="15358" width="18.42578125" style="277" customWidth="1"/>
    <col min="15359" max="15359" width="12.85546875" style="277" customWidth="1"/>
    <col min="15360" max="15360" width="18.140625" style="277" customWidth="1"/>
    <col min="15361" max="15361" width="13.28515625" style="277" customWidth="1"/>
    <col min="15362" max="15362" width="16.85546875" style="277" customWidth="1"/>
    <col min="15363" max="15363" width="22" style="277" customWidth="1"/>
    <col min="15364" max="15364" width="16.28515625" style="277" customWidth="1"/>
    <col min="15365" max="15365" width="11.85546875" style="277" customWidth="1"/>
    <col min="15366" max="15366" width="11.42578125" style="277" customWidth="1"/>
    <col min="15367" max="15368" width="16.5703125" style="277" customWidth="1"/>
    <col min="15369" max="15607" width="11.42578125" style="277"/>
    <col min="15608" max="15608" width="1.7109375" style="277" customWidth="1"/>
    <col min="15609" max="15609" width="15.7109375" style="277" customWidth="1"/>
    <col min="15610" max="15610" width="39.42578125" style="277" bestFit="1" customWidth="1"/>
    <col min="15611" max="15611" width="12.140625" style="277" customWidth="1"/>
    <col min="15612" max="15612" width="12.85546875" style="277" customWidth="1"/>
    <col min="15613" max="15613" width="11.28515625" style="277" customWidth="1"/>
    <col min="15614" max="15614" width="18.42578125" style="277" customWidth="1"/>
    <col min="15615" max="15615" width="12.85546875" style="277" customWidth="1"/>
    <col min="15616" max="15616" width="18.140625" style="277" customWidth="1"/>
    <col min="15617" max="15617" width="13.28515625" style="277" customWidth="1"/>
    <col min="15618" max="15618" width="16.85546875" style="277" customWidth="1"/>
    <col min="15619" max="15619" width="22" style="277" customWidth="1"/>
    <col min="15620" max="15620" width="16.28515625" style="277" customWidth="1"/>
    <col min="15621" max="15621" width="11.85546875" style="277" customWidth="1"/>
    <col min="15622" max="15622" width="11.42578125" style="277" customWidth="1"/>
    <col min="15623" max="15624" width="16.5703125" style="277" customWidth="1"/>
    <col min="15625" max="15863" width="11.42578125" style="277"/>
    <col min="15864" max="15864" width="1.7109375" style="277" customWidth="1"/>
    <col min="15865" max="15865" width="15.7109375" style="277" customWidth="1"/>
    <col min="15866" max="15866" width="39.42578125" style="277" bestFit="1" customWidth="1"/>
    <col min="15867" max="15867" width="12.140625" style="277" customWidth="1"/>
    <col min="15868" max="15868" width="12.85546875" style="277" customWidth="1"/>
    <col min="15869" max="15869" width="11.28515625" style="277" customWidth="1"/>
    <col min="15870" max="15870" width="18.42578125" style="277" customWidth="1"/>
    <col min="15871" max="15871" width="12.85546875" style="277" customWidth="1"/>
    <col min="15872" max="15872" width="18.140625" style="277" customWidth="1"/>
    <col min="15873" max="15873" width="13.28515625" style="277" customWidth="1"/>
    <col min="15874" max="15874" width="16.85546875" style="277" customWidth="1"/>
    <col min="15875" max="15875" width="22" style="277" customWidth="1"/>
    <col min="15876" max="15876" width="16.28515625" style="277" customWidth="1"/>
    <col min="15877" max="15877" width="11.85546875" style="277" customWidth="1"/>
    <col min="15878" max="15878" width="11.42578125" style="277" customWidth="1"/>
    <col min="15879" max="15880" width="16.5703125" style="277" customWidth="1"/>
    <col min="15881" max="16119" width="11.42578125" style="277"/>
    <col min="16120" max="16120" width="1.7109375" style="277" customWidth="1"/>
    <col min="16121" max="16121" width="15.7109375" style="277" customWidth="1"/>
    <col min="16122" max="16122" width="39.42578125" style="277" bestFit="1" customWidth="1"/>
    <col min="16123" max="16123" width="12.140625" style="277" customWidth="1"/>
    <col min="16124" max="16124" width="12.85546875" style="277" customWidth="1"/>
    <col min="16125" max="16125" width="11.28515625" style="277" customWidth="1"/>
    <col min="16126" max="16126" width="18.42578125" style="277" customWidth="1"/>
    <col min="16127" max="16127" width="12.85546875" style="277" customWidth="1"/>
    <col min="16128" max="16128" width="18.140625" style="277" customWidth="1"/>
    <col min="16129" max="16129" width="13.28515625" style="277" customWidth="1"/>
    <col min="16130" max="16130" width="16.85546875" style="277" customWidth="1"/>
    <col min="16131" max="16131" width="22" style="277" customWidth="1"/>
    <col min="16132" max="16132" width="16.28515625" style="277" customWidth="1"/>
    <col min="16133" max="16133" width="11.85546875" style="277" customWidth="1"/>
    <col min="16134" max="16134" width="11.42578125" style="277" customWidth="1"/>
    <col min="16135" max="16136" width="16.5703125" style="277" customWidth="1"/>
    <col min="16137" max="16384" width="11.42578125" style="277"/>
  </cols>
  <sheetData>
    <row r="1" spans="2:8" ht="11.25" customHeight="1" thickBot="1">
      <c r="B1" s="445" t="s">
        <v>233</v>
      </c>
      <c r="C1" s="445"/>
      <c r="D1" s="445"/>
      <c r="E1" s="445"/>
      <c r="F1" s="445"/>
      <c r="G1" s="445"/>
      <c r="H1" s="445"/>
    </row>
    <row r="2" spans="2:8" ht="15.75" thickBot="1">
      <c r="B2" s="278" t="s">
        <v>334</v>
      </c>
      <c r="C2" s="279"/>
      <c r="D2" s="280"/>
      <c r="E2" s="280"/>
      <c r="F2" s="280"/>
      <c r="G2" s="280"/>
      <c r="H2" s="281"/>
    </row>
    <row r="3" spans="2:8" ht="9" customHeight="1" thickBot="1"/>
    <row r="4" spans="2:8" ht="35.25" customHeight="1">
      <c r="B4" s="446"/>
      <c r="C4" s="282"/>
      <c r="D4" s="449" t="s">
        <v>335</v>
      </c>
      <c r="E4" s="450"/>
      <c r="F4" s="451"/>
      <c r="G4" s="452" t="s">
        <v>336</v>
      </c>
      <c r="H4" s="452" t="s">
        <v>216</v>
      </c>
    </row>
    <row r="5" spans="2:8" ht="184.5" customHeight="1">
      <c r="B5" s="447"/>
      <c r="C5" s="283"/>
      <c r="D5" s="284"/>
      <c r="E5" s="285" t="s">
        <v>337</v>
      </c>
      <c r="F5" s="285" t="s">
        <v>338</v>
      </c>
      <c r="G5" s="453"/>
      <c r="H5" s="454"/>
    </row>
    <row r="6" spans="2:8" ht="13.5" customHeight="1">
      <c r="B6" s="448"/>
      <c r="C6" s="286"/>
      <c r="D6" s="287" t="s">
        <v>265</v>
      </c>
      <c r="E6" s="287" t="s">
        <v>267</v>
      </c>
      <c r="F6" s="287" t="s">
        <v>287</v>
      </c>
      <c r="G6" s="287" t="s">
        <v>339</v>
      </c>
      <c r="H6" s="287" t="s">
        <v>270</v>
      </c>
    </row>
    <row r="7" spans="2:8" ht="27" customHeight="1">
      <c r="B7" s="288" t="s">
        <v>265</v>
      </c>
      <c r="C7" s="289" t="s">
        <v>340</v>
      </c>
      <c r="D7" s="290"/>
      <c r="E7" s="291"/>
      <c r="F7" s="291"/>
      <c r="G7" s="292"/>
      <c r="H7" s="293" t="s">
        <v>341</v>
      </c>
    </row>
    <row r="8" spans="2:8" ht="18.75" customHeight="1">
      <c r="B8" s="294" t="s">
        <v>267</v>
      </c>
      <c r="C8" s="289" t="s">
        <v>342</v>
      </c>
      <c r="D8" s="295"/>
      <c r="E8" s="296"/>
      <c r="F8" s="296"/>
      <c r="G8" s="297"/>
      <c r="H8" s="293" t="s">
        <v>343</v>
      </c>
    </row>
    <row r="9" spans="2:8" ht="18.75" customHeight="1" thickBot="1">
      <c r="B9" s="298" t="s">
        <v>287</v>
      </c>
      <c r="C9" s="299" t="s">
        <v>344</v>
      </c>
      <c r="D9" s="300"/>
      <c r="E9" s="301"/>
      <c r="F9" s="301"/>
      <c r="G9" s="302"/>
      <c r="H9" s="303" t="s">
        <v>343</v>
      </c>
    </row>
  </sheetData>
  <mergeCells count="5">
    <mergeCell ref="B1:H1"/>
    <mergeCell ref="B4:B6"/>
    <mergeCell ref="D4:F4"/>
    <mergeCell ref="G4:G5"/>
    <mergeCell ref="H4:H5"/>
  </mergeCells>
  <printOptions horizontalCentered="1"/>
  <pageMargins left="0.27559055118110237" right="0.15748031496062992" top="0.78740157480314965" bottom="0.78740157480314965" header="0.31496062992125984" footer="0.31496062992125984"/>
  <pageSetup paperSize="9" orientation="landscape" r:id="rId1"/>
  <headerFooter scaleWithDoc="0" alignWithMargins="0">
    <oddHeader>&amp;CEN
ANNEX I</oddHeader>
    <oddFooter>&amp;C&amp;P</oddFooter>
  </headerFooter>
  <colBreaks count="1" manualBreakCount="1">
    <brk id="6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view="pageBreakPreview" zoomScale="80" zoomScaleNormal="80" zoomScaleSheetLayoutView="80" workbookViewId="0">
      <selection activeCell="C1" sqref="C1:M1"/>
    </sheetView>
  </sheetViews>
  <sheetFormatPr defaultRowHeight="15"/>
  <cols>
    <col min="1" max="1" width="9.140625" style="304"/>
    <col min="2" max="2" width="6.7109375" style="304" customWidth="1"/>
    <col min="3" max="8" width="9.140625" style="304"/>
    <col min="9" max="10" width="14.140625" style="304" customWidth="1"/>
    <col min="11" max="11" width="11.5703125" style="304" customWidth="1"/>
    <col min="12" max="12" width="12.42578125" style="304" customWidth="1"/>
    <col min="13" max="13" width="11.140625" style="304" customWidth="1"/>
    <col min="14" max="16384" width="9.140625" style="304"/>
  </cols>
  <sheetData>
    <row r="1" spans="2:13" ht="19.5" thickBot="1">
      <c r="C1" s="459" t="s">
        <v>345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</row>
    <row r="2" spans="2:13" ht="15.75" thickBot="1">
      <c r="B2" s="460" t="s">
        <v>346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2"/>
    </row>
    <row r="3" spans="2:13" ht="102.75" customHeight="1" thickBot="1">
      <c r="B3" s="305" t="s">
        <v>79</v>
      </c>
      <c r="C3" s="463" t="s">
        <v>347</v>
      </c>
      <c r="D3" s="464"/>
      <c r="E3" s="464"/>
      <c r="F3" s="464"/>
      <c r="G3" s="464"/>
      <c r="H3" s="464"/>
      <c r="I3" s="465"/>
      <c r="J3" s="466" t="s">
        <v>348</v>
      </c>
      <c r="K3" s="467"/>
      <c r="L3" s="468" t="s">
        <v>376</v>
      </c>
      <c r="M3" s="469"/>
    </row>
    <row r="4" spans="2:13" ht="19.5" customHeight="1">
      <c r="B4" s="306">
        <v>1</v>
      </c>
      <c r="C4" s="455" t="s">
        <v>349</v>
      </c>
      <c r="D4" s="456"/>
      <c r="E4" s="456"/>
      <c r="F4" s="456"/>
      <c r="G4" s="456"/>
      <c r="H4" s="456"/>
      <c r="I4" s="456"/>
      <c r="J4" s="457"/>
      <c r="K4" s="457"/>
      <c r="L4" s="457"/>
      <c r="M4" s="458"/>
    </row>
    <row r="5" spans="2:13" ht="36" customHeight="1">
      <c r="B5" s="306">
        <v>2</v>
      </c>
      <c r="C5" s="470" t="s">
        <v>350</v>
      </c>
      <c r="D5" s="471"/>
      <c r="E5" s="471"/>
      <c r="F5" s="471"/>
      <c r="G5" s="471"/>
      <c r="H5" s="471"/>
      <c r="I5" s="471"/>
      <c r="J5" s="472"/>
      <c r="K5" s="472"/>
      <c r="L5" s="473"/>
      <c r="M5" s="474"/>
    </row>
    <row r="6" spans="2:13">
      <c r="B6" s="306">
        <v>3</v>
      </c>
      <c r="C6" s="475" t="s">
        <v>351</v>
      </c>
      <c r="D6" s="476"/>
      <c r="E6" s="476"/>
      <c r="F6" s="476"/>
      <c r="G6" s="476"/>
      <c r="H6" s="476"/>
      <c r="I6" s="476"/>
      <c r="J6" s="477">
        <f>J4+J5</f>
        <v>0</v>
      </c>
      <c r="K6" s="477"/>
      <c r="L6" s="477">
        <f>L4+L5</f>
        <v>0</v>
      </c>
      <c r="M6" s="478"/>
    </row>
    <row r="7" spans="2:13">
      <c r="B7" s="306">
        <v>4</v>
      </c>
      <c r="C7" s="479" t="s">
        <v>352</v>
      </c>
      <c r="D7" s="480"/>
      <c r="E7" s="480"/>
      <c r="F7" s="480"/>
      <c r="G7" s="480"/>
      <c r="H7" s="480"/>
      <c r="I7" s="480"/>
      <c r="J7" s="472"/>
      <c r="K7" s="472"/>
      <c r="L7" s="481"/>
      <c r="M7" s="482"/>
    </row>
    <row r="8" spans="2:13">
      <c r="B8" s="306">
        <v>5</v>
      </c>
      <c r="C8" s="479" t="s">
        <v>353</v>
      </c>
      <c r="D8" s="480"/>
      <c r="E8" s="480"/>
      <c r="F8" s="480"/>
      <c r="G8" s="480"/>
      <c r="H8" s="480"/>
      <c r="I8" s="480"/>
      <c r="J8" s="472"/>
      <c r="K8" s="472"/>
      <c r="L8" s="481"/>
      <c r="M8" s="482"/>
    </row>
    <row r="9" spans="2:13">
      <c r="B9" s="306">
        <v>6</v>
      </c>
      <c r="C9" s="479" t="s">
        <v>354</v>
      </c>
      <c r="D9" s="480"/>
      <c r="E9" s="480"/>
      <c r="F9" s="480"/>
      <c r="G9" s="480"/>
      <c r="H9" s="480"/>
      <c r="I9" s="480"/>
      <c r="J9" s="472"/>
      <c r="K9" s="472"/>
      <c r="L9" s="481"/>
      <c r="M9" s="482"/>
    </row>
    <row r="10" spans="2:13">
      <c r="B10" s="306">
        <v>7</v>
      </c>
      <c r="C10" s="479" t="s">
        <v>355</v>
      </c>
      <c r="D10" s="480"/>
      <c r="E10" s="480"/>
      <c r="F10" s="480"/>
      <c r="G10" s="480"/>
      <c r="H10" s="480"/>
      <c r="I10" s="480"/>
      <c r="J10" s="472"/>
      <c r="K10" s="472"/>
      <c r="L10" s="481"/>
      <c r="M10" s="482"/>
    </row>
    <row r="11" spans="2:13" ht="34.5" customHeight="1">
      <c r="B11" s="306">
        <v>8</v>
      </c>
      <c r="C11" s="483" t="s">
        <v>356</v>
      </c>
      <c r="D11" s="484"/>
      <c r="E11" s="484"/>
      <c r="F11" s="484"/>
      <c r="G11" s="484"/>
      <c r="H11" s="484"/>
      <c r="I11" s="484"/>
      <c r="J11" s="472"/>
      <c r="K11" s="472"/>
      <c r="L11" s="481"/>
      <c r="M11" s="482"/>
    </row>
    <row r="12" spans="2:13">
      <c r="B12" s="306">
        <v>9</v>
      </c>
      <c r="C12" s="479" t="s">
        <v>357</v>
      </c>
      <c r="D12" s="480"/>
      <c r="E12" s="480"/>
      <c r="F12" s="480"/>
      <c r="G12" s="480"/>
      <c r="H12" s="480"/>
      <c r="I12" s="480"/>
      <c r="J12" s="472"/>
      <c r="K12" s="472"/>
      <c r="L12" s="481"/>
      <c r="M12" s="482"/>
    </row>
    <row r="13" spans="2:13" ht="32.25" customHeight="1">
      <c r="B13" s="306">
        <v>10</v>
      </c>
      <c r="C13" s="470" t="s">
        <v>358</v>
      </c>
      <c r="D13" s="471"/>
      <c r="E13" s="471"/>
      <c r="F13" s="471"/>
      <c r="G13" s="471"/>
      <c r="H13" s="471"/>
      <c r="I13" s="471"/>
      <c r="J13" s="472"/>
      <c r="K13" s="472"/>
      <c r="L13" s="481"/>
      <c r="M13" s="482"/>
    </row>
    <row r="14" spans="2:13">
      <c r="B14" s="306">
        <v>11</v>
      </c>
      <c r="C14" s="475" t="s">
        <v>359</v>
      </c>
      <c r="D14" s="476"/>
      <c r="E14" s="476"/>
      <c r="F14" s="476"/>
      <c r="G14" s="476"/>
      <c r="H14" s="476"/>
      <c r="I14" s="476"/>
      <c r="J14" s="477">
        <f>SUM(J7:K13)</f>
        <v>0</v>
      </c>
      <c r="K14" s="477"/>
      <c r="L14" s="485"/>
      <c r="M14" s="486"/>
    </row>
    <row r="15" spans="2:13">
      <c r="B15" s="306">
        <v>12</v>
      </c>
      <c r="C15" s="479" t="s">
        <v>360</v>
      </c>
      <c r="D15" s="480"/>
      <c r="E15" s="480"/>
      <c r="F15" s="480"/>
      <c r="G15" s="480"/>
      <c r="H15" s="480"/>
      <c r="I15" s="480"/>
      <c r="J15" s="472"/>
      <c r="K15" s="472"/>
      <c r="L15" s="472"/>
      <c r="M15" s="487"/>
    </row>
    <row r="16" spans="2:13">
      <c r="B16" s="306">
        <v>13</v>
      </c>
      <c r="C16" s="479" t="s">
        <v>361</v>
      </c>
      <c r="D16" s="480"/>
      <c r="E16" s="480"/>
      <c r="F16" s="480"/>
      <c r="G16" s="480"/>
      <c r="H16" s="480"/>
      <c r="I16" s="480"/>
      <c r="J16" s="472"/>
      <c r="K16" s="472"/>
      <c r="L16" s="472"/>
      <c r="M16" s="487"/>
    </row>
    <row r="17" spans="2:13" ht="29.25" customHeight="1">
      <c r="B17" s="306">
        <v>14</v>
      </c>
      <c r="C17" s="483" t="s">
        <v>362</v>
      </c>
      <c r="D17" s="484"/>
      <c r="E17" s="484"/>
      <c r="F17" s="484"/>
      <c r="G17" s="484"/>
      <c r="H17" s="484"/>
      <c r="I17" s="484"/>
      <c r="J17" s="472"/>
      <c r="K17" s="472"/>
      <c r="L17" s="472"/>
      <c r="M17" s="487"/>
    </row>
    <row r="18" spans="2:13" ht="29.25" customHeight="1">
      <c r="B18" s="306">
        <v>15</v>
      </c>
      <c r="C18" s="483" t="s">
        <v>363</v>
      </c>
      <c r="D18" s="484"/>
      <c r="E18" s="484"/>
      <c r="F18" s="484"/>
      <c r="G18" s="484"/>
      <c r="H18" s="484"/>
      <c r="I18" s="484"/>
      <c r="J18" s="307"/>
      <c r="K18" s="307"/>
      <c r="L18" s="307"/>
      <c r="M18" s="308"/>
    </row>
    <row r="19" spans="2:13">
      <c r="B19" s="306">
        <v>16</v>
      </c>
      <c r="C19" s="479" t="s">
        <v>364</v>
      </c>
      <c r="D19" s="480"/>
      <c r="E19" s="480"/>
      <c r="F19" s="480"/>
      <c r="G19" s="480"/>
      <c r="H19" s="480"/>
      <c r="I19" s="480"/>
      <c r="J19" s="472"/>
      <c r="K19" s="472"/>
      <c r="L19" s="472"/>
      <c r="M19" s="487"/>
    </row>
    <row r="20" spans="2:13" ht="62.25" customHeight="1">
      <c r="B20" s="306">
        <v>17</v>
      </c>
      <c r="C20" s="488" t="s">
        <v>365</v>
      </c>
      <c r="D20" s="489"/>
      <c r="E20" s="489"/>
      <c r="F20" s="489"/>
      <c r="G20" s="489"/>
      <c r="H20" s="489"/>
      <c r="I20" s="489"/>
      <c r="J20" s="477">
        <f>SUM(J15:K19)</f>
        <v>0</v>
      </c>
      <c r="K20" s="477"/>
      <c r="L20" s="477">
        <f>SUM(L15:M19)</f>
        <v>0</v>
      </c>
      <c r="M20" s="478"/>
    </row>
    <row r="21" spans="2:13" ht="15" customHeight="1">
      <c r="B21" s="306">
        <v>18</v>
      </c>
      <c r="C21" s="483" t="s">
        <v>366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90"/>
    </row>
    <row r="22" spans="2:13" ht="15" customHeight="1">
      <c r="B22" s="306">
        <v>19</v>
      </c>
      <c r="C22" s="483" t="s">
        <v>367</v>
      </c>
      <c r="D22" s="484"/>
      <c r="E22" s="484"/>
      <c r="F22" s="484"/>
      <c r="G22" s="484"/>
      <c r="H22" s="484"/>
      <c r="I22" s="484"/>
      <c r="J22" s="484"/>
      <c r="K22" s="484"/>
      <c r="L22" s="484"/>
      <c r="M22" s="490"/>
    </row>
    <row r="23" spans="2:13" ht="15" customHeight="1">
      <c r="B23" s="306">
        <v>20</v>
      </c>
      <c r="C23" s="483" t="s">
        <v>368</v>
      </c>
      <c r="D23" s="484"/>
      <c r="E23" s="484"/>
      <c r="F23" s="484"/>
      <c r="G23" s="484"/>
      <c r="H23" s="484"/>
      <c r="I23" s="484"/>
      <c r="J23" s="484"/>
      <c r="K23" s="484"/>
      <c r="L23" s="484"/>
      <c r="M23" s="490"/>
    </row>
    <row r="24" spans="2:13" ht="15" customHeight="1">
      <c r="B24" s="306">
        <v>21</v>
      </c>
      <c r="C24" s="483" t="s">
        <v>369</v>
      </c>
      <c r="D24" s="484"/>
      <c r="E24" s="484"/>
      <c r="F24" s="484"/>
      <c r="G24" s="484"/>
      <c r="H24" s="484"/>
      <c r="I24" s="484"/>
      <c r="J24" s="484"/>
      <c r="K24" s="484"/>
      <c r="L24" s="484"/>
      <c r="M24" s="490"/>
    </row>
    <row r="25" spans="2:13" ht="15" customHeight="1">
      <c r="B25" s="306">
        <v>22</v>
      </c>
      <c r="C25" s="488" t="s">
        <v>370</v>
      </c>
      <c r="D25" s="489"/>
      <c r="E25" s="489"/>
      <c r="F25" s="489"/>
      <c r="G25" s="489"/>
      <c r="H25" s="489"/>
      <c r="I25" s="489"/>
      <c r="J25" s="477">
        <f>SUM(J21:K24)</f>
        <v>0</v>
      </c>
      <c r="K25" s="477"/>
      <c r="L25" s="491">
        <f>SUM(L21:M24)</f>
        <v>0</v>
      </c>
      <c r="M25" s="492"/>
    </row>
    <row r="26" spans="2:13" ht="31.5" customHeight="1">
      <c r="B26" s="306">
        <v>23</v>
      </c>
      <c r="C26" s="493" t="s">
        <v>371</v>
      </c>
      <c r="D26" s="494"/>
      <c r="E26" s="494"/>
      <c r="F26" s="494"/>
      <c r="G26" s="494"/>
      <c r="H26" s="494"/>
      <c r="I26" s="494"/>
      <c r="J26" s="484"/>
      <c r="K26" s="484"/>
      <c r="L26" s="484"/>
      <c r="M26" s="490"/>
    </row>
    <row r="27" spans="2:13" ht="15" customHeight="1">
      <c r="B27" s="306">
        <v>24</v>
      </c>
      <c r="C27" s="488" t="s">
        <v>372</v>
      </c>
      <c r="D27" s="489"/>
      <c r="E27" s="489"/>
      <c r="F27" s="489"/>
      <c r="G27" s="489"/>
      <c r="H27" s="489"/>
      <c r="I27" s="489"/>
      <c r="J27" s="495"/>
      <c r="K27" s="495"/>
      <c r="L27" s="495"/>
      <c r="M27" s="492"/>
    </row>
    <row r="28" spans="2:13">
      <c r="B28" s="306">
        <v>25</v>
      </c>
      <c r="C28" s="499" t="s">
        <v>373</v>
      </c>
      <c r="D28" s="499"/>
      <c r="E28" s="499"/>
      <c r="F28" s="499"/>
      <c r="G28" s="499"/>
      <c r="H28" s="499"/>
      <c r="I28" s="499"/>
      <c r="J28" s="484"/>
      <c r="K28" s="484"/>
      <c r="L28" s="484"/>
      <c r="M28" s="490"/>
    </row>
    <row r="29" spans="2:13" ht="15.75" thickBot="1">
      <c r="B29" s="306">
        <v>26</v>
      </c>
      <c r="C29" s="499" t="s">
        <v>374</v>
      </c>
      <c r="D29" s="499"/>
      <c r="E29" s="499"/>
      <c r="F29" s="499"/>
      <c r="G29" s="499"/>
      <c r="H29" s="499"/>
      <c r="I29" s="499"/>
      <c r="J29" s="472">
        <f>J6+J14+J20+J25+J26</f>
        <v>0</v>
      </c>
      <c r="K29" s="472"/>
      <c r="L29" s="472">
        <f>L6+L14+L20+L25+L26</f>
        <v>0</v>
      </c>
      <c r="M29" s="487"/>
    </row>
    <row r="30" spans="2:13" ht="15.75" thickBot="1">
      <c r="B30" s="309">
        <v>27</v>
      </c>
      <c r="C30" s="496" t="s">
        <v>345</v>
      </c>
      <c r="D30" s="496"/>
      <c r="E30" s="496"/>
      <c r="F30" s="496"/>
      <c r="G30" s="496"/>
      <c r="H30" s="496"/>
      <c r="I30" s="496"/>
      <c r="J30" s="497" t="e">
        <f>J28/J29</f>
        <v>#DIV/0!</v>
      </c>
      <c r="K30" s="498"/>
      <c r="L30" s="497" t="e">
        <f t="shared" ref="L30" si="0">L28/L29</f>
        <v>#DIV/0!</v>
      </c>
      <c r="M30" s="498"/>
    </row>
    <row r="43" spans="9:9">
      <c r="I43" s="304" t="s">
        <v>0</v>
      </c>
    </row>
  </sheetData>
  <mergeCells count="84">
    <mergeCell ref="C30:I30"/>
    <mergeCell ref="J30:K30"/>
    <mergeCell ref="L30:M30"/>
    <mergeCell ref="C28:I28"/>
    <mergeCell ref="J28:K28"/>
    <mergeCell ref="L28:M28"/>
    <mergeCell ref="C29:I29"/>
    <mergeCell ref="J29:K29"/>
    <mergeCell ref="L29:M29"/>
    <mergeCell ref="C26:I26"/>
    <mergeCell ref="J26:K26"/>
    <mergeCell ref="L26:M26"/>
    <mergeCell ref="C27:I27"/>
    <mergeCell ref="J27:K27"/>
    <mergeCell ref="L27:M27"/>
    <mergeCell ref="C24:I24"/>
    <mergeCell ref="J24:K24"/>
    <mergeCell ref="L24:M24"/>
    <mergeCell ref="C25:I25"/>
    <mergeCell ref="J25:K25"/>
    <mergeCell ref="L25:M25"/>
    <mergeCell ref="C22:I22"/>
    <mergeCell ref="J22:K22"/>
    <mergeCell ref="L22:M22"/>
    <mergeCell ref="C23:I23"/>
    <mergeCell ref="J23:K23"/>
    <mergeCell ref="L23:M23"/>
    <mergeCell ref="C20:I20"/>
    <mergeCell ref="J20:K20"/>
    <mergeCell ref="L20:M20"/>
    <mergeCell ref="C21:I21"/>
    <mergeCell ref="J21:K21"/>
    <mergeCell ref="L21:M21"/>
    <mergeCell ref="C17:I17"/>
    <mergeCell ref="J17:K17"/>
    <mergeCell ref="L17:M17"/>
    <mergeCell ref="C18:I18"/>
    <mergeCell ref="C19:I19"/>
    <mergeCell ref="J19:K19"/>
    <mergeCell ref="L19:M19"/>
    <mergeCell ref="C15:I15"/>
    <mergeCell ref="J15:K15"/>
    <mergeCell ref="L15:M15"/>
    <mergeCell ref="C16:I16"/>
    <mergeCell ref="J16:K16"/>
    <mergeCell ref="L16:M16"/>
    <mergeCell ref="C13:I13"/>
    <mergeCell ref="J13:K13"/>
    <mergeCell ref="L13:M13"/>
    <mergeCell ref="C14:I14"/>
    <mergeCell ref="J14:K14"/>
    <mergeCell ref="L14:M14"/>
    <mergeCell ref="C11:I11"/>
    <mergeCell ref="J11:K11"/>
    <mergeCell ref="L11:M11"/>
    <mergeCell ref="C12:I12"/>
    <mergeCell ref="J12:K12"/>
    <mergeCell ref="L12:M12"/>
    <mergeCell ref="C9:I9"/>
    <mergeCell ref="J9:K9"/>
    <mergeCell ref="L9:M9"/>
    <mergeCell ref="C10:I10"/>
    <mergeCell ref="J10:K10"/>
    <mergeCell ref="L10:M10"/>
    <mergeCell ref="C7:I7"/>
    <mergeCell ref="J7:K7"/>
    <mergeCell ref="L7:M7"/>
    <mergeCell ref="C8:I8"/>
    <mergeCell ref="J8:K8"/>
    <mergeCell ref="L8:M8"/>
    <mergeCell ref="C5:I5"/>
    <mergeCell ref="J5:K5"/>
    <mergeCell ref="L5:M5"/>
    <mergeCell ref="C6:I6"/>
    <mergeCell ref="J6:K6"/>
    <mergeCell ref="L6:M6"/>
    <mergeCell ref="C4:I4"/>
    <mergeCell ref="J4:K4"/>
    <mergeCell ref="L4:M4"/>
    <mergeCell ref="C1:M1"/>
    <mergeCell ref="B2:M2"/>
    <mergeCell ref="C3:I3"/>
    <mergeCell ref="J3:K3"/>
    <mergeCell ref="L3:M3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view="pageBreakPreview" zoomScaleNormal="70" zoomScaleSheetLayoutView="100" zoomScalePageLayoutView="80" workbookViewId="0">
      <selection activeCell="B2" sqref="B2:G2"/>
    </sheetView>
  </sheetViews>
  <sheetFormatPr defaultColWidth="11.42578125" defaultRowHeight="14.25"/>
  <cols>
    <col min="1" max="1" width="2.140625" style="1" customWidth="1"/>
    <col min="2" max="2" width="13.7109375" style="1" customWidth="1"/>
    <col min="3" max="3" width="86.85546875" style="1" customWidth="1"/>
    <col min="4" max="4" width="22.42578125" style="99" customWidth="1"/>
    <col min="5" max="5" width="21.140625" style="1" bestFit="1" customWidth="1"/>
    <col min="6" max="6" width="22" style="2" customWidth="1"/>
    <col min="7" max="7" width="16.140625" style="53" customWidth="1"/>
    <col min="8" max="16384" width="11.42578125" style="1"/>
  </cols>
  <sheetData>
    <row r="1" spans="2:15">
      <c r="B1" s="353" t="s">
        <v>228</v>
      </c>
      <c r="C1" s="353"/>
      <c r="D1" s="353"/>
      <c r="E1" s="353"/>
      <c r="F1" s="353"/>
      <c r="G1" s="353"/>
    </row>
    <row r="2" spans="2:15" ht="15.75" customHeight="1">
      <c r="B2" s="351" t="s">
        <v>78</v>
      </c>
      <c r="C2" s="352"/>
      <c r="D2" s="352"/>
      <c r="E2" s="352"/>
      <c r="F2" s="352"/>
      <c r="G2" s="352"/>
    </row>
    <row r="3" spans="2:15" ht="43.5" customHeight="1" thickBot="1">
      <c r="B3" s="63" t="s">
        <v>79</v>
      </c>
      <c r="C3" s="310" t="s">
        <v>80</v>
      </c>
      <c r="D3" s="311" t="s">
        <v>232</v>
      </c>
      <c r="E3" s="311" t="s">
        <v>5</v>
      </c>
      <c r="F3" s="312" t="s">
        <v>6</v>
      </c>
      <c r="G3" s="312" t="s">
        <v>169</v>
      </c>
    </row>
    <row r="4" spans="2:15" ht="27.75" customHeight="1">
      <c r="B4" s="64" t="s">
        <v>77</v>
      </c>
      <c r="C4" s="65" t="s">
        <v>218</v>
      </c>
      <c r="D4" s="66"/>
      <c r="E4" s="66" t="str">
        <f>IF((F4-F5-F23-F24-F30-F31-F34&lt;&gt;0),"Грешка","")</f>
        <v/>
      </c>
      <c r="F4" s="67"/>
      <c r="G4" s="67"/>
    </row>
    <row r="5" spans="2:15" ht="64.5" customHeight="1">
      <c r="B5" s="68" t="s">
        <v>76</v>
      </c>
      <c r="C5" s="69" t="s">
        <v>81</v>
      </c>
      <c r="D5" s="316"/>
      <c r="E5" s="70" t="str">
        <f>IF((F5-F6&lt;&gt;0),"Грешка","")</f>
        <v/>
      </c>
      <c r="F5" s="71"/>
      <c r="G5" s="71"/>
    </row>
    <row r="6" spans="2:15" ht="15.75">
      <c r="B6" s="68" t="s">
        <v>75</v>
      </c>
      <c r="C6" s="72" t="s">
        <v>82</v>
      </c>
      <c r="D6" s="70" t="s">
        <v>195</v>
      </c>
      <c r="E6" s="70" t="str">
        <f>IF((F6-SUM(F7:F21)&lt;&gt;0),"Грешка","")</f>
        <v/>
      </c>
      <c r="F6" s="73"/>
      <c r="G6" s="73"/>
    </row>
    <row r="7" spans="2:15" s="49" customFormat="1" ht="15.75">
      <c r="B7" s="74" t="s">
        <v>74</v>
      </c>
      <c r="C7" s="75" t="s">
        <v>83</v>
      </c>
      <c r="D7" s="70" t="s">
        <v>195</v>
      </c>
      <c r="E7" s="70"/>
      <c r="F7" s="76"/>
      <c r="G7" s="76"/>
    </row>
    <row r="8" spans="2:15" ht="31.5">
      <c r="B8" s="74" t="s">
        <v>73</v>
      </c>
      <c r="C8" s="92" t="s">
        <v>84</v>
      </c>
      <c r="D8" s="70" t="s">
        <v>195</v>
      </c>
      <c r="E8" s="70"/>
      <c r="F8" s="76"/>
      <c r="G8" s="76"/>
      <c r="K8" s="50"/>
      <c r="L8" s="50"/>
      <c r="M8" s="50"/>
      <c r="N8" s="50"/>
      <c r="O8" s="50"/>
    </row>
    <row r="9" spans="2:15" ht="15.75">
      <c r="B9" s="74" t="s">
        <v>72</v>
      </c>
      <c r="C9" s="75" t="s">
        <v>85</v>
      </c>
      <c r="D9" s="70" t="s">
        <v>195</v>
      </c>
      <c r="E9" s="70"/>
      <c r="F9" s="76"/>
      <c r="G9" s="76"/>
      <c r="K9" s="50"/>
      <c r="L9" s="50"/>
      <c r="M9" s="50"/>
      <c r="N9" s="50"/>
      <c r="O9" s="50"/>
    </row>
    <row r="10" spans="2:15" ht="33" customHeight="1">
      <c r="B10" s="74" t="s">
        <v>71</v>
      </c>
      <c r="C10" s="75" t="s">
        <v>95</v>
      </c>
      <c r="D10" s="70" t="s">
        <v>195</v>
      </c>
      <c r="E10" s="70"/>
      <c r="F10" s="76"/>
      <c r="G10" s="76"/>
      <c r="K10" s="50"/>
      <c r="L10" s="50"/>
      <c r="M10" s="50"/>
      <c r="N10" s="50"/>
      <c r="O10" s="50"/>
    </row>
    <row r="11" spans="2:15" ht="15.75">
      <c r="B11" s="74" t="s">
        <v>70</v>
      </c>
      <c r="C11" s="75" t="s">
        <v>86</v>
      </c>
      <c r="D11" s="70" t="s">
        <v>195</v>
      </c>
      <c r="E11" s="70"/>
      <c r="F11" s="76"/>
      <c r="G11" s="76"/>
    </row>
    <row r="12" spans="2:15" ht="15.75">
      <c r="B12" s="74" t="s">
        <v>69</v>
      </c>
      <c r="C12" s="75" t="s">
        <v>87</v>
      </c>
      <c r="D12" s="70" t="s">
        <v>195</v>
      </c>
      <c r="E12" s="70"/>
      <c r="F12" s="76"/>
      <c r="G12" s="76"/>
    </row>
    <row r="13" spans="2:15" ht="15.75">
      <c r="B13" s="74" t="s">
        <v>68</v>
      </c>
      <c r="C13" s="75" t="s">
        <v>88</v>
      </c>
      <c r="D13" s="70" t="s">
        <v>195</v>
      </c>
      <c r="E13" s="70"/>
      <c r="F13" s="76"/>
      <c r="G13" s="76"/>
    </row>
    <row r="14" spans="2:15" ht="21" customHeight="1">
      <c r="B14" s="74" t="s">
        <v>67</v>
      </c>
      <c r="C14" s="75" t="s">
        <v>89</v>
      </c>
      <c r="D14" s="70" t="s">
        <v>195</v>
      </c>
      <c r="E14" s="70"/>
      <c r="F14" s="76"/>
      <c r="G14" s="76"/>
    </row>
    <row r="15" spans="2:15" ht="15.75">
      <c r="B15" s="74" t="s">
        <v>66</v>
      </c>
      <c r="C15" s="75" t="s">
        <v>225</v>
      </c>
      <c r="D15" s="70" t="s">
        <v>195</v>
      </c>
      <c r="E15" s="70"/>
      <c r="F15" s="76"/>
      <c r="G15" s="76"/>
    </row>
    <row r="16" spans="2:15" ht="15.75">
      <c r="B16" s="74" t="s">
        <v>65</v>
      </c>
      <c r="C16" s="75" t="s">
        <v>91</v>
      </c>
      <c r="D16" s="70" t="s">
        <v>195</v>
      </c>
      <c r="E16" s="70"/>
      <c r="F16" s="76"/>
      <c r="G16" s="76"/>
    </row>
    <row r="17" spans="2:7" ht="31.5">
      <c r="B17" s="74" t="s">
        <v>64</v>
      </c>
      <c r="C17" s="75" t="s">
        <v>92</v>
      </c>
      <c r="D17" s="70" t="s">
        <v>195</v>
      </c>
      <c r="E17" s="70"/>
      <c r="F17" s="76"/>
      <c r="G17" s="76"/>
    </row>
    <row r="18" spans="2:7" ht="15.75">
      <c r="B18" s="74" t="s">
        <v>63</v>
      </c>
      <c r="C18" s="75" t="s">
        <v>198</v>
      </c>
      <c r="D18" s="70" t="s">
        <v>195</v>
      </c>
      <c r="E18" s="70"/>
      <c r="F18" s="76"/>
      <c r="G18" s="76"/>
    </row>
    <row r="19" spans="2:7" ht="15.75">
      <c r="B19" s="74" t="s">
        <v>62</v>
      </c>
      <c r="C19" s="75" t="s">
        <v>93</v>
      </c>
      <c r="D19" s="70" t="s">
        <v>195</v>
      </c>
      <c r="E19" s="70"/>
      <c r="F19" s="76"/>
      <c r="G19" s="76"/>
    </row>
    <row r="20" spans="2:7" ht="15.75">
      <c r="B20" s="74" t="s">
        <v>61</v>
      </c>
      <c r="C20" s="93" t="s">
        <v>90</v>
      </c>
      <c r="D20" s="70" t="s">
        <v>195</v>
      </c>
      <c r="E20" s="70"/>
      <c r="F20" s="76"/>
      <c r="G20" s="76"/>
    </row>
    <row r="21" spans="2:7" ht="15.75">
      <c r="B21" s="74" t="s">
        <v>60</v>
      </c>
      <c r="C21" s="75" t="s">
        <v>94</v>
      </c>
      <c r="D21" s="70" t="s">
        <v>195</v>
      </c>
      <c r="E21" s="70"/>
      <c r="F21" s="76"/>
      <c r="G21" s="76"/>
    </row>
    <row r="22" spans="2:7" ht="84" customHeight="1">
      <c r="B22" s="74" t="s">
        <v>201</v>
      </c>
      <c r="C22" s="69" t="s">
        <v>202</v>
      </c>
      <c r="D22" s="70"/>
      <c r="E22" s="70"/>
      <c r="F22" s="76"/>
      <c r="G22" s="76"/>
    </row>
    <row r="23" spans="2:7" ht="48.75" customHeight="1">
      <c r="B23" s="82" t="s">
        <v>59</v>
      </c>
      <c r="C23" s="83" t="s">
        <v>209</v>
      </c>
      <c r="D23" s="317"/>
      <c r="E23" s="80"/>
      <c r="F23" s="81"/>
      <c r="G23" s="81"/>
    </row>
    <row r="24" spans="2:7" ht="79.5" customHeight="1">
      <c r="B24" s="82" t="s">
        <v>58</v>
      </c>
      <c r="C24" s="83" t="s">
        <v>210</v>
      </c>
      <c r="D24" s="317"/>
      <c r="E24" s="85" t="str">
        <f>IF((F24-F25-F26-F27-F29&lt;&gt;0),"Грешка","")</f>
        <v/>
      </c>
      <c r="F24" s="84"/>
      <c r="G24" s="84"/>
    </row>
    <row r="25" spans="2:7" ht="15.75">
      <c r="B25" s="74" t="s">
        <v>57</v>
      </c>
      <c r="C25" s="79" t="s">
        <v>97</v>
      </c>
      <c r="D25" s="318"/>
      <c r="E25" s="80"/>
      <c r="F25" s="86"/>
      <c r="G25" s="86"/>
    </row>
    <row r="26" spans="2:7" ht="15.75">
      <c r="B26" s="77" t="s">
        <v>211</v>
      </c>
      <c r="C26" s="78" t="s">
        <v>96</v>
      </c>
      <c r="D26" s="318"/>
      <c r="E26" s="70"/>
      <c r="F26" s="76"/>
      <c r="G26" s="76"/>
    </row>
    <row r="27" spans="2:7" ht="15.75">
      <c r="B27" s="77" t="s">
        <v>212</v>
      </c>
      <c r="C27" s="78" t="s">
        <v>199</v>
      </c>
      <c r="D27" s="318"/>
      <c r="E27" s="70"/>
      <c r="F27" s="76"/>
      <c r="G27" s="76"/>
    </row>
    <row r="28" spans="2:7" ht="15.75">
      <c r="B28" s="77" t="s">
        <v>213</v>
      </c>
      <c r="C28" s="183" t="s">
        <v>200</v>
      </c>
      <c r="D28" s="319"/>
      <c r="E28" s="70"/>
      <c r="F28" s="76"/>
      <c r="G28" s="76"/>
    </row>
    <row r="29" spans="2:7" ht="15.75">
      <c r="B29" s="77" t="s">
        <v>214</v>
      </c>
      <c r="C29" s="78" t="s">
        <v>98</v>
      </c>
      <c r="D29" s="318"/>
      <c r="E29" s="70"/>
      <c r="F29" s="76"/>
      <c r="G29" s="76"/>
    </row>
    <row r="30" spans="2:7" ht="52.5" customHeight="1">
      <c r="B30" s="68" t="s">
        <v>56</v>
      </c>
      <c r="C30" s="187" t="s">
        <v>215</v>
      </c>
      <c r="D30" s="320"/>
      <c r="E30" s="70"/>
      <c r="F30" s="71"/>
      <c r="G30" s="71"/>
    </row>
    <row r="31" spans="2:7" ht="36" customHeight="1">
      <c r="B31" s="68" t="s">
        <v>55</v>
      </c>
      <c r="C31" s="83" t="s">
        <v>216</v>
      </c>
      <c r="D31" s="321"/>
      <c r="E31" s="70" t="str">
        <f>IF((F31-F32-F33&lt;&gt;0),"Грешка","")</f>
        <v/>
      </c>
      <c r="F31" s="87"/>
      <c r="G31" s="87"/>
    </row>
    <row r="32" spans="2:7" ht="36" customHeight="1">
      <c r="B32" s="94" t="s">
        <v>99</v>
      </c>
      <c r="C32" s="95" t="s">
        <v>101</v>
      </c>
      <c r="D32" s="322" t="s">
        <v>196</v>
      </c>
      <c r="E32" s="96"/>
      <c r="F32" s="97"/>
      <c r="G32" s="97"/>
    </row>
    <row r="33" spans="2:8" ht="36" customHeight="1">
      <c r="B33" s="94" t="s">
        <v>100</v>
      </c>
      <c r="C33" s="95" t="s">
        <v>102</v>
      </c>
      <c r="D33" s="322" t="s">
        <v>196</v>
      </c>
      <c r="E33" s="96"/>
      <c r="F33" s="97"/>
      <c r="G33" s="97"/>
    </row>
    <row r="34" spans="2:8" ht="62.25" customHeight="1" thickBot="1">
      <c r="B34" s="88" t="s">
        <v>54</v>
      </c>
      <c r="C34" s="89" t="s">
        <v>217</v>
      </c>
      <c r="D34" s="90"/>
      <c r="E34" s="90"/>
      <c r="F34" s="91"/>
      <c r="G34" s="91"/>
      <c r="H34" s="57"/>
    </row>
    <row r="35" spans="2:8">
      <c r="B35" s="56"/>
      <c r="C35" s="56"/>
      <c r="F35" s="55"/>
      <c r="G35" s="1"/>
    </row>
  </sheetData>
  <mergeCells count="2">
    <mergeCell ref="B2:G2"/>
    <mergeCell ref="B1:G1"/>
  </mergeCells>
  <conditionalFormatting sqref="E4:E34">
    <cfRule type="containsText" dxfId="1" priority="1" operator="containsText" text="POGREŠKA">
      <formula>NOT(ISERROR(SEARCH("POGREŠKA",E4)))</formula>
    </cfRule>
  </conditionalFormatting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view="pageBreakPreview" zoomScale="110" zoomScaleNormal="85" zoomScaleSheetLayoutView="110" workbookViewId="0">
      <selection activeCell="C3" sqref="C3"/>
    </sheetView>
  </sheetViews>
  <sheetFormatPr defaultColWidth="11.42578125" defaultRowHeight="14.25"/>
  <cols>
    <col min="1" max="1" width="1.7109375" style="54" customWidth="1"/>
    <col min="2" max="2" width="15.140625" style="54" customWidth="1"/>
    <col min="3" max="3" width="65" style="1" customWidth="1"/>
    <col min="4" max="4" width="13.85546875" style="2" customWidth="1"/>
    <col min="5" max="5" width="14.7109375" style="53" customWidth="1"/>
    <col min="6" max="6" width="56.140625" style="53" customWidth="1"/>
    <col min="7" max="253" width="11.42578125" style="1"/>
    <col min="254" max="254" width="1.7109375" style="1" customWidth="1"/>
    <col min="255" max="255" width="8.140625" style="1" customWidth="1"/>
    <col min="256" max="256" width="10.140625" style="1" customWidth="1"/>
    <col min="257" max="257" width="0" style="1" hidden="1" customWidth="1"/>
    <col min="258" max="258" width="65" style="1" customWidth="1"/>
    <col min="259" max="259" width="0" style="1" hidden="1" customWidth="1"/>
    <col min="260" max="260" width="12.28515625" style="1" customWidth="1"/>
    <col min="261" max="261" width="14.7109375" style="1" customWidth="1"/>
    <col min="262" max="262" width="56.140625" style="1" customWidth="1"/>
    <col min="263" max="509" width="11.42578125" style="1"/>
    <col min="510" max="510" width="1.7109375" style="1" customWidth="1"/>
    <col min="511" max="511" width="8.140625" style="1" customWidth="1"/>
    <col min="512" max="512" width="10.140625" style="1" customWidth="1"/>
    <col min="513" max="513" width="0" style="1" hidden="1" customWidth="1"/>
    <col min="514" max="514" width="65" style="1" customWidth="1"/>
    <col min="515" max="515" width="0" style="1" hidden="1" customWidth="1"/>
    <col min="516" max="516" width="12.28515625" style="1" customWidth="1"/>
    <col min="517" max="517" width="14.7109375" style="1" customWidth="1"/>
    <col min="518" max="518" width="56.140625" style="1" customWidth="1"/>
    <col min="519" max="765" width="11.42578125" style="1"/>
    <col min="766" max="766" width="1.7109375" style="1" customWidth="1"/>
    <col min="767" max="767" width="8.140625" style="1" customWidth="1"/>
    <col min="768" max="768" width="10.140625" style="1" customWidth="1"/>
    <col min="769" max="769" width="0" style="1" hidden="1" customWidth="1"/>
    <col min="770" max="770" width="65" style="1" customWidth="1"/>
    <col min="771" max="771" width="0" style="1" hidden="1" customWidth="1"/>
    <col min="772" max="772" width="12.28515625" style="1" customWidth="1"/>
    <col min="773" max="773" width="14.7109375" style="1" customWidth="1"/>
    <col min="774" max="774" width="56.140625" style="1" customWidth="1"/>
    <col min="775" max="1021" width="11.42578125" style="1"/>
    <col min="1022" max="1022" width="1.7109375" style="1" customWidth="1"/>
    <col min="1023" max="1023" width="8.140625" style="1" customWidth="1"/>
    <col min="1024" max="1024" width="10.140625" style="1" customWidth="1"/>
    <col min="1025" max="1025" width="0" style="1" hidden="1" customWidth="1"/>
    <col min="1026" max="1026" width="65" style="1" customWidth="1"/>
    <col min="1027" max="1027" width="0" style="1" hidden="1" customWidth="1"/>
    <col min="1028" max="1028" width="12.28515625" style="1" customWidth="1"/>
    <col min="1029" max="1029" width="14.7109375" style="1" customWidth="1"/>
    <col min="1030" max="1030" width="56.140625" style="1" customWidth="1"/>
    <col min="1031" max="1277" width="11.42578125" style="1"/>
    <col min="1278" max="1278" width="1.7109375" style="1" customWidth="1"/>
    <col min="1279" max="1279" width="8.140625" style="1" customWidth="1"/>
    <col min="1280" max="1280" width="10.140625" style="1" customWidth="1"/>
    <col min="1281" max="1281" width="0" style="1" hidden="1" customWidth="1"/>
    <col min="1282" max="1282" width="65" style="1" customWidth="1"/>
    <col min="1283" max="1283" width="0" style="1" hidden="1" customWidth="1"/>
    <col min="1284" max="1284" width="12.28515625" style="1" customWidth="1"/>
    <col min="1285" max="1285" width="14.7109375" style="1" customWidth="1"/>
    <col min="1286" max="1286" width="56.140625" style="1" customWidth="1"/>
    <col min="1287" max="1533" width="11.42578125" style="1"/>
    <col min="1534" max="1534" width="1.7109375" style="1" customWidth="1"/>
    <col min="1535" max="1535" width="8.140625" style="1" customWidth="1"/>
    <col min="1536" max="1536" width="10.140625" style="1" customWidth="1"/>
    <col min="1537" max="1537" width="0" style="1" hidden="1" customWidth="1"/>
    <col min="1538" max="1538" width="65" style="1" customWidth="1"/>
    <col min="1539" max="1539" width="0" style="1" hidden="1" customWidth="1"/>
    <col min="1540" max="1540" width="12.28515625" style="1" customWidth="1"/>
    <col min="1541" max="1541" width="14.7109375" style="1" customWidth="1"/>
    <col min="1542" max="1542" width="56.140625" style="1" customWidth="1"/>
    <col min="1543" max="1789" width="11.42578125" style="1"/>
    <col min="1790" max="1790" width="1.7109375" style="1" customWidth="1"/>
    <col min="1791" max="1791" width="8.140625" style="1" customWidth="1"/>
    <col min="1792" max="1792" width="10.140625" style="1" customWidth="1"/>
    <col min="1793" max="1793" width="0" style="1" hidden="1" customWidth="1"/>
    <col min="1794" max="1794" width="65" style="1" customWidth="1"/>
    <col min="1795" max="1795" width="0" style="1" hidden="1" customWidth="1"/>
    <col min="1796" max="1796" width="12.28515625" style="1" customWidth="1"/>
    <col min="1797" max="1797" width="14.7109375" style="1" customWidth="1"/>
    <col min="1798" max="1798" width="56.140625" style="1" customWidth="1"/>
    <col min="1799" max="2045" width="11.42578125" style="1"/>
    <col min="2046" max="2046" width="1.7109375" style="1" customWidth="1"/>
    <col min="2047" max="2047" width="8.140625" style="1" customWidth="1"/>
    <col min="2048" max="2048" width="10.140625" style="1" customWidth="1"/>
    <col min="2049" max="2049" width="0" style="1" hidden="1" customWidth="1"/>
    <col min="2050" max="2050" width="65" style="1" customWidth="1"/>
    <col min="2051" max="2051" width="0" style="1" hidden="1" customWidth="1"/>
    <col min="2052" max="2052" width="12.28515625" style="1" customWidth="1"/>
    <col min="2053" max="2053" width="14.7109375" style="1" customWidth="1"/>
    <col min="2054" max="2054" width="56.140625" style="1" customWidth="1"/>
    <col min="2055" max="2301" width="11.42578125" style="1"/>
    <col min="2302" max="2302" width="1.7109375" style="1" customWidth="1"/>
    <col min="2303" max="2303" width="8.140625" style="1" customWidth="1"/>
    <col min="2304" max="2304" width="10.140625" style="1" customWidth="1"/>
    <col min="2305" max="2305" width="0" style="1" hidden="1" customWidth="1"/>
    <col min="2306" max="2306" width="65" style="1" customWidth="1"/>
    <col min="2307" max="2307" width="0" style="1" hidden="1" customWidth="1"/>
    <col min="2308" max="2308" width="12.28515625" style="1" customWidth="1"/>
    <col min="2309" max="2309" width="14.7109375" style="1" customWidth="1"/>
    <col min="2310" max="2310" width="56.140625" style="1" customWidth="1"/>
    <col min="2311" max="2557" width="11.42578125" style="1"/>
    <col min="2558" max="2558" width="1.7109375" style="1" customWidth="1"/>
    <col min="2559" max="2559" width="8.140625" style="1" customWidth="1"/>
    <col min="2560" max="2560" width="10.140625" style="1" customWidth="1"/>
    <col min="2561" max="2561" width="0" style="1" hidden="1" customWidth="1"/>
    <col min="2562" max="2562" width="65" style="1" customWidth="1"/>
    <col min="2563" max="2563" width="0" style="1" hidden="1" customWidth="1"/>
    <col min="2564" max="2564" width="12.28515625" style="1" customWidth="1"/>
    <col min="2565" max="2565" width="14.7109375" style="1" customWidth="1"/>
    <col min="2566" max="2566" width="56.140625" style="1" customWidth="1"/>
    <col min="2567" max="2813" width="11.42578125" style="1"/>
    <col min="2814" max="2814" width="1.7109375" style="1" customWidth="1"/>
    <col min="2815" max="2815" width="8.140625" style="1" customWidth="1"/>
    <col min="2816" max="2816" width="10.140625" style="1" customWidth="1"/>
    <col min="2817" max="2817" width="0" style="1" hidden="1" customWidth="1"/>
    <col min="2818" max="2818" width="65" style="1" customWidth="1"/>
    <col min="2819" max="2819" width="0" style="1" hidden="1" customWidth="1"/>
    <col min="2820" max="2820" width="12.28515625" style="1" customWidth="1"/>
    <col min="2821" max="2821" width="14.7109375" style="1" customWidth="1"/>
    <col min="2822" max="2822" width="56.140625" style="1" customWidth="1"/>
    <col min="2823" max="3069" width="11.42578125" style="1"/>
    <col min="3070" max="3070" width="1.7109375" style="1" customWidth="1"/>
    <col min="3071" max="3071" width="8.140625" style="1" customWidth="1"/>
    <col min="3072" max="3072" width="10.140625" style="1" customWidth="1"/>
    <col min="3073" max="3073" width="0" style="1" hidden="1" customWidth="1"/>
    <col min="3074" max="3074" width="65" style="1" customWidth="1"/>
    <col min="3075" max="3075" width="0" style="1" hidden="1" customWidth="1"/>
    <col min="3076" max="3076" width="12.28515625" style="1" customWidth="1"/>
    <col min="3077" max="3077" width="14.7109375" style="1" customWidth="1"/>
    <col min="3078" max="3078" width="56.140625" style="1" customWidth="1"/>
    <col min="3079" max="3325" width="11.42578125" style="1"/>
    <col min="3326" max="3326" width="1.7109375" style="1" customWidth="1"/>
    <col min="3327" max="3327" width="8.140625" style="1" customWidth="1"/>
    <col min="3328" max="3328" width="10.140625" style="1" customWidth="1"/>
    <col min="3329" max="3329" width="0" style="1" hidden="1" customWidth="1"/>
    <col min="3330" max="3330" width="65" style="1" customWidth="1"/>
    <col min="3331" max="3331" width="0" style="1" hidden="1" customWidth="1"/>
    <col min="3332" max="3332" width="12.28515625" style="1" customWidth="1"/>
    <col min="3333" max="3333" width="14.7109375" style="1" customWidth="1"/>
    <col min="3334" max="3334" width="56.140625" style="1" customWidth="1"/>
    <col min="3335" max="3581" width="11.42578125" style="1"/>
    <col min="3582" max="3582" width="1.7109375" style="1" customWidth="1"/>
    <col min="3583" max="3583" width="8.140625" style="1" customWidth="1"/>
    <col min="3584" max="3584" width="10.140625" style="1" customWidth="1"/>
    <col min="3585" max="3585" width="0" style="1" hidden="1" customWidth="1"/>
    <col min="3586" max="3586" width="65" style="1" customWidth="1"/>
    <col min="3587" max="3587" width="0" style="1" hidden="1" customWidth="1"/>
    <col min="3588" max="3588" width="12.28515625" style="1" customWidth="1"/>
    <col min="3589" max="3589" width="14.7109375" style="1" customWidth="1"/>
    <col min="3590" max="3590" width="56.140625" style="1" customWidth="1"/>
    <col min="3591" max="3837" width="11.42578125" style="1"/>
    <col min="3838" max="3838" width="1.7109375" style="1" customWidth="1"/>
    <col min="3839" max="3839" width="8.140625" style="1" customWidth="1"/>
    <col min="3840" max="3840" width="10.140625" style="1" customWidth="1"/>
    <col min="3841" max="3841" width="0" style="1" hidden="1" customWidth="1"/>
    <col min="3842" max="3842" width="65" style="1" customWidth="1"/>
    <col min="3843" max="3843" width="0" style="1" hidden="1" customWidth="1"/>
    <col min="3844" max="3844" width="12.28515625" style="1" customWidth="1"/>
    <col min="3845" max="3845" width="14.7109375" style="1" customWidth="1"/>
    <col min="3846" max="3846" width="56.140625" style="1" customWidth="1"/>
    <col min="3847" max="4093" width="11.42578125" style="1"/>
    <col min="4094" max="4094" width="1.7109375" style="1" customWidth="1"/>
    <col min="4095" max="4095" width="8.140625" style="1" customWidth="1"/>
    <col min="4096" max="4096" width="10.140625" style="1" customWidth="1"/>
    <col min="4097" max="4097" width="0" style="1" hidden="1" customWidth="1"/>
    <col min="4098" max="4098" width="65" style="1" customWidth="1"/>
    <col min="4099" max="4099" width="0" style="1" hidden="1" customWidth="1"/>
    <col min="4100" max="4100" width="12.28515625" style="1" customWidth="1"/>
    <col min="4101" max="4101" width="14.7109375" style="1" customWidth="1"/>
    <col min="4102" max="4102" width="56.140625" style="1" customWidth="1"/>
    <col min="4103" max="4349" width="11.42578125" style="1"/>
    <col min="4350" max="4350" width="1.7109375" style="1" customWidth="1"/>
    <col min="4351" max="4351" width="8.140625" style="1" customWidth="1"/>
    <col min="4352" max="4352" width="10.140625" style="1" customWidth="1"/>
    <col min="4353" max="4353" width="0" style="1" hidden="1" customWidth="1"/>
    <col min="4354" max="4354" width="65" style="1" customWidth="1"/>
    <col min="4355" max="4355" width="0" style="1" hidden="1" customWidth="1"/>
    <col min="4356" max="4356" width="12.28515625" style="1" customWidth="1"/>
    <col min="4357" max="4357" width="14.7109375" style="1" customWidth="1"/>
    <col min="4358" max="4358" width="56.140625" style="1" customWidth="1"/>
    <col min="4359" max="4605" width="11.42578125" style="1"/>
    <col min="4606" max="4606" width="1.7109375" style="1" customWidth="1"/>
    <col min="4607" max="4607" width="8.140625" style="1" customWidth="1"/>
    <col min="4608" max="4608" width="10.140625" style="1" customWidth="1"/>
    <col min="4609" max="4609" width="0" style="1" hidden="1" customWidth="1"/>
    <col min="4610" max="4610" width="65" style="1" customWidth="1"/>
    <col min="4611" max="4611" width="0" style="1" hidden="1" customWidth="1"/>
    <col min="4612" max="4612" width="12.28515625" style="1" customWidth="1"/>
    <col min="4613" max="4613" width="14.7109375" style="1" customWidth="1"/>
    <col min="4614" max="4614" width="56.140625" style="1" customWidth="1"/>
    <col min="4615" max="4861" width="11.42578125" style="1"/>
    <col min="4862" max="4862" width="1.7109375" style="1" customWidth="1"/>
    <col min="4863" max="4863" width="8.140625" style="1" customWidth="1"/>
    <col min="4864" max="4864" width="10.140625" style="1" customWidth="1"/>
    <col min="4865" max="4865" width="0" style="1" hidden="1" customWidth="1"/>
    <col min="4866" max="4866" width="65" style="1" customWidth="1"/>
    <col min="4867" max="4867" width="0" style="1" hidden="1" customWidth="1"/>
    <col min="4868" max="4868" width="12.28515625" style="1" customWidth="1"/>
    <col min="4869" max="4869" width="14.7109375" style="1" customWidth="1"/>
    <col min="4870" max="4870" width="56.140625" style="1" customWidth="1"/>
    <col min="4871" max="5117" width="11.42578125" style="1"/>
    <col min="5118" max="5118" width="1.7109375" style="1" customWidth="1"/>
    <col min="5119" max="5119" width="8.140625" style="1" customWidth="1"/>
    <col min="5120" max="5120" width="10.140625" style="1" customWidth="1"/>
    <col min="5121" max="5121" width="0" style="1" hidden="1" customWidth="1"/>
    <col min="5122" max="5122" width="65" style="1" customWidth="1"/>
    <col min="5123" max="5123" width="0" style="1" hidden="1" customWidth="1"/>
    <col min="5124" max="5124" width="12.28515625" style="1" customWidth="1"/>
    <col min="5125" max="5125" width="14.7109375" style="1" customWidth="1"/>
    <col min="5126" max="5126" width="56.140625" style="1" customWidth="1"/>
    <col min="5127" max="5373" width="11.42578125" style="1"/>
    <col min="5374" max="5374" width="1.7109375" style="1" customWidth="1"/>
    <col min="5375" max="5375" width="8.140625" style="1" customWidth="1"/>
    <col min="5376" max="5376" width="10.140625" style="1" customWidth="1"/>
    <col min="5377" max="5377" width="0" style="1" hidden="1" customWidth="1"/>
    <col min="5378" max="5378" width="65" style="1" customWidth="1"/>
    <col min="5379" max="5379" width="0" style="1" hidden="1" customWidth="1"/>
    <col min="5380" max="5380" width="12.28515625" style="1" customWidth="1"/>
    <col min="5381" max="5381" width="14.7109375" style="1" customWidth="1"/>
    <col min="5382" max="5382" width="56.140625" style="1" customWidth="1"/>
    <col min="5383" max="5629" width="11.42578125" style="1"/>
    <col min="5630" max="5630" width="1.7109375" style="1" customWidth="1"/>
    <col min="5631" max="5631" width="8.140625" style="1" customWidth="1"/>
    <col min="5632" max="5632" width="10.140625" style="1" customWidth="1"/>
    <col min="5633" max="5633" width="0" style="1" hidden="1" customWidth="1"/>
    <col min="5634" max="5634" width="65" style="1" customWidth="1"/>
    <col min="5635" max="5635" width="0" style="1" hidden="1" customWidth="1"/>
    <col min="5636" max="5636" width="12.28515625" style="1" customWidth="1"/>
    <col min="5637" max="5637" width="14.7109375" style="1" customWidth="1"/>
    <col min="5638" max="5638" width="56.140625" style="1" customWidth="1"/>
    <col min="5639" max="5885" width="11.42578125" style="1"/>
    <col min="5886" max="5886" width="1.7109375" style="1" customWidth="1"/>
    <col min="5887" max="5887" width="8.140625" style="1" customWidth="1"/>
    <col min="5888" max="5888" width="10.140625" style="1" customWidth="1"/>
    <col min="5889" max="5889" width="0" style="1" hidden="1" customWidth="1"/>
    <col min="5890" max="5890" width="65" style="1" customWidth="1"/>
    <col min="5891" max="5891" width="0" style="1" hidden="1" customWidth="1"/>
    <col min="5892" max="5892" width="12.28515625" style="1" customWidth="1"/>
    <col min="5893" max="5893" width="14.7109375" style="1" customWidth="1"/>
    <col min="5894" max="5894" width="56.140625" style="1" customWidth="1"/>
    <col min="5895" max="6141" width="11.42578125" style="1"/>
    <col min="6142" max="6142" width="1.7109375" style="1" customWidth="1"/>
    <col min="6143" max="6143" width="8.140625" style="1" customWidth="1"/>
    <col min="6144" max="6144" width="10.140625" style="1" customWidth="1"/>
    <col min="6145" max="6145" width="0" style="1" hidden="1" customWidth="1"/>
    <col min="6146" max="6146" width="65" style="1" customWidth="1"/>
    <col min="6147" max="6147" width="0" style="1" hidden="1" customWidth="1"/>
    <col min="6148" max="6148" width="12.28515625" style="1" customWidth="1"/>
    <col min="6149" max="6149" width="14.7109375" style="1" customWidth="1"/>
    <col min="6150" max="6150" width="56.140625" style="1" customWidth="1"/>
    <col min="6151" max="6397" width="11.42578125" style="1"/>
    <col min="6398" max="6398" width="1.7109375" style="1" customWidth="1"/>
    <col min="6399" max="6399" width="8.140625" style="1" customWidth="1"/>
    <col min="6400" max="6400" width="10.140625" style="1" customWidth="1"/>
    <col min="6401" max="6401" width="0" style="1" hidden="1" customWidth="1"/>
    <col min="6402" max="6402" width="65" style="1" customWidth="1"/>
    <col min="6403" max="6403" width="0" style="1" hidden="1" customWidth="1"/>
    <col min="6404" max="6404" width="12.28515625" style="1" customWidth="1"/>
    <col min="6405" max="6405" width="14.7109375" style="1" customWidth="1"/>
    <col min="6406" max="6406" width="56.140625" style="1" customWidth="1"/>
    <col min="6407" max="6653" width="11.42578125" style="1"/>
    <col min="6654" max="6654" width="1.7109375" style="1" customWidth="1"/>
    <col min="6655" max="6655" width="8.140625" style="1" customWidth="1"/>
    <col min="6656" max="6656" width="10.140625" style="1" customWidth="1"/>
    <col min="6657" max="6657" width="0" style="1" hidden="1" customWidth="1"/>
    <col min="6658" max="6658" width="65" style="1" customWidth="1"/>
    <col min="6659" max="6659" width="0" style="1" hidden="1" customWidth="1"/>
    <col min="6660" max="6660" width="12.28515625" style="1" customWidth="1"/>
    <col min="6661" max="6661" width="14.7109375" style="1" customWidth="1"/>
    <col min="6662" max="6662" width="56.140625" style="1" customWidth="1"/>
    <col min="6663" max="6909" width="11.42578125" style="1"/>
    <col min="6910" max="6910" width="1.7109375" style="1" customWidth="1"/>
    <col min="6911" max="6911" width="8.140625" style="1" customWidth="1"/>
    <col min="6912" max="6912" width="10.140625" style="1" customWidth="1"/>
    <col min="6913" max="6913" width="0" style="1" hidden="1" customWidth="1"/>
    <col min="6914" max="6914" width="65" style="1" customWidth="1"/>
    <col min="6915" max="6915" width="0" style="1" hidden="1" customWidth="1"/>
    <col min="6916" max="6916" width="12.28515625" style="1" customWidth="1"/>
    <col min="6917" max="6917" width="14.7109375" style="1" customWidth="1"/>
    <col min="6918" max="6918" width="56.140625" style="1" customWidth="1"/>
    <col min="6919" max="7165" width="11.42578125" style="1"/>
    <col min="7166" max="7166" width="1.7109375" style="1" customWidth="1"/>
    <col min="7167" max="7167" width="8.140625" style="1" customWidth="1"/>
    <col min="7168" max="7168" width="10.140625" style="1" customWidth="1"/>
    <col min="7169" max="7169" width="0" style="1" hidden="1" customWidth="1"/>
    <col min="7170" max="7170" width="65" style="1" customWidth="1"/>
    <col min="7171" max="7171" width="0" style="1" hidden="1" customWidth="1"/>
    <col min="7172" max="7172" width="12.28515625" style="1" customWidth="1"/>
    <col min="7173" max="7173" width="14.7109375" style="1" customWidth="1"/>
    <col min="7174" max="7174" width="56.140625" style="1" customWidth="1"/>
    <col min="7175" max="7421" width="11.42578125" style="1"/>
    <col min="7422" max="7422" width="1.7109375" style="1" customWidth="1"/>
    <col min="7423" max="7423" width="8.140625" style="1" customWidth="1"/>
    <col min="7424" max="7424" width="10.140625" style="1" customWidth="1"/>
    <col min="7425" max="7425" width="0" style="1" hidden="1" customWidth="1"/>
    <col min="7426" max="7426" width="65" style="1" customWidth="1"/>
    <col min="7427" max="7427" width="0" style="1" hidden="1" customWidth="1"/>
    <col min="7428" max="7428" width="12.28515625" style="1" customWidth="1"/>
    <col min="7429" max="7429" width="14.7109375" style="1" customWidth="1"/>
    <col min="7430" max="7430" width="56.140625" style="1" customWidth="1"/>
    <col min="7431" max="7677" width="11.42578125" style="1"/>
    <col min="7678" max="7678" width="1.7109375" style="1" customWidth="1"/>
    <col min="7679" max="7679" width="8.140625" style="1" customWidth="1"/>
    <col min="7680" max="7680" width="10.140625" style="1" customWidth="1"/>
    <col min="7681" max="7681" width="0" style="1" hidden="1" customWidth="1"/>
    <col min="7682" max="7682" width="65" style="1" customWidth="1"/>
    <col min="7683" max="7683" width="0" style="1" hidden="1" customWidth="1"/>
    <col min="7684" max="7684" width="12.28515625" style="1" customWidth="1"/>
    <col min="7685" max="7685" width="14.7109375" style="1" customWidth="1"/>
    <col min="7686" max="7686" width="56.140625" style="1" customWidth="1"/>
    <col min="7687" max="7933" width="11.42578125" style="1"/>
    <col min="7934" max="7934" width="1.7109375" style="1" customWidth="1"/>
    <col min="7935" max="7935" width="8.140625" style="1" customWidth="1"/>
    <col min="7936" max="7936" width="10.140625" style="1" customWidth="1"/>
    <col min="7937" max="7937" width="0" style="1" hidden="1" customWidth="1"/>
    <col min="7938" max="7938" width="65" style="1" customWidth="1"/>
    <col min="7939" max="7939" width="0" style="1" hidden="1" customWidth="1"/>
    <col min="7940" max="7940" width="12.28515625" style="1" customWidth="1"/>
    <col min="7941" max="7941" width="14.7109375" style="1" customWidth="1"/>
    <col min="7942" max="7942" width="56.140625" style="1" customWidth="1"/>
    <col min="7943" max="8189" width="11.42578125" style="1"/>
    <col min="8190" max="8190" width="1.7109375" style="1" customWidth="1"/>
    <col min="8191" max="8191" width="8.140625" style="1" customWidth="1"/>
    <col min="8192" max="8192" width="10.140625" style="1" customWidth="1"/>
    <col min="8193" max="8193" width="0" style="1" hidden="1" customWidth="1"/>
    <col min="8194" max="8194" width="65" style="1" customWidth="1"/>
    <col min="8195" max="8195" width="0" style="1" hidden="1" customWidth="1"/>
    <col min="8196" max="8196" width="12.28515625" style="1" customWidth="1"/>
    <col min="8197" max="8197" width="14.7109375" style="1" customWidth="1"/>
    <col min="8198" max="8198" width="56.140625" style="1" customWidth="1"/>
    <col min="8199" max="8445" width="11.42578125" style="1"/>
    <col min="8446" max="8446" width="1.7109375" style="1" customWidth="1"/>
    <col min="8447" max="8447" width="8.140625" style="1" customWidth="1"/>
    <col min="8448" max="8448" width="10.140625" style="1" customWidth="1"/>
    <col min="8449" max="8449" width="0" style="1" hidden="1" customWidth="1"/>
    <col min="8450" max="8450" width="65" style="1" customWidth="1"/>
    <col min="8451" max="8451" width="0" style="1" hidden="1" customWidth="1"/>
    <col min="8452" max="8452" width="12.28515625" style="1" customWidth="1"/>
    <col min="8453" max="8453" width="14.7109375" style="1" customWidth="1"/>
    <col min="8454" max="8454" width="56.140625" style="1" customWidth="1"/>
    <col min="8455" max="8701" width="11.42578125" style="1"/>
    <col min="8702" max="8702" width="1.7109375" style="1" customWidth="1"/>
    <col min="8703" max="8703" width="8.140625" style="1" customWidth="1"/>
    <col min="8704" max="8704" width="10.140625" style="1" customWidth="1"/>
    <col min="8705" max="8705" width="0" style="1" hidden="1" customWidth="1"/>
    <col min="8706" max="8706" width="65" style="1" customWidth="1"/>
    <col min="8707" max="8707" width="0" style="1" hidden="1" customWidth="1"/>
    <col min="8708" max="8708" width="12.28515625" style="1" customWidth="1"/>
    <col min="8709" max="8709" width="14.7109375" style="1" customWidth="1"/>
    <col min="8710" max="8710" width="56.140625" style="1" customWidth="1"/>
    <col min="8711" max="8957" width="11.42578125" style="1"/>
    <col min="8958" max="8958" width="1.7109375" style="1" customWidth="1"/>
    <col min="8959" max="8959" width="8.140625" style="1" customWidth="1"/>
    <col min="8960" max="8960" width="10.140625" style="1" customWidth="1"/>
    <col min="8961" max="8961" width="0" style="1" hidden="1" customWidth="1"/>
    <col min="8962" max="8962" width="65" style="1" customWidth="1"/>
    <col min="8963" max="8963" width="0" style="1" hidden="1" customWidth="1"/>
    <col min="8964" max="8964" width="12.28515625" style="1" customWidth="1"/>
    <col min="8965" max="8965" width="14.7109375" style="1" customWidth="1"/>
    <col min="8966" max="8966" width="56.140625" style="1" customWidth="1"/>
    <col min="8967" max="9213" width="11.42578125" style="1"/>
    <col min="9214" max="9214" width="1.7109375" style="1" customWidth="1"/>
    <col min="9215" max="9215" width="8.140625" style="1" customWidth="1"/>
    <col min="9216" max="9216" width="10.140625" style="1" customWidth="1"/>
    <col min="9217" max="9217" width="0" style="1" hidden="1" customWidth="1"/>
    <col min="9218" max="9218" width="65" style="1" customWidth="1"/>
    <col min="9219" max="9219" width="0" style="1" hidden="1" customWidth="1"/>
    <col min="9220" max="9220" width="12.28515625" style="1" customWidth="1"/>
    <col min="9221" max="9221" width="14.7109375" style="1" customWidth="1"/>
    <col min="9222" max="9222" width="56.140625" style="1" customWidth="1"/>
    <col min="9223" max="9469" width="11.42578125" style="1"/>
    <col min="9470" max="9470" width="1.7109375" style="1" customWidth="1"/>
    <col min="9471" max="9471" width="8.140625" style="1" customWidth="1"/>
    <col min="9472" max="9472" width="10.140625" style="1" customWidth="1"/>
    <col min="9473" max="9473" width="0" style="1" hidden="1" customWidth="1"/>
    <col min="9474" max="9474" width="65" style="1" customWidth="1"/>
    <col min="9475" max="9475" width="0" style="1" hidden="1" customWidth="1"/>
    <col min="9476" max="9476" width="12.28515625" style="1" customWidth="1"/>
    <col min="9477" max="9477" width="14.7109375" style="1" customWidth="1"/>
    <col min="9478" max="9478" width="56.140625" style="1" customWidth="1"/>
    <col min="9479" max="9725" width="11.42578125" style="1"/>
    <col min="9726" max="9726" width="1.7109375" style="1" customWidth="1"/>
    <col min="9727" max="9727" width="8.140625" style="1" customWidth="1"/>
    <col min="9728" max="9728" width="10.140625" style="1" customWidth="1"/>
    <col min="9729" max="9729" width="0" style="1" hidden="1" customWidth="1"/>
    <col min="9730" max="9730" width="65" style="1" customWidth="1"/>
    <col min="9731" max="9731" width="0" style="1" hidden="1" customWidth="1"/>
    <col min="9732" max="9732" width="12.28515625" style="1" customWidth="1"/>
    <col min="9733" max="9733" width="14.7109375" style="1" customWidth="1"/>
    <col min="9734" max="9734" width="56.140625" style="1" customWidth="1"/>
    <col min="9735" max="9981" width="11.42578125" style="1"/>
    <col min="9982" max="9982" width="1.7109375" style="1" customWidth="1"/>
    <col min="9983" max="9983" width="8.140625" style="1" customWidth="1"/>
    <col min="9984" max="9984" width="10.140625" style="1" customWidth="1"/>
    <col min="9985" max="9985" width="0" style="1" hidden="1" customWidth="1"/>
    <col min="9986" max="9986" width="65" style="1" customWidth="1"/>
    <col min="9987" max="9987" width="0" style="1" hidden="1" customWidth="1"/>
    <col min="9988" max="9988" width="12.28515625" style="1" customWidth="1"/>
    <col min="9989" max="9989" width="14.7109375" style="1" customWidth="1"/>
    <col min="9990" max="9990" width="56.140625" style="1" customWidth="1"/>
    <col min="9991" max="10237" width="11.42578125" style="1"/>
    <col min="10238" max="10238" width="1.7109375" style="1" customWidth="1"/>
    <col min="10239" max="10239" width="8.140625" style="1" customWidth="1"/>
    <col min="10240" max="10240" width="10.140625" style="1" customWidth="1"/>
    <col min="10241" max="10241" width="0" style="1" hidden="1" customWidth="1"/>
    <col min="10242" max="10242" width="65" style="1" customWidth="1"/>
    <col min="10243" max="10243" width="0" style="1" hidden="1" customWidth="1"/>
    <col min="10244" max="10244" width="12.28515625" style="1" customWidth="1"/>
    <col min="10245" max="10245" width="14.7109375" style="1" customWidth="1"/>
    <col min="10246" max="10246" width="56.140625" style="1" customWidth="1"/>
    <col min="10247" max="10493" width="11.42578125" style="1"/>
    <col min="10494" max="10494" width="1.7109375" style="1" customWidth="1"/>
    <col min="10495" max="10495" width="8.140625" style="1" customWidth="1"/>
    <col min="10496" max="10496" width="10.140625" style="1" customWidth="1"/>
    <col min="10497" max="10497" width="0" style="1" hidden="1" customWidth="1"/>
    <col min="10498" max="10498" width="65" style="1" customWidth="1"/>
    <col min="10499" max="10499" width="0" style="1" hidden="1" customWidth="1"/>
    <col min="10500" max="10500" width="12.28515625" style="1" customWidth="1"/>
    <col min="10501" max="10501" width="14.7109375" style="1" customWidth="1"/>
    <col min="10502" max="10502" width="56.140625" style="1" customWidth="1"/>
    <col min="10503" max="10749" width="11.42578125" style="1"/>
    <col min="10750" max="10750" width="1.7109375" style="1" customWidth="1"/>
    <col min="10751" max="10751" width="8.140625" style="1" customWidth="1"/>
    <col min="10752" max="10752" width="10.140625" style="1" customWidth="1"/>
    <col min="10753" max="10753" width="0" style="1" hidden="1" customWidth="1"/>
    <col min="10754" max="10754" width="65" style="1" customWidth="1"/>
    <col min="10755" max="10755" width="0" style="1" hidden="1" customWidth="1"/>
    <col min="10756" max="10756" width="12.28515625" style="1" customWidth="1"/>
    <col min="10757" max="10757" width="14.7109375" style="1" customWidth="1"/>
    <col min="10758" max="10758" width="56.140625" style="1" customWidth="1"/>
    <col min="10759" max="11005" width="11.42578125" style="1"/>
    <col min="11006" max="11006" width="1.7109375" style="1" customWidth="1"/>
    <col min="11007" max="11007" width="8.140625" style="1" customWidth="1"/>
    <col min="11008" max="11008" width="10.140625" style="1" customWidth="1"/>
    <col min="11009" max="11009" width="0" style="1" hidden="1" customWidth="1"/>
    <col min="11010" max="11010" width="65" style="1" customWidth="1"/>
    <col min="11011" max="11011" width="0" style="1" hidden="1" customWidth="1"/>
    <col min="11012" max="11012" width="12.28515625" style="1" customWidth="1"/>
    <col min="11013" max="11013" width="14.7109375" style="1" customWidth="1"/>
    <col min="11014" max="11014" width="56.140625" style="1" customWidth="1"/>
    <col min="11015" max="11261" width="11.42578125" style="1"/>
    <col min="11262" max="11262" width="1.7109375" style="1" customWidth="1"/>
    <col min="11263" max="11263" width="8.140625" style="1" customWidth="1"/>
    <col min="11264" max="11264" width="10.140625" style="1" customWidth="1"/>
    <col min="11265" max="11265" width="0" style="1" hidden="1" customWidth="1"/>
    <col min="11266" max="11266" width="65" style="1" customWidth="1"/>
    <col min="11267" max="11267" width="0" style="1" hidden="1" customWidth="1"/>
    <col min="11268" max="11268" width="12.28515625" style="1" customWidth="1"/>
    <col min="11269" max="11269" width="14.7109375" style="1" customWidth="1"/>
    <col min="11270" max="11270" width="56.140625" style="1" customWidth="1"/>
    <col min="11271" max="11517" width="11.42578125" style="1"/>
    <col min="11518" max="11518" width="1.7109375" style="1" customWidth="1"/>
    <col min="11519" max="11519" width="8.140625" style="1" customWidth="1"/>
    <col min="11520" max="11520" width="10.140625" style="1" customWidth="1"/>
    <col min="11521" max="11521" width="0" style="1" hidden="1" customWidth="1"/>
    <col min="11522" max="11522" width="65" style="1" customWidth="1"/>
    <col min="11523" max="11523" width="0" style="1" hidden="1" customWidth="1"/>
    <col min="11524" max="11524" width="12.28515625" style="1" customWidth="1"/>
    <col min="11525" max="11525" width="14.7109375" style="1" customWidth="1"/>
    <col min="11526" max="11526" width="56.140625" style="1" customWidth="1"/>
    <col min="11527" max="11773" width="11.42578125" style="1"/>
    <col min="11774" max="11774" width="1.7109375" style="1" customWidth="1"/>
    <col min="11775" max="11775" width="8.140625" style="1" customWidth="1"/>
    <col min="11776" max="11776" width="10.140625" style="1" customWidth="1"/>
    <col min="11777" max="11777" width="0" style="1" hidden="1" customWidth="1"/>
    <col min="11778" max="11778" width="65" style="1" customWidth="1"/>
    <col min="11779" max="11779" width="0" style="1" hidden="1" customWidth="1"/>
    <col min="11780" max="11780" width="12.28515625" style="1" customWidth="1"/>
    <col min="11781" max="11781" width="14.7109375" style="1" customWidth="1"/>
    <col min="11782" max="11782" width="56.140625" style="1" customWidth="1"/>
    <col min="11783" max="12029" width="11.42578125" style="1"/>
    <col min="12030" max="12030" width="1.7109375" style="1" customWidth="1"/>
    <col min="12031" max="12031" width="8.140625" style="1" customWidth="1"/>
    <col min="12032" max="12032" width="10.140625" style="1" customWidth="1"/>
    <col min="12033" max="12033" width="0" style="1" hidden="1" customWidth="1"/>
    <col min="12034" max="12034" width="65" style="1" customWidth="1"/>
    <col min="12035" max="12035" width="0" style="1" hidden="1" customWidth="1"/>
    <col min="12036" max="12036" width="12.28515625" style="1" customWidth="1"/>
    <col min="12037" max="12037" width="14.7109375" style="1" customWidth="1"/>
    <col min="12038" max="12038" width="56.140625" style="1" customWidth="1"/>
    <col min="12039" max="12285" width="11.42578125" style="1"/>
    <col min="12286" max="12286" width="1.7109375" style="1" customWidth="1"/>
    <col min="12287" max="12287" width="8.140625" style="1" customWidth="1"/>
    <col min="12288" max="12288" width="10.140625" style="1" customWidth="1"/>
    <col min="12289" max="12289" width="0" style="1" hidden="1" customWidth="1"/>
    <col min="12290" max="12290" width="65" style="1" customWidth="1"/>
    <col min="12291" max="12291" width="0" style="1" hidden="1" customWidth="1"/>
    <col min="12292" max="12292" width="12.28515625" style="1" customWidth="1"/>
    <col min="12293" max="12293" width="14.7109375" style="1" customWidth="1"/>
    <col min="12294" max="12294" width="56.140625" style="1" customWidth="1"/>
    <col min="12295" max="12541" width="11.42578125" style="1"/>
    <col min="12542" max="12542" width="1.7109375" style="1" customWidth="1"/>
    <col min="12543" max="12543" width="8.140625" style="1" customWidth="1"/>
    <col min="12544" max="12544" width="10.140625" style="1" customWidth="1"/>
    <col min="12545" max="12545" width="0" style="1" hidden="1" customWidth="1"/>
    <col min="12546" max="12546" width="65" style="1" customWidth="1"/>
    <col min="12547" max="12547" width="0" style="1" hidden="1" customWidth="1"/>
    <col min="12548" max="12548" width="12.28515625" style="1" customWidth="1"/>
    <col min="12549" max="12549" width="14.7109375" style="1" customWidth="1"/>
    <col min="12550" max="12550" width="56.140625" style="1" customWidth="1"/>
    <col min="12551" max="12797" width="11.42578125" style="1"/>
    <col min="12798" max="12798" width="1.7109375" style="1" customWidth="1"/>
    <col min="12799" max="12799" width="8.140625" style="1" customWidth="1"/>
    <col min="12800" max="12800" width="10.140625" style="1" customWidth="1"/>
    <col min="12801" max="12801" width="0" style="1" hidden="1" customWidth="1"/>
    <col min="12802" max="12802" width="65" style="1" customWidth="1"/>
    <col min="12803" max="12803" width="0" style="1" hidden="1" customWidth="1"/>
    <col min="12804" max="12804" width="12.28515625" style="1" customWidth="1"/>
    <col min="12805" max="12805" width="14.7109375" style="1" customWidth="1"/>
    <col min="12806" max="12806" width="56.140625" style="1" customWidth="1"/>
    <col min="12807" max="13053" width="11.42578125" style="1"/>
    <col min="13054" max="13054" width="1.7109375" style="1" customWidth="1"/>
    <col min="13055" max="13055" width="8.140625" style="1" customWidth="1"/>
    <col min="13056" max="13056" width="10.140625" style="1" customWidth="1"/>
    <col min="13057" max="13057" width="0" style="1" hidden="1" customWidth="1"/>
    <col min="13058" max="13058" width="65" style="1" customWidth="1"/>
    <col min="13059" max="13059" width="0" style="1" hidden="1" customWidth="1"/>
    <col min="13060" max="13060" width="12.28515625" style="1" customWidth="1"/>
    <col min="13061" max="13061" width="14.7109375" style="1" customWidth="1"/>
    <col min="13062" max="13062" width="56.140625" style="1" customWidth="1"/>
    <col min="13063" max="13309" width="11.42578125" style="1"/>
    <col min="13310" max="13310" width="1.7109375" style="1" customWidth="1"/>
    <col min="13311" max="13311" width="8.140625" style="1" customWidth="1"/>
    <col min="13312" max="13312" width="10.140625" style="1" customWidth="1"/>
    <col min="13313" max="13313" width="0" style="1" hidden="1" customWidth="1"/>
    <col min="13314" max="13314" width="65" style="1" customWidth="1"/>
    <col min="13315" max="13315" width="0" style="1" hidden="1" customWidth="1"/>
    <col min="13316" max="13316" width="12.28515625" style="1" customWidth="1"/>
    <col min="13317" max="13317" width="14.7109375" style="1" customWidth="1"/>
    <col min="13318" max="13318" width="56.140625" style="1" customWidth="1"/>
    <col min="13319" max="13565" width="11.42578125" style="1"/>
    <col min="13566" max="13566" width="1.7109375" style="1" customWidth="1"/>
    <col min="13567" max="13567" width="8.140625" style="1" customWidth="1"/>
    <col min="13568" max="13568" width="10.140625" style="1" customWidth="1"/>
    <col min="13569" max="13569" width="0" style="1" hidden="1" customWidth="1"/>
    <col min="13570" max="13570" width="65" style="1" customWidth="1"/>
    <col min="13571" max="13571" width="0" style="1" hidden="1" customWidth="1"/>
    <col min="13572" max="13572" width="12.28515625" style="1" customWidth="1"/>
    <col min="13573" max="13573" width="14.7109375" style="1" customWidth="1"/>
    <col min="13574" max="13574" width="56.140625" style="1" customWidth="1"/>
    <col min="13575" max="13821" width="11.42578125" style="1"/>
    <col min="13822" max="13822" width="1.7109375" style="1" customWidth="1"/>
    <col min="13823" max="13823" width="8.140625" style="1" customWidth="1"/>
    <col min="13824" max="13824" width="10.140625" style="1" customWidth="1"/>
    <col min="13825" max="13825" width="0" style="1" hidden="1" customWidth="1"/>
    <col min="13826" max="13826" width="65" style="1" customWidth="1"/>
    <col min="13827" max="13827" width="0" style="1" hidden="1" customWidth="1"/>
    <col min="13828" max="13828" width="12.28515625" style="1" customWidth="1"/>
    <col min="13829" max="13829" width="14.7109375" style="1" customWidth="1"/>
    <col min="13830" max="13830" width="56.140625" style="1" customWidth="1"/>
    <col min="13831" max="14077" width="11.42578125" style="1"/>
    <col min="14078" max="14078" width="1.7109375" style="1" customWidth="1"/>
    <col min="14079" max="14079" width="8.140625" style="1" customWidth="1"/>
    <col min="14080" max="14080" width="10.140625" style="1" customWidth="1"/>
    <col min="14081" max="14081" width="0" style="1" hidden="1" customWidth="1"/>
    <col min="14082" max="14082" width="65" style="1" customWidth="1"/>
    <col min="14083" max="14083" width="0" style="1" hidden="1" customWidth="1"/>
    <col min="14084" max="14084" width="12.28515625" style="1" customWidth="1"/>
    <col min="14085" max="14085" width="14.7109375" style="1" customWidth="1"/>
    <col min="14086" max="14086" width="56.140625" style="1" customWidth="1"/>
    <col min="14087" max="14333" width="11.42578125" style="1"/>
    <col min="14334" max="14334" width="1.7109375" style="1" customWidth="1"/>
    <col min="14335" max="14335" width="8.140625" style="1" customWidth="1"/>
    <col min="14336" max="14336" width="10.140625" style="1" customWidth="1"/>
    <col min="14337" max="14337" width="0" style="1" hidden="1" customWidth="1"/>
    <col min="14338" max="14338" width="65" style="1" customWidth="1"/>
    <col min="14339" max="14339" width="0" style="1" hidden="1" customWidth="1"/>
    <col min="14340" max="14340" width="12.28515625" style="1" customWidth="1"/>
    <col min="14341" max="14341" width="14.7109375" style="1" customWidth="1"/>
    <col min="14342" max="14342" width="56.140625" style="1" customWidth="1"/>
    <col min="14343" max="14589" width="11.42578125" style="1"/>
    <col min="14590" max="14590" width="1.7109375" style="1" customWidth="1"/>
    <col min="14591" max="14591" width="8.140625" style="1" customWidth="1"/>
    <col min="14592" max="14592" width="10.140625" style="1" customWidth="1"/>
    <col min="14593" max="14593" width="0" style="1" hidden="1" customWidth="1"/>
    <col min="14594" max="14594" width="65" style="1" customWidth="1"/>
    <col min="14595" max="14595" width="0" style="1" hidden="1" customWidth="1"/>
    <col min="14596" max="14596" width="12.28515625" style="1" customWidth="1"/>
    <col min="14597" max="14597" width="14.7109375" style="1" customWidth="1"/>
    <col min="14598" max="14598" width="56.140625" style="1" customWidth="1"/>
    <col min="14599" max="14845" width="11.42578125" style="1"/>
    <col min="14846" max="14846" width="1.7109375" style="1" customWidth="1"/>
    <col min="14847" max="14847" width="8.140625" style="1" customWidth="1"/>
    <col min="14848" max="14848" width="10.140625" style="1" customWidth="1"/>
    <col min="14849" max="14849" width="0" style="1" hidden="1" customWidth="1"/>
    <col min="14850" max="14850" width="65" style="1" customWidth="1"/>
    <col min="14851" max="14851" width="0" style="1" hidden="1" customWidth="1"/>
    <col min="14852" max="14852" width="12.28515625" style="1" customWidth="1"/>
    <col min="14853" max="14853" width="14.7109375" style="1" customWidth="1"/>
    <col min="14854" max="14854" width="56.140625" style="1" customWidth="1"/>
    <col min="14855" max="15101" width="11.42578125" style="1"/>
    <col min="15102" max="15102" width="1.7109375" style="1" customWidth="1"/>
    <col min="15103" max="15103" width="8.140625" style="1" customWidth="1"/>
    <col min="15104" max="15104" width="10.140625" style="1" customWidth="1"/>
    <col min="15105" max="15105" width="0" style="1" hidden="1" customWidth="1"/>
    <col min="15106" max="15106" width="65" style="1" customWidth="1"/>
    <col min="15107" max="15107" width="0" style="1" hidden="1" customWidth="1"/>
    <col min="15108" max="15108" width="12.28515625" style="1" customWidth="1"/>
    <col min="15109" max="15109" width="14.7109375" style="1" customWidth="1"/>
    <col min="15110" max="15110" width="56.140625" style="1" customWidth="1"/>
    <col min="15111" max="15357" width="11.42578125" style="1"/>
    <col min="15358" max="15358" width="1.7109375" style="1" customWidth="1"/>
    <col min="15359" max="15359" width="8.140625" style="1" customWidth="1"/>
    <col min="15360" max="15360" width="10.140625" style="1" customWidth="1"/>
    <col min="15361" max="15361" width="0" style="1" hidden="1" customWidth="1"/>
    <col min="15362" max="15362" width="65" style="1" customWidth="1"/>
    <col min="15363" max="15363" width="0" style="1" hidden="1" customWidth="1"/>
    <col min="15364" max="15364" width="12.28515625" style="1" customWidth="1"/>
    <col min="15365" max="15365" width="14.7109375" style="1" customWidth="1"/>
    <col min="15366" max="15366" width="56.140625" style="1" customWidth="1"/>
    <col min="15367" max="15613" width="11.42578125" style="1"/>
    <col min="15614" max="15614" width="1.7109375" style="1" customWidth="1"/>
    <col min="15615" max="15615" width="8.140625" style="1" customWidth="1"/>
    <col min="15616" max="15616" width="10.140625" style="1" customWidth="1"/>
    <col min="15617" max="15617" width="0" style="1" hidden="1" customWidth="1"/>
    <col min="15618" max="15618" width="65" style="1" customWidth="1"/>
    <col min="15619" max="15619" width="0" style="1" hidden="1" customWidth="1"/>
    <col min="15620" max="15620" width="12.28515625" style="1" customWidth="1"/>
    <col min="15621" max="15621" width="14.7109375" style="1" customWidth="1"/>
    <col min="15622" max="15622" width="56.140625" style="1" customWidth="1"/>
    <col min="15623" max="15869" width="11.42578125" style="1"/>
    <col min="15870" max="15870" width="1.7109375" style="1" customWidth="1"/>
    <col min="15871" max="15871" width="8.140625" style="1" customWidth="1"/>
    <col min="15872" max="15872" width="10.140625" style="1" customWidth="1"/>
    <col min="15873" max="15873" width="0" style="1" hidden="1" customWidth="1"/>
    <col min="15874" max="15874" width="65" style="1" customWidth="1"/>
    <col min="15875" max="15875" width="0" style="1" hidden="1" customWidth="1"/>
    <col min="15876" max="15876" width="12.28515625" style="1" customWidth="1"/>
    <col min="15877" max="15877" width="14.7109375" style="1" customWidth="1"/>
    <col min="15878" max="15878" width="56.140625" style="1" customWidth="1"/>
    <col min="15879" max="16125" width="11.42578125" style="1"/>
    <col min="16126" max="16126" width="1.7109375" style="1" customWidth="1"/>
    <col min="16127" max="16127" width="8.140625" style="1" customWidth="1"/>
    <col min="16128" max="16128" width="10.140625" style="1" customWidth="1"/>
    <col min="16129" max="16129" width="0" style="1" hidden="1" customWidth="1"/>
    <col min="16130" max="16130" width="65" style="1" customWidth="1"/>
    <col min="16131" max="16131" width="0" style="1" hidden="1" customWidth="1"/>
    <col min="16132" max="16132" width="12.28515625" style="1" customWidth="1"/>
    <col min="16133" max="16133" width="14.7109375" style="1" customWidth="1"/>
    <col min="16134" max="16134" width="56.140625" style="1" customWidth="1"/>
    <col min="16135" max="16384" width="11.42578125" style="1"/>
  </cols>
  <sheetData>
    <row r="1" spans="2:6" ht="15" thickBot="1"/>
    <row r="2" spans="2:6" ht="15">
      <c r="B2" s="354"/>
      <c r="C2" s="355"/>
      <c r="D2" s="356"/>
      <c r="E2" s="59"/>
      <c r="F2" s="60"/>
    </row>
    <row r="3" spans="2:6" ht="15.75" thickBot="1">
      <c r="B3" s="109" t="s">
        <v>79</v>
      </c>
      <c r="C3" s="110" t="s">
        <v>107</v>
      </c>
      <c r="D3" s="111" t="s">
        <v>108</v>
      </c>
      <c r="E3" s="59"/>
      <c r="F3" s="60"/>
    </row>
    <row r="4" spans="2:6" ht="15">
      <c r="B4" s="323">
        <v>1</v>
      </c>
      <c r="C4" s="112" t="s">
        <v>103</v>
      </c>
      <c r="D4" s="149" t="e">
        <f>РК1!E5/РK2!F4</f>
        <v>#DIV/0!</v>
      </c>
      <c r="E4" s="61"/>
      <c r="F4" s="60"/>
    </row>
    <row r="5" spans="2:6" ht="15">
      <c r="B5" s="324">
        <v>2</v>
      </c>
      <c r="C5" s="113" t="s">
        <v>104</v>
      </c>
      <c r="D5" s="150">
        <f>РК1!E5-(РK2!F4*0.045)</f>
        <v>0</v>
      </c>
      <c r="E5" s="62"/>
      <c r="F5" s="60"/>
    </row>
    <row r="6" spans="2:6" ht="15">
      <c r="B6" s="324">
        <v>3</v>
      </c>
      <c r="C6" s="113" t="s">
        <v>105</v>
      </c>
      <c r="D6" s="151" t="e">
        <f>(РК1!E5+РК1!E43)/РK2!F4</f>
        <v>#DIV/0!</v>
      </c>
      <c r="E6" s="61"/>
      <c r="F6" s="60"/>
    </row>
    <row r="7" spans="2:6" ht="15">
      <c r="B7" s="324">
        <v>4</v>
      </c>
      <c r="C7" s="113" t="s">
        <v>106</v>
      </c>
      <c r="D7" s="150">
        <f>РК1!E5+РК1!E43-(РK2!F4*0.06)</f>
        <v>0</v>
      </c>
      <c r="E7" s="61"/>
      <c r="F7" s="60"/>
    </row>
    <row r="8" spans="2:6" ht="15">
      <c r="B8" s="324">
        <v>5</v>
      </c>
      <c r="C8" s="113" t="s">
        <v>109</v>
      </c>
      <c r="D8" s="151" t="e">
        <f>РК1!E4/РK2!F4</f>
        <v>#DIV/0!</v>
      </c>
      <c r="E8" s="61"/>
      <c r="F8" s="60"/>
    </row>
    <row r="9" spans="2:6" ht="15.75" thickBot="1">
      <c r="B9" s="325">
        <v>6</v>
      </c>
      <c r="C9" s="114" t="s">
        <v>110</v>
      </c>
      <c r="D9" s="152">
        <f>РК1!E4-(РK2!F4*0.08)</f>
        <v>0</v>
      </c>
      <c r="E9" s="61"/>
    </row>
  </sheetData>
  <mergeCells count="1">
    <mergeCell ref="B2:D2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view="pageBreakPreview" zoomScale="90" zoomScaleNormal="85" zoomScaleSheetLayoutView="90" workbookViewId="0">
      <selection activeCell="B2" sqref="B2:E2"/>
    </sheetView>
  </sheetViews>
  <sheetFormatPr defaultColWidth="11.42578125" defaultRowHeight="15"/>
  <cols>
    <col min="1" max="1" width="2.28515625" customWidth="1"/>
    <col min="2" max="2" width="10.5703125" customWidth="1"/>
    <col min="3" max="3" width="54.28515625" customWidth="1"/>
    <col min="4" max="4" width="22" customWidth="1"/>
    <col min="5" max="5" width="17.140625" customWidth="1"/>
    <col min="6" max="6" width="26.28515625" customWidth="1"/>
    <col min="253" max="253" width="2.28515625" customWidth="1"/>
    <col min="254" max="254" width="7.28515625" customWidth="1"/>
    <col min="255" max="255" width="10.5703125" customWidth="1"/>
    <col min="256" max="256" width="0" hidden="1" customWidth="1"/>
    <col min="257" max="257" width="54.28515625" customWidth="1"/>
    <col min="258" max="258" width="0" hidden="1" customWidth="1"/>
    <col min="259" max="259" width="31.5703125" customWidth="1"/>
    <col min="260" max="260" width="22" customWidth="1"/>
    <col min="261" max="261" width="17.140625" customWidth="1"/>
    <col min="262" max="262" width="26.28515625" customWidth="1"/>
    <col min="509" max="509" width="2.28515625" customWidth="1"/>
    <col min="510" max="510" width="7.28515625" customWidth="1"/>
    <col min="511" max="511" width="10.5703125" customWidth="1"/>
    <col min="512" max="512" width="0" hidden="1" customWidth="1"/>
    <col min="513" max="513" width="54.28515625" customWidth="1"/>
    <col min="514" max="514" width="0" hidden="1" customWidth="1"/>
    <col min="515" max="515" width="31.5703125" customWidth="1"/>
    <col min="516" max="516" width="22" customWidth="1"/>
    <col min="517" max="517" width="17.140625" customWidth="1"/>
    <col min="518" max="518" width="26.28515625" customWidth="1"/>
    <col min="765" max="765" width="2.28515625" customWidth="1"/>
    <col min="766" max="766" width="7.28515625" customWidth="1"/>
    <col min="767" max="767" width="10.5703125" customWidth="1"/>
    <col min="768" max="768" width="0" hidden="1" customWidth="1"/>
    <col min="769" max="769" width="54.28515625" customWidth="1"/>
    <col min="770" max="770" width="0" hidden="1" customWidth="1"/>
    <col min="771" max="771" width="31.5703125" customWidth="1"/>
    <col min="772" max="772" width="22" customWidth="1"/>
    <col min="773" max="773" width="17.140625" customWidth="1"/>
    <col min="774" max="774" width="26.28515625" customWidth="1"/>
    <col min="1021" max="1021" width="2.28515625" customWidth="1"/>
    <col min="1022" max="1022" width="7.28515625" customWidth="1"/>
    <col min="1023" max="1023" width="10.5703125" customWidth="1"/>
    <col min="1024" max="1024" width="0" hidden="1" customWidth="1"/>
    <col min="1025" max="1025" width="54.28515625" customWidth="1"/>
    <col min="1026" max="1026" width="0" hidden="1" customWidth="1"/>
    <col min="1027" max="1027" width="31.5703125" customWidth="1"/>
    <col min="1028" max="1028" width="22" customWidth="1"/>
    <col min="1029" max="1029" width="17.140625" customWidth="1"/>
    <col min="1030" max="1030" width="26.28515625" customWidth="1"/>
    <col min="1277" max="1277" width="2.28515625" customWidth="1"/>
    <col min="1278" max="1278" width="7.28515625" customWidth="1"/>
    <col min="1279" max="1279" width="10.5703125" customWidth="1"/>
    <col min="1280" max="1280" width="0" hidden="1" customWidth="1"/>
    <col min="1281" max="1281" width="54.28515625" customWidth="1"/>
    <col min="1282" max="1282" width="0" hidden="1" customWidth="1"/>
    <col min="1283" max="1283" width="31.5703125" customWidth="1"/>
    <col min="1284" max="1284" width="22" customWidth="1"/>
    <col min="1285" max="1285" width="17.140625" customWidth="1"/>
    <col min="1286" max="1286" width="26.28515625" customWidth="1"/>
    <col min="1533" max="1533" width="2.28515625" customWidth="1"/>
    <col min="1534" max="1534" width="7.28515625" customWidth="1"/>
    <col min="1535" max="1535" width="10.5703125" customWidth="1"/>
    <col min="1536" max="1536" width="0" hidden="1" customWidth="1"/>
    <col min="1537" max="1537" width="54.28515625" customWidth="1"/>
    <col min="1538" max="1538" width="0" hidden="1" customWidth="1"/>
    <col min="1539" max="1539" width="31.5703125" customWidth="1"/>
    <col min="1540" max="1540" width="22" customWidth="1"/>
    <col min="1541" max="1541" width="17.140625" customWidth="1"/>
    <col min="1542" max="1542" width="26.28515625" customWidth="1"/>
    <col min="1789" max="1789" width="2.28515625" customWidth="1"/>
    <col min="1790" max="1790" width="7.28515625" customWidth="1"/>
    <col min="1791" max="1791" width="10.5703125" customWidth="1"/>
    <col min="1792" max="1792" width="0" hidden="1" customWidth="1"/>
    <col min="1793" max="1793" width="54.28515625" customWidth="1"/>
    <col min="1794" max="1794" width="0" hidden="1" customWidth="1"/>
    <col min="1795" max="1795" width="31.5703125" customWidth="1"/>
    <col min="1796" max="1796" width="22" customWidth="1"/>
    <col min="1797" max="1797" width="17.140625" customWidth="1"/>
    <col min="1798" max="1798" width="26.28515625" customWidth="1"/>
    <col min="2045" max="2045" width="2.28515625" customWidth="1"/>
    <col min="2046" max="2046" width="7.28515625" customWidth="1"/>
    <col min="2047" max="2047" width="10.5703125" customWidth="1"/>
    <col min="2048" max="2048" width="0" hidden="1" customWidth="1"/>
    <col min="2049" max="2049" width="54.28515625" customWidth="1"/>
    <col min="2050" max="2050" width="0" hidden="1" customWidth="1"/>
    <col min="2051" max="2051" width="31.5703125" customWidth="1"/>
    <col min="2052" max="2052" width="22" customWidth="1"/>
    <col min="2053" max="2053" width="17.140625" customWidth="1"/>
    <col min="2054" max="2054" width="26.28515625" customWidth="1"/>
    <col min="2301" max="2301" width="2.28515625" customWidth="1"/>
    <col min="2302" max="2302" width="7.28515625" customWidth="1"/>
    <col min="2303" max="2303" width="10.5703125" customWidth="1"/>
    <col min="2304" max="2304" width="0" hidden="1" customWidth="1"/>
    <col min="2305" max="2305" width="54.28515625" customWidth="1"/>
    <col min="2306" max="2306" width="0" hidden="1" customWidth="1"/>
    <col min="2307" max="2307" width="31.5703125" customWidth="1"/>
    <col min="2308" max="2308" width="22" customWidth="1"/>
    <col min="2309" max="2309" width="17.140625" customWidth="1"/>
    <col min="2310" max="2310" width="26.28515625" customWidth="1"/>
    <col min="2557" max="2557" width="2.28515625" customWidth="1"/>
    <col min="2558" max="2558" width="7.28515625" customWidth="1"/>
    <col min="2559" max="2559" width="10.5703125" customWidth="1"/>
    <col min="2560" max="2560" width="0" hidden="1" customWidth="1"/>
    <col min="2561" max="2561" width="54.28515625" customWidth="1"/>
    <col min="2562" max="2562" width="0" hidden="1" customWidth="1"/>
    <col min="2563" max="2563" width="31.5703125" customWidth="1"/>
    <col min="2564" max="2564" width="22" customWidth="1"/>
    <col min="2565" max="2565" width="17.140625" customWidth="1"/>
    <col min="2566" max="2566" width="26.28515625" customWidth="1"/>
    <col min="2813" max="2813" width="2.28515625" customWidth="1"/>
    <col min="2814" max="2814" width="7.28515625" customWidth="1"/>
    <col min="2815" max="2815" width="10.5703125" customWidth="1"/>
    <col min="2816" max="2816" width="0" hidden="1" customWidth="1"/>
    <col min="2817" max="2817" width="54.28515625" customWidth="1"/>
    <col min="2818" max="2818" width="0" hidden="1" customWidth="1"/>
    <col min="2819" max="2819" width="31.5703125" customWidth="1"/>
    <col min="2820" max="2820" width="22" customWidth="1"/>
    <col min="2821" max="2821" width="17.140625" customWidth="1"/>
    <col min="2822" max="2822" width="26.28515625" customWidth="1"/>
    <col min="3069" max="3069" width="2.28515625" customWidth="1"/>
    <col min="3070" max="3070" width="7.28515625" customWidth="1"/>
    <col min="3071" max="3071" width="10.5703125" customWidth="1"/>
    <col min="3072" max="3072" width="0" hidden="1" customWidth="1"/>
    <col min="3073" max="3073" width="54.28515625" customWidth="1"/>
    <col min="3074" max="3074" width="0" hidden="1" customWidth="1"/>
    <col min="3075" max="3075" width="31.5703125" customWidth="1"/>
    <col min="3076" max="3076" width="22" customWidth="1"/>
    <col min="3077" max="3077" width="17.140625" customWidth="1"/>
    <col min="3078" max="3078" width="26.28515625" customWidth="1"/>
    <col min="3325" max="3325" width="2.28515625" customWidth="1"/>
    <col min="3326" max="3326" width="7.28515625" customWidth="1"/>
    <col min="3327" max="3327" width="10.5703125" customWidth="1"/>
    <col min="3328" max="3328" width="0" hidden="1" customWidth="1"/>
    <col min="3329" max="3329" width="54.28515625" customWidth="1"/>
    <col min="3330" max="3330" width="0" hidden="1" customWidth="1"/>
    <col min="3331" max="3331" width="31.5703125" customWidth="1"/>
    <col min="3332" max="3332" width="22" customWidth="1"/>
    <col min="3333" max="3333" width="17.140625" customWidth="1"/>
    <col min="3334" max="3334" width="26.28515625" customWidth="1"/>
    <col min="3581" max="3581" width="2.28515625" customWidth="1"/>
    <col min="3582" max="3582" width="7.28515625" customWidth="1"/>
    <col min="3583" max="3583" width="10.5703125" customWidth="1"/>
    <col min="3584" max="3584" width="0" hidden="1" customWidth="1"/>
    <col min="3585" max="3585" width="54.28515625" customWidth="1"/>
    <col min="3586" max="3586" width="0" hidden="1" customWidth="1"/>
    <col min="3587" max="3587" width="31.5703125" customWidth="1"/>
    <col min="3588" max="3588" width="22" customWidth="1"/>
    <col min="3589" max="3589" width="17.140625" customWidth="1"/>
    <col min="3590" max="3590" width="26.28515625" customWidth="1"/>
    <col min="3837" max="3837" width="2.28515625" customWidth="1"/>
    <col min="3838" max="3838" width="7.28515625" customWidth="1"/>
    <col min="3839" max="3839" width="10.5703125" customWidth="1"/>
    <col min="3840" max="3840" width="0" hidden="1" customWidth="1"/>
    <col min="3841" max="3841" width="54.28515625" customWidth="1"/>
    <col min="3842" max="3842" width="0" hidden="1" customWidth="1"/>
    <col min="3843" max="3843" width="31.5703125" customWidth="1"/>
    <col min="3844" max="3844" width="22" customWidth="1"/>
    <col min="3845" max="3845" width="17.140625" customWidth="1"/>
    <col min="3846" max="3846" width="26.28515625" customWidth="1"/>
    <col min="4093" max="4093" width="2.28515625" customWidth="1"/>
    <col min="4094" max="4094" width="7.28515625" customWidth="1"/>
    <col min="4095" max="4095" width="10.5703125" customWidth="1"/>
    <col min="4096" max="4096" width="0" hidden="1" customWidth="1"/>
    <col min="4097" max="4097" width="54.28515625" customWidth="1"/>
    <col min="4098" max="4098" width="0" hidden="1" customWidth="1"/>
    <col min="4099" max="4099" width="31.5703125" customWidth="1"/>
    <col min="4100" max="4100" width="22" customWidth="1"/>
    <col min="4101" max="4101" width="17.140625" customWidth="1"/>
    <col min="4102" max="4102" width="26.28515625" customWidth="1"/>
    <col min="4349" max="4349" width="2.28515625" customWidth="1"/>
    <col min="4350" max="4350" width="7.28515625" customWidth="1"/>
    <col min="4351" max="4351" width="10.5703125" customWidth="1"/>
    <col min="4352" max="4352" width="0" hidden="1" customWidth="1"/>
    <col min="4353" max="4353" width="54.28515625" customWidth="1"/>
    <col min="4354" max="4354" width="0" hidden="1" customWidth="1"/>
    <col min="4355" max="4355" width="31.5703125" customWidth="1"/>
    <col min="4356" max="4356" width="22" customWidth="1"/>
    <col min="4357" max="4357" width="17.140625" customWidth="1"/>
    <col min="4358" max="4358" width="26.28515625" customWidth="1"/>
    <col min="4605" max="4605" width="2.28515625" customWidth="1"/>
    <col min="4606" max="4606" width="7.28515625" customWidth="1"/>
    <col min="4607" max="4607" width="10.5703125" customWidth="1"/>
    <col min="4608" max="4608" width="0" hidden="1" customWidth="1"/>
    <col min="4609" max="4609" width="54.28515625" customWidth="1"/>
    <col min="4610" max="4610" width="0" hidden="1" customWidth="1"/>
    <col min="4611" max="4611" width="31.5703125" customWidth="1"/>
    <col min="4612" max="4612" width="22" customWidth="1"/>
    <col min="4613" max="4613" width="17.140625" customWidth="1"/>
    <col min="4614" max="4614" width="26.28515625" customWidth="1"/>
    <col min="4861" max="4861" width="2.28515625" customWidth="1"/>
    <col min="4862" max="4862" width="7.28515625" customWidth="1"/>
    <col min="4863" max="4863" width="10.5703125" customWidth="1"/>
    <col min="4864" max="4864" width="0" hidden="1" customWidth="1"/>
    <col min="4865" max="4865" width="54.28515625" customWidth="1"/>
    <col min="4866" max="4866" width="0" hidden="1" customWidth="1"/>
    <col min="4867" max="4867" width="31.5703125" customWidth="1"/>
    <col min="4868" max="4868" width="22" customWidth="1"/>
    <col min="4869" max="4869" width="17.140625" customWidth="1"/>
    <col min="4870" max="4870" width="26.28515625" customWidth="1"/>
    <col min="5117" max="5117" width="2.28515625" customWidth="1"/>
    <col min="5118" max="5118" width="7.28515625" customWidth="1"/>
    <col min="5119" max="5119" width="10.5703125" customWidth="1"/>
    <col min="5120" max="5120" width="0" hidden="1" customWidth="1"/>
    <col min="5121" max="5121" width="54.28515625" customWidth="1"/>
    <col min="5122" max="5122" width="0" hidden="1" customWidth="1"/>
    <col min="5123" max="5123" width="31.5703125" customWidth="1"/>
    <col min="5124" max="5124" width="22" customWidth="1"/>
    <col min="5125" max="5125" width="17.140625" customWidth="1"/>
    <col min="5126" max="5126" width="26.28515625" customWidth="1"/>
    <col min="5373" max="5373" width="2.28515625" customWidth="1"/>
    <col min="5374" max="5374" width="7.28515625" customWidth="1"/>
    <col min="5375" max="5375" width="10.5703125" customWidth="1"/>
    <col min="5376" max="5376" width="0" hidden="1" customWidth="1"/>
    <col min="5377" max="5377" width="54.28515625" customWidth="1"/>
    <col min="5378" max="5378" width="0" hidden="1" customWidth="1"/>
    <col min="5379" max="5379" width="31.5703125" customWidth="1"/>
    <col min="5380" max="5380" width="22" customWidth="1"/>
    <col min="5381" max="5381" width="17.140625" customWidth="1"/>
    <col min="5382" max="5382" width="26.28515625" customWidth="1"/>
    <col min="5629" max="5629" width="2.28515625" customWidth="1"/>
    <col min="5630" max="5630" width="7.28515625" customWidth="1"/>
    <col min="5631" max="5631" width="10.5703125" customWidth="1"/>
    <col min="5632" max="5632" width="0" hidden="1" customWidth="1"/>
    <col min="5633" max="5633" width="54.28515625" customWidth="1"/>
    <col min="5634" max="5634" width="0" hidden="1" customWidth="1"/>
    <col min="5635" max="5635" width="31.5703125" customWidth="1"/>
    <col min="5636" max="5636" width="22" customWidth="1"/>
    <col min="5637" max="5637" width="17.140625" customWidth="1"/>
    <col min="5638" max="5638" width="26.28515625" customWidth="1"/>
    <col min="5885" max="5885" width="2.28515625" customWidth="1"/>
    <col min="5886" max="5886" width="7.28515625" customWidth="1"/>
    <col min="5887" max="5887" width="10.5703125" customWidth="1"/>
    <col min="5888" max="5888" width="0" hidden="1" customWidth="1"/>
    <col min="5889" max="5889" width="54.28515625" customWidth="1"/>
    <col min="5890" max="5890" width="0" hidden="1" customWidth="1"/>
    <col min="5891" max="5891" width="31.5703125" customWidth="1"/>
    <col min="5892" max="5892" width="22" customWidth="1"/>
    <col min="5893" max="5893" width="17.140625" customWidth="1"/>
    <col min="5894" max="5894" width="26.28515625" customWidth="1"/>
    <col min="6141" max="6141" width="2.28515625" customWidth="1"/>
    <col min="6142" max="6142" width="7.28515625" customWidth="1"/>
    <col min="6143" max="6143" width="10.5703125" customWidth="1"/>
    <col min="6144" max="6144" width="0" hidden="1" customWidth="1"/>
    <col min="6145" max="6145" width="54.28515625" customWidth="1"/>
    <col min="6146" max="6146" width="0" hidden="1" customWidth="1"/>
    <col min="6147" max="6147" width="31.5703125" customWidth="1"/>
    <col min="6148" max="6148" width="22" customWidth="1"/>
    <col min="6149" max="6149" width="17.140625" customWidth="1"/>
    <col min="6150" max="6150" width="26.28515625" customWidth="1"/>
    <col min="6397" max="6397" width="2.28515625" customWidth="1"/>
    <col min="6398" max="6398" width="7.28515625" customWidth="1"/>
    <col min="6399" max="6399" width="10.5703125" customWidth="1"/>
    <col min="6400" max="6400" width="0" hidden="1" customWidth="1"/>
    <col min="6401" max="6401" width="54.28515625" customWidth="1"/>
    <col min="6402" max="6402" width="0" hidden="1" customWidth="1"/>
    <col min="6403" max="6403" width="31.5703125" customWidth="1"/>
    <col min="6404" max="6404" width="22" customWidth="1"/>
    <col min="6405" max="6405" width="17.140625" customWidth="1"/>
    <col min="6406" max="6406" width="26.28515625" customWidth="1"/>
    <col min="6653" max="6653" width="2.28515625" customWidth="1"/>
    <col min="6654" max="6654" width="7.28515625" customWidth="1"/>
    <col min="6655" max="6655" width="10.5703125" customWidth="1"/>
    <col min="6656" max="6656" width="0" hidden="1" customWidth="1"/>
    <col min="6657" max="6657" width="54.28515625" customWidth="1"/>
    <col min="6658" max="6658" width="0" hidden="1" customWidth="1"/>
    <col min="6659" max="6659" width="31.5703125" customWidth="1"/>
    <col min="6660" max="6660" width="22" customWidth="1"/>
    <col min="6661" max="6661" width="17.140625" customWidth="1"/>
    <col min="6662" max="6662" width="26.28515625" customWidth="1"/>
    <col min="6909" max="6909" width="2.28515625" customWidth="1"/>
    <col min="6910" max="6910" width="7.28515625" customWidth="1"/>
    <col min="6911" max="6911" width="10.5703125" customWidth="1"/>
    <col min="6912" max="6912" width="0" hidden="1" customWidth="1"/>
    <col min="6913" max="6913" width="54.28515625" customWidth="1"/>
    <col min="6914" max="6914" width="0" hidden="1" customWidth="1"/>
    <col min="6915" max="6915" width="31.5703125" customWidth="1"/>
    <col min="6916" max="6916" width="22" customWidth="1"/>
    <col min="6917" max="6917" width="17.140625" customWidth="1"/>
    <col min="6918" max="6918" width="26.28515625" customWidth="1"/>
    <col min="7165" max="7165" width="2.28515625" customWidth="1"/>
    <col min="7166" max="7166" width="7.28515625" customWidth="1"/>
    <col min="7167" max="7167" width="10.5703125" customWidth="1"/>
    <col min="7168" max="7168" width="0" hidden="1" customWidth="1"/>
    <col min="7169" max="7169" width="54.28515625" customWidth="1"/>
    <col min="7170" max="7170" width="0" hidden="1" customWidth="1"/>
    <col min="7171" max="7171" width="31.5703125" customWidth="1"/>
    <col min="7172" max="7172" width="22" customWidth="1"/>
    <col min="7173" max="7173" width="17.140625" customWidth="1"/>
    <col min="7174" max="7174" width="26.28515625" customWidth="1"/>
    <col min="7421" max="7421" width="2.28515625" customWidth="1"/>
    <col min="7422" max="7422" width="7.28515625" customWidth="1"/>
    <col min="7423" max="7423" width="10.5703125" customWidth="1"/>
    <col min="7424" max="7424" width="0" hidden="1" customWidth="1"/>
    <col min="7425" max="7425" width="54.28515625" customWidth="1"/>
    <col min="7426" max="7426" width="0" hidden="1" customWidth="1"/>
    <col min="7427" max="7427" width="31.5703125" customWidth="1"/>
    <col min="7428" max="7428" width="22" customWidth="1"/>
    <col min="7429" max="7429" width="17.140625" customWidth="1"/>
    <col min="7430" max="7430" width="26.28515625" customWidth="1"/>
    <col min="7677" max="7677" width="2.28515625" customWidth="1"/>
    <col min="7678" max="7678" width="7.28515625" customWidth="1"/>
    <col min="7679" max="7679" width="10.5703125" customWidth="1"/>
    <col min="7680" max="7680" width="0" hidden="1" customWidth="1"/>
    <col min="7681" max="7681" width="54.28515625" customWidth="1"/>
    <col min="7682" max="7682" width="0" hidden="1" customWidth="1"/>
    <col min="7683" max="7683" width="31.5703125" customWidth="1"/>
    <col min="7684" max="7684" width="22" customWidth="1"/>
    <col min="7685" max="7685" width="17.140625" customWidth="1"/>
    <col min="7686" max="7686" width="26.28515625" customWidth="1"/>
    <col min="7933" max="7933" width="2.28515625" customWidth="1"/>
    <col min="7934" max="7934" width="7.28515625" customWidth="1"/>
    <col min="7935" max="7935" width="10.5703125" customWidth="1"/>
    <col min="7936" max="7936" width="0" hidden="1" customWidth="1"/>
    <col min="7937" max="7937" width="54.28515625" customWidth="1"/>
    <col min="7938" max="7938" width="0" hidden="1" customWidth="1"/>
    <col min="7939" max="7939" width="31.5703125" customWidth="1"/>
    <col min="7940" max="7940" width="22" customWidth="1"/>
    <col min="7941" max="7941" width="17.140625" customWidth="1"/>
    <col min="7942" max="7942" width="26.28515625" customWidth="1"/>
    <col min="8189" max="8189" width="2.28515625" customWidth="1"/>
    <col min="8190" max="8190" width="7.28515625" customWidth="1"/>
    <col min="8191" max="8191" width="10.5703125" customWidth="1"/>
    <col min="8192" max="8192" width="0" hidden="1" customWidth="1"/>
    <col min="8193" max="8193" width="54.28515625" customWidth="1"/>
    <col min="8194" max="8194" width="0" hidden="1" customWidth="1"/>
    <col min="8195" max="8195" width="31.5703125" customWidth="1"/>
    <col min="8196" max="8196" width="22" customWidth="1"/>
    <col min="8197" max="8197" width="17.140625" customWidth="1"/>
    <col min="8198" max="8198" width="26.28515625" customWidth="1"/>
    <col min="8445" max="8445" width="2.28515625" customWidth="1"/>
    <col min="8446" max="8446" width="7.28515625" customWidth="1"/>
    <col min="8447" max="8447" width="10.5703125" customWidth="1"/>
    <col min="8448" max="8448" width="0" hidden="1" customWidth="1"/>
    <col min="8449" max="8449" width="54.28515625" customWidth="1"/>
    <col min="8450" max="8450" width="0" hidden="1" customWidth="1"/>
    <col min="8451" max="8451" width="31.5703125" customWidth="1"/>
    <col min="8452" max="8452" width="22" customWidth="1"/>
    <col min="8453" max="8453" width="17.140625" customWidth="1"/>
    <col min="8454" max="8454" width="26.28515625" customWidth="1"/>
    <col min="8701" max="8701" width="2.28515625" customWidth="1"/>
    <col min="8702" max="8702" width="7.28515625" customWidth="1"/>
    <col min="8703" max="8703" width="10.5703125" customWidth="1"/>
    <col min="8704" max="8704" width="0" hidden="1" customWidth="1"/>
    <col min="8705" max="8705" width="54.28515625" customWidth="1"/>
    <col min="8706" max="8706" width="0" hidden="1" customWidth="1"/>
    <col min="8707" max="8707" width="31.5703125" customWidth="1"/>
    <col min="8708" max="8708" width="22" customWidth="1"/>
    <col min="8709" max="8709" width="17.140625" customWidth="1"/>
    <col min="8710" max="8710" width="26.28515625" customWidth="1"/>
    <col min="8957" max="8957" width="2.28515625" customWidth="1"/>
    <col min="8958" max="8958" width="7.28515625" customWidth="1"/>
    <col min="8959" max="8959" width="10.5703125" customWidth="1"/>
    <col min="8960" max="8960" width="0" hidden="1" customWidth="1"/>
    <col min="8961" max="8961" width="54.28515625" customWidth="1"/>
    <col min="8962" max="8962" width="0" hidden="1" customWidth="1"/>
    <col min="8963" max="8963" width="31.5703125" customWidth="1"/>
    <col min="8964" max="8964" width="22" customWidth="1"/>
    <col min="8965" max="8965" width="17.140625" customWidth="1"/>
    <col min="8966" max="8966" width="26.28515625" customWidth="1"/>
    <col min="9213" max="9213" width="2.28515625" customWidth="1"/>
    <col min="9214" max="9214" width="7.28515625" customWidth="1"/>
    <col min="9215" max="9215" width="10.5703125" customWidth="1"/>
    <col min="9216" max="9216" width="0" hidden="1" customWidth="1"/>
    <col min="9217" max="9217" width="54.28515625" customWidth="1"/>
    <col min="9218" max="9218" width="0" hidden="1" customWidth="1"/>
    <col min="9219" max="9219" width="31.5703125" customWidth="1"/>
    <col min="9220" max="9220" width="22" customWidth="1"/>
    <col min="9221" max="9221" width="17.140625" customWidth="1"/>
    <col min="9222" max="9222" width="26.28515625" customWidth="1"/>
    <col min="9469" max="9469" width="2.28515625" customWidth="1"/>
    <col min="9470" max="9470" width="7.28515625" customWidth="1"/>
    <col min="9471" max="9471" width="10.5703125" customWidth="1"/>
    <col min="9472" max="9472" width="0" hidden="1" customWidth="1"/>
    <col min="9473" max="9473" width="54.28515625" customWidth="1"/>
    <col min="9474" max="9474" width="0" hidden="1" customWidth="1"/>
    <col min="9475" max="9475" width="31.5703125" customWidth="1"/>
    <col min="9476" max="9476" width="22" customWidth="1"/>
    <col min="9477" max="9477" width="17.140625" customWidth="1"/>
    <col min="9478" max="9478" width="26.28515625" customWidth="1"/>
    <col min="9725" max="9725" width="2.28515625" customWidth="1"/>
    <col min="9726" max="9726" width="7.28515625" customWidth="1"/>
    <col min="9727" max="9727" width="10.5703125" customWidth="1"/>
    <col min="9728" max="9728" width="0" hidden="1" customWidth="1"/>
    <col min="9729" max="9729" width="54.28515625" customWidth="1"/>
    <col min="9730" max="9730" width="0" hidden="1" customWidth="1"/>
    <col min="9731" max="9731" width="31.5703125" customWidth="1"/>
    <col min="9732" max="9732" width="22" customWidth="1"/>
    <col min="9733" max="9733" width="17.140625" customWidth="1"/>
    <col min="9734" max="9734" width="26.28515625" customWidth="1"/>
    <col min="9981" max="9981" width="2.28515625" customWidth="1"/>
    <col min="9982" max="9982" width="7.28515625" customWidth="1"/>
    <col min="9983" max="9983" width="10.5703125" customWidth="1"/>
    <col min="9984" max="9984" width="0" hidden="1" customWidth="1"/>
    <col min="9985" max="9985" width="54.28515625" customWidth="1"/>
    <col min="9986" max="9986" width="0" hidden="1" customWidth="1"/>
    <col min="9987" max="9987" width="31.5703125" customWidth="1"/>
    <col min="9988" max="9988" width="22" customWidth="1"/>
    <col min="9989" max="9989" width="17.140625" customWidth="1"/>
    <col min="9990" max="9990" width="26.28515625" customWidth="1"/>
    <col min="10237" max="10237" width="2.28515625" customWidth="1"/>
    <col min="10238" max="10238" width="7.28515625" customWidth="1"/>
    <col min="10239" max="10239" width="10.5703125" customWidth="1"/>
    <col min="10240" max="10240" width="0" hidden="1" customWidth="1"/>
    <col min="10241" max="10241" width="54.28515625" customWidth="1"/>
    <col min="10242" max="10242" width="0" hidden="1" customWidth="1"/>
    <col min="10243" max="10243" width="31.5703125" customWidth="1"/>
    <col min="10244" max="10244" width="22" customWidth="1"/>
    <col min="10245" max="10245" width="17.140625" customWidth="1"/>
    <col min="10246" max="10246" width="26.28515625" customWidth="1"/>
    <col min="10493" max="10493" width="2.28515625" customWidth="1"/>
    <col min="10494" max="10494" width="7.28515625" customWidth="1"/>
    <col min="10495" max="10495" width="10.5703125" customWidth="1"/>
    <col min="10496" max="10496" width="0" hidden="1" customWidth="1"/>
    <col min="10497" max="10497" width="54.28515625" customWidth="1"/>
    <col min="10498" max="10498" width="0" hidden="1" customWidth="1"/>
    <col min="10499" max="10499" width="31.5703125" customWidth="1"/>
    <col min="10500" max="10500" width="22" customWidth="1"/>
    <col min="10501" max="10501" width="17.140625" customWidth="1"/>
    <col min="10502" max="10502" width="26.28515625" customWidth="1"/>
    <col min="10749" max="10749" width="2.28515625" customWidth="1"/>
    <col min="10750" max="10750" width="7.28515625" customWidth="1"/>
    <col min="10751" max="10751" width="10.5703125" customWidth="1"/>
    <col min="10752" max="10752" width="0" hidden="1" customWidth="1"/>
    <col min="10753" max="10753" width="54.28515625" customWidth="1"/>
    <col min="10754" max="10754" width="0" hidden="1" customWidth="1"/>
    <col min="10755" max="10755" width="31.5703125" customWidth="1"/>
    <col min="10756" max="10756" width="22" customWidth="1"/>
    <col min="10757" max="10757" width="17.140625" customWidth="1"/>
    <col min="10758" max="10758" width="26.28515625" customWidth="1"/>
    <col min="11005" max="11005" width="2.28515625" customWidth="1"/>
    <col min="11006" max="11006" width="7.28515625" customWidth="1"/>
    <col min="11007" max="11007" width="10.5703125" customWidth="1"/>
    <col min="11008" max="11008" width="0" hidden="1" customWidth="1"/>
    <col min="11009" max="11009" width="54.28515625" customWidth="1"/>
    <col min="11010" max="11010" width="0" hidden="1" customWidth="1"/>
    <col min="11011" max="11011" width="31.5703125" customWidth="1"/>
    <col min="11012" max="11012" width="22" customWidth="1"/>
    <col min="11013" max="11013" width="17.140625" customWidth="1"/>
    <col min="11014" max="11014" width="26.28515625" customWidth="1"/>
    <col min="11261" max="11261" width="2.28515625" customWidth="1"/>
    <col min="11262" max="11262" width="7.28515625" customWidth="1"/>
    <col min="11263" max="11263" width="10.5703125" customWidth="1"/>
    <col min="11264" max="11264" width="0" hidden="1" customWidth="1"/>
    <col min="11265" max="11265" width="54.28515625" customWidth="1"/>
    <col min="11266" max="11266" width="0" hidden="1" customWidth="1"/>
    <col min="11267" max="11267" width="31.5703125" customWidth="1"/>
    <col min="11268" max="11268" width="22" customWidth="1"/>
    <col min="11269" max="11269" width="17.140625" customWidth="1"/>
    <col min="11270" max="11270" width="26.28515625" customWidth="1"/>
    <col min="11517" max="11517" width="2.28515625" customWidth="1"/>
    <col min="11518" max="11518" width="7.28515625" customWidth="1"/>
    <col min="11519" max="11519" width="10.5703125" customWidth="1"/>
    <col min="11520" max="11520" width="0" hidden="1" customWidth="1"/>
    <col min="11521" max="11521" width="54.28515625" customWidth="1"/>
    <col min="11522" max="11522" width="0" hidden="1" customWidth="1"/>
    <col min="11523" max="11523" width="31.5703125" customWidth="1"/>
    <col min="11524" max="11524" width="22" customWidth="1"/>
    <col min="11525" max="11525" width="17.140625" customWidth="1"/>
    <col min="11526" max="11526" width="26.28515625" customWidth="1"/>
    <col min="11773" max="11773" width="2.28515625" customWidth="1"/>
    <col min="11774" max="11774" width="7.28515625" customWidth="1"/>
    <col min="11775" max="11775" width="10.5703125" customWidth="1"/>
    <col min="11776" max="11776" width="0" hidden="1" customWidth="1"/>
    <col min="11777" max="11777" width="54.28515625" customWidth="1"/>
    <col min="11778" max="11778" width="0" hidden="1" customWidth="1"/>
    <col min="11779" max="11779" width="31.5703125" customWidth="1"/>
    <col min="11780" max="11780" width="22" customWidth="1"/>
    <col min="11781" max="11781" width="17.140625" customWidth="1"/>
    <col min="11782" max="11782" width="26.28515625" customWidth="1"/>
    <col min="12029" max="12029" width="2.28515625" customWidth="1"/>
    <col min="12030" max="12030" width="7.28515625" customWidth="1"/>
    <col min="12031" max="12031" width="10.5703125" customWidth="1"/>
    <col min="12032" max="12032" width="0" hidden="1" customWidth="1"/>
    <col min="12033" max="12033" width="54.28515625" customWidth="1"/>
    <col min="12034" max="12034" width="0" hidden="1" customWidth="1"/>
    <col min="12035" max="12035" width="31.5703125" customWidth="1"/>
    <col min="12036" max="12036" width="22" customWidth="1"/>
    <col min="12037" max="12037" width="17.140625" customWidth="1"/>
    <col min="12038" max="12038" width="26.28515625" customWidth="1"/>
    <col min="12285" max="12285" width="2.28515625" customWidth="1"/>
    <col min="12286" max="12286" width="7.28515625" customWidth="1"/>
    <col min="12287" max="12287" width="10.5703125" customWidth="1"/>
    <col min="12288" max="12288" width="0" hidden="1" customWidth="1"/>
    <col min="12289" max="12289" width="54.28515625" customWidth="1"/>
    <col min="12290" max="12290" width="0" hidden="1" customWidth="1"/>
    <col min="12291" max="12291" width="31.5703125" customWidth="1"/>
    <col min="12292" max="12292" width="22" customWidth="1"/>
    <col min="12293" max="12293" width="17.140625" customWidth="1"/>
    <col min="12294" max="12294" width="26.28515625" customWidth="1"/>
    <col min="12541" max="12541" width="2.28515625" customWidth="1"/>
    <col min="12542" max="12542" width="7.28515625" customWidth="1"/>
    <col min="12543" max="12543" width="10.5703125" customWidth="1"/>
    <col min="12544" max="12544" width="0" hidden="1" customWidth="1"/>
    <col min="12545" max="12545" width="54.28515625" customWidth="1"/>
    <col min="12546" max="12546" width="0" hidden="1" customWidth="1"/>
    <col min="12547" max="12547" width="31.5703125" customWidth="1"/>
    <col min="12548" max="12548" width="22" customWidth="1"/>
    <col min="12549" max="12549" width="17.140625" customWidth="1"/>
    <col min="12550" max="12550" width="26.28515625" customWidth="1"/>
    <col min="12797" max="12797" width="2.28515625" customWidth="1"/>
    <col min="12798" max="12798" width="7.28515625" customWidth="1"/>
    <col min="12799" max="12799" width="10.5703125" customWidth="1"/>
    <col min="12800" max="12800" width="0" hidden="1" customWidth="1"/>
    <col min="12801" max="12801" width="54.28515625" customWidth="1"/>
    <col min="12802" max="12802" width="0" hidden="1" customWidth="1"/>
    <col min="12803" max="12803" width="31.5703125" customWidth="1"/>
    <col min="12804" max="12804" width="22" customWidth="1"/>
    <col min="12805" max="12805" width="17.140625" customWidth="1"/>
    <col min="12806" max="12806" width="26.28515625" customWidth="1"/>
    <col min="13053" max="13053" width="2.28515625" customWidth="1"/>
    <col min="13054" max="13054" width="7.28515625" customWidth="1"/>
    <col min="13055" max="13055" width="10.5703125" customWidth="1"/>
    <col min="13056" max="13056" width="0" hidden="1" customWidth="1"/>
    <col min="13057" max="13057" width="54.28515625" customWidth="1"/>
    <col min="13058" max="13058" width="0" hidden="1" customWidth="1"/>
    <col min="13059" max="13059" width="31.5703125" customWidth="1"/>
    <col min="13060" max="13060" width="22" customWidth="1"/>
    <col min="13061" max="13061" width="17.140625" customWidth="1"/>
    <col min="13062" max="13062" width="26.28515625" customWidth="1"/>
    <col min="13309" max="13309" width="2.28515625" customWidth="1"/>
    <col min="13310" max="13310" width="7.28515625" customWidth="1"/>
    <col min="13311" max="13311" width="10.5703125" customWidth="1"/>
    <col min="13312" max="13312" width="0" hidden="1" customWidth="1"/>
    <col min="13313" max="13313" width="54.28515625" customWidth="1"/>
    <col min="13314" max="13314" width="0" hidden="1" customWidth="1"/>
    <col min="13315" max="13315" width="31.5703125" customWidth="1"/>
    <col min="13316" max="13316" width="22" customWidth="1"/>
    <col min="13317" max="13317" width="17.140625" customWidth="1"/>
    <col min="13318" max="13318" width="26.28515625" customWidth="1"/>
    <col min="13565" max="13565" width="2.28515625" customWidth="1"/>
    <col min="13566" max="13566" width="7.28515625" customWidth="1"/>
    <col min="13567" max="13567" width="10.5703125" customWidth="1"/>
    <col min="13568" max="13568" width="0" hidden="1" customWidth="1"/>
    <col min="13569" max="13569" width="54.28515625" customWidth="1"/>
    <col min="13570" max="13570" width="0" hidden="1" customWidth="1"/>
    <col min="13571" max="13571" width="31.5703125" customWidth="1"/>
    <col min="13572" max="13572" width="22" customWidth="1"/>
    <col min="13573" max="13573" width="17.140625" customWidth="1"/>
    <col min="13574" max="13574" width="26.28515625" customWidth="1"/>
    <col min="13821" max="13821" width="2.28515625" customWidth="1"/>
    <col min="13822" max="13822" width="7.28515625" customWidth="1"/>
    <col min="13823" max="13823" width="10.5703125" customWidth="1"/>
    <col min="13824" max="13824" width="0" hidden="1" customWidth="1"/>
    <col min="13825" max="13825" width="54.28515625" customWidth="1"/>
    <col min="13826" max="13826" width="0" hidden="1" customWidth="1"/>
    <col min="13827" max="13827" width="31.5703125" customWidth="1"/>
    <col min="13828" max="13828" width="22" customWidth="1"/>
    <col min="13829" max="13829" width="17.140625" customWidth="1"/>
    <col min="13830" max="13830" width="26.28515625" customWidth="1"/>
    <col min="14077" max="14077" width="2.28515625" customWidth="1"/>
    <col min="14078" max="14078" width="7.28515625" customWidth="1"/>
    <col min="14079" max="14079" width="10.5703125" customWidth="1"/>
    <col min="14080" max="14080" width="0" hidden="1" customWidth="1"/>
    <col min="14081" max="14081" width="54.28515625" customWidth="1"/>
    <col min="14082" max="14082" width="0" hidden="1" customWidth="1"/>
    <col min="14083" max="14083" width="31.5703125" customWidth="1"/>
    <col min="14084" max="14084" width="22" customWidth="1"/>
    <col min="14085" max="14085" width="17.140625" customWidth="1"/>
    <col min="14086" max="14086" width="26.28515625" customWidth="1"/>
    <col min="14333" max="14333" width="2.28515625" customWidth="1"/>
    <col min="14334" max="14334" width="7.28515625" customWidth="1"/>
    <col min="14335" max="14335" width="10.5703125" customWidth="1"/>
    <col min="14336" max="14336" width="0" hidden="1" customWidth="1"/>
    <col min="14337" max="14337" width="54.28515625" customWidth="1"/>
    <col min="14338" max="14338" width="0" hidden="1" customWidth="1"/>
    <col min="14339" max="14339" width="31.5703125" customWidth="1"/>
    <col min="14340" max="14340" width="22" customWidth="1"/>
    <col min="14341" max="14341" width="17.140625" customWidth="1"/>
    <col min="14342" max="14342" width="26.28515625" customWidth="1"/>
    <col min="14589" max="14589" width="2.28515625" customWidth="1"/>
    <col min="14590" max="14590" width="7.28515625" customWidth="1"/>
    <col min="14591" max="14591" width="10.5703125" customWidth="1"/>
    <col min="14592" max="14592" width="0" hidden="1" customWidth="1"/>
    <col min="14593" max="14593" width="54.28515625" customWidth="1"/>
    <col min="14594" max="14594" width="0" hidden="1" customWidth="1"/>
    <col min="14595" max="14595" width="31.5703125" customWidth="1"/>
    <col min="14596" max="14596" width="22" customWidth="1"/>
    <col min="14597" max="14597" width="17.140625" customWidth="1"/>
    <col min="14598" max="14598" width="26.28515625" customWidth="1"/>
    <col min="14845" max="14845" width="2.28515625" customWidth="1"/>
    <col min="14846" max="14846" width="7.28515625" customWidth="1"/>
    <col min="14847" max="14847" width="10.5703125" customWidth="1"/>
    <col min="14848" max="14848" width="0" hidden="1" customWidth="1"/>
    <col min="14849" max="14849" width="54.28515625" customWidth="1"/>
    <col min="14850" max="14850" width="0" hidden="1" customWidth="1"/>
    <col min="14851" max="14851" width="31.5703125" customWidth="1"/>
    <col min="14852" max="14852" width="22" customWidth="1"/>
    <col min="14853" max="14853" width="17.140625" customWidth="1"/>
    <col min="14854" max="14854" width="26.28515625" customWidth="1"/>
    <col min="15101" max="15101" width="2.28515625" customWidth="1"/>
    <col min="15102" max="15102" width="7.28515625" customWidth="1"/>
    <col min="15103" max="15103" width="10.5703125" customWidth="1"/>
    <col min="15104" max="15104" width="0" hidden="1" customWidth="1"/>
    <col min="15105" max="15105" width="54.28515625" customWidth="1"/>
    <col min="15106" max="15106" width="0" hidden="1" customWidth="1"/>
    <col min="15107" max="15107" width="31.5703125" customWidth="1"/>
    <col min="15108" max="15108" width="22" customWidth="1"/>
    <col min="15109" max="15109" width="17.140625" customWidth="1"/>
    <col min="15110" max="15110" width="26.28515625" customWidth="1"/>
    <col min="15357" max="15357" width="2.28515625" customWidth="1"/>
    <col min="15358" max="15358" width="7.28515625" customWidth="1"/>
    <col min="15359" max="15359" width="10.5703125" customWidth="1"/>
    <col min="15360" max="15360" width="0" hidden="1" customWidth="1"/>
    <col min="15361" max="15361" width="54.28515625" customWidth="1"/>
    <col min="15362" max="15362" width="0" hidden="1" customWidth="1"/>
    <col min="15363" max="15363" width="31.5703125" customWidth="1"/>
    <col min="15364" max="15364" width="22" customWidth="1"/>
    <col min="15365" max="15365" width="17.140625" customWidth="1"/>
    <col min="15366" max="15366" width="26.28515625" customWidth="1"/>
    <col min="15613" max="15613" width="2.28515625" customWidth="1"/>
    <col min="15614" max="15614" width="7.28515625" customWidth="1"/>
    <col min="15615" max="15615" width="10.5703125" customWidth="1"/>
    <col min="15616" max="15616" width="0" hidden="1" customWidth="1"/>
    <col min="15617" max="15617" width="54.28515625" customWidth="1"/>
    <col min="15618" max="15618" width="0" hidden="1" customWidth="1"/>
    <col min="15619" max="15619" width="31.5703125" customWidth="1"/>
    <col min="15620" max="15620" width="22" customWidth="1"/>
    <col min="15621" max="15621" width="17.140625" customWidth="1"/>
    <col min="15622" max="15622" width="26.28515625" customWidth="1"/>
    <col min="15869" max="15869" width="2.28515625" customWidth="1"/>
    <col min="15870" max="15870" width="7.28515625" customWidth="1"/>
    <col min="15871" max="15871" width="10.5703125" customWidth="1"/>
    <col min="15872" max="15872" width="0" hidden="1" customWidth="1"/>
    <col min="15873" max="15873" width="54.28515625" customWidth="1"/>
    <col min="15874" max="15874" width="0" hidden="1" customWidth="1"/>
    <col min="15875" max="15875" width="31.5703125" customWidth="1"/>
    <col min="15876" max="15876" width="22" customWidth="1"/>
    <col min="15877" max="15877" width="17.140625" customWidth="1"/>
    <col min="15878" max="15878" width="26.28515625" customWidth="1"/>
    <col min="16125" max="16125" width="2.28515625" customWidth="1"/>
    <col min="16126" max="16126" width="7.28515625" customWidth="1"/>
    <col min="16127" max="16127" width="10.5703125" customWidth="1"/>
    <col min="16128" max="16128" width="0" hidden="1" customWidth="1"/>
    <col min="16129" max="16129" width="54.28515625" customWidth="1"/>
    <col min="16130" max="16130" width="0" hidden="1" customWidth="1"/>
    <col min="16131" max="16131" width="31.5703125" customWidth="1"/>
    <col min="16132" max="16132" width="22" customWidth="1"/>
    <col min="16133" max="16133" width="17.140625" customWidth="1"/>
    <col min="16134" max="16134" width="26.28515625" customWidth="1"/>
  </cols>
  <sheetData>
    <row r="1" spans="1:10">
      <c r="B1" s="363" t="s">
        <v>228</v>
      </c>
      <c r="C1" s="363"/>
      <c r="D1" s="363"/>
      <c r="E1" s="363"/>
    </row>
    <row r="2" spans="1:10">
      <c r="B2" s="357" t="s">
        <v>111</v>
      </c>
      <c r="C2" s="358"/>
      <c r="D2" s="358"/>
      <c r="E2" s="359"/>
    </row>
    <row r="3" spans="1:10" s="1" customFormat="1" ht="15.75" thickBot="1">
      <c r="A3"/>
      <c r="B3" s="116" t="s">
        <v>79</v>
      </c>
      <c r="C3" s="116" t="s">
        <v>80</v>
      </c>
      <c r="D3" s="117" t="s">
        <v>5</v>
      </c>
      <c r="E3" s="118" t="s">
        <v>6</v>
      </c>
      <c r="F3" s="107"/>
      <c r="G3" s="54"/>
      <c r="H3" s="54"/>
      <c r="I3" s="54"/>
      <c r="J3"/>
    </row>
    <row r="4" spans="1:10" s="1" customFormat="1" ht="15.75" thickBot="1">
      <c r="A4"/>
      <c r="B4" s="360" t="s">
        <v>112</v>
      </c>
      <c r="C4" s="361"/>
      <c r="D4" s="361"/>
      <c r="E4" s="362"/>
      <c r="F4" s="105"/>
      <c r="G4"/>
      <c r="H4"/>
      <c r="I4"/>
      <c r="J4"/>
    </row>
    <row r="5" spans="1:10" s="1" customFormat="1" ht="45">
      <c r="A5"/>
      <c r="B5" s="125">
        <v>1</v>
      </c>
      <c r="C5" s="121" t="s">
        <v>113</v>
      </c>
      <c r="D5" s="126"/>
      <c r="E5" s="146">
        <f>(РК1!E6+РК1!E14+РК1!E19+РК1!E20+РК1!E21+РК1!E22+РК1!E27+РК1!E31+РК1!E34+РК1!E37)*0.1</f>
        <v>0</v>
      </c>
      <c r="F5" s="103"/>
      <c r="G5"/>
      <c r="H5"/>
      <c r="I5"/>
      <c r="J5"/>
    </row>
    <row r="6" spans="1:10" s="1" customFormat="1">
      <c r="A6"/>
      <c r="B6" s="127">
        <v>2</v>
      </c>
      <c r="C6" s="121" t="s">
        <v>114</v>
      </c>
      <c r="D6" s="120"/>
      <c r="E6" s="147">
        <f>E5+РК1!E39*0.1</f>
        <v>0</v>
      </c>
      <c r="F6" s="103"/>
      <c r="G6"/>
      <c r="H6"/>
      <c r="I6"/>
      <c r="J6"/>
    </row>
    <row r="7" spans="1:10" s="1" customFormat="1">
      <c r="A7"/>
      <c r="B7" s="127">
        <v>3</v>
      </c>
      <c r="C7" s="121" t="s">
        <v>115</v>
      </c>
      <c r="D7" s="120"/>
      <c r="E7" s="147">
        <f>0.1765*(E6/10%+РК1!E41+РК1!E36+РК1!E40)</f>
        <v>0</v>
      </c>
      <c r="F7" s="103"/>
      <c r="G7"/>
      <c r="H7"/>
      <c r="I7"/>
      <c r="J7"/>
    </row>
    <row r="8" spans="1:10" s="1" customFormat="1" ht="45.75" thickBot="1">
      <c r="A8"/>
      <c r="B8" s="128">
        <v>4</v>
      </c>
      <c r="C8" s="129" t="s">
        <v>116</v>
      </c>
      <c r="D8" s="130"/>
      <c r="E8" s="148">
        <f>РК1!E5+РК1!E43+IF(РК1!E57&lt;=((1/3)*(РК1!E5+РК1!E43)),РК1!E57,(1/3)*(РК1!E5+РК1!E43))</f>
        <v>0</v>
      </c>
      <c r="F8" s="103"/>
      <c r="G8"/>
      <c r="H8"/>
      <c r="I8"/>
      <c r="J8"/>
    </row>
    <row r="9" spans="1:10" s="1" customFormat="1" ht="15.75" thickBot="1">
      <c r="A9"/>
      <c r="B9" s="115" t="s">
        <v>117</v>
      </c>
      <c r="C9" s="122"/>
      <c r="D9" s="123"/>
      <c r="E9" s="124"/>
      <c r="F9" s="105"/>
      <c r="G9"/>
      <c r="H9"/>
      <c r="I9"/>
      <c r="J9"/>
    </row>
    <row r="10" spans="1:10" s="1" customFormat="1" ht="38.25">
      <c r="A10"/>
      <c r="B10" s="131">
        <v>5</v>
      </c>
      <c r="C10" s="132" t="s">
        <v>147</v>
      </c>
      <c r="D10" s="120" t="str">
        <f>IF((E10-E11-E14&lt;&gt;0),"Грешка","")</f>
        <v/>
      </c>
      <c r="E10" s="133"/>
      <c r="F10" s="103"/>
      <c r="G10"/>
      <c r="H10"/>
      <c r="I10"/>
      <c r="J10"/>
    </row>
    <row r="11" spans="1:10" s="1" customFormat="1" ht="38.25">
      <c r="A11"/>
      <c r="B11" s="134" t="str">
        <f>B10&amp;".1"</f>
        <v>5.1</v>
      </c>
      <c r="C11" s="138" t="s">
        <v>119</v>
      </c>
      <c r="D11" s="136" t="str">
        <f>IF((E11-E12-E13&lt;&gt;0),"Грешка","")</f>
        <v/>
      </c>
      <c r="E11" s="133"/>
      <c r="F11" s="103"/>
      <c r="G11"/>
      <c r="H11"/>
      <c r="I11"/>
      <c r="J11"/>
    </row>
    <row r="12" spans="1:10" s="1" customFormat="1" ht="38.25">
      <c r="A12"/>
      <c r="B12" s="134" t="str">
        <f>B11&amp;".1"</f>
        <v>5.1.1</v>
      </c>
      <c r="C12" s="138" t="s">
        <v>120</v>
      </c>
      <c r="D12" s="136"/>
      <c r="E12" s="137"/>
      <c r="F12" s="103"/>
      <c r="G12"/>
      <c r="H12"/>
      <c r="I12"/>
      <c r="J12"/>
    </row>
    <row r="13" spans="1:10" s="1" customFormat="1" ht="25.5">
      <c r="A13"/>
      <c r="B13" s="134" t="str">
        <f>B11&amp;".2"</f>
        <v>5.1.2</v>
      </c>
      <c r="C13" s="135" t="s">
        <v>150</v>
      </c>
      <c r="D13" s="136" t="str">
        <f>IF(E13&gt;0,"Грешка","")</f>
        <v/>
      </c>
      <c r="E13" s="137"/>
      <c r="F13" s="103"/>
      <c r="G13"/>
      <c r="H13"/>
      <c r="I13"/>
      <c r="J13"/>
    </row>
    <row r="14" spans="1:10" s="1" customFormat="1" ht="38.25">
      <c r="A14"/>
      <c r="B14" s="134" t="str">
        <f>B10&amp;".2"</f>
        <v>5.2</v>
      </c>
      <c r="C14" s="138" t="s">
        <v>121</v>
      </c>
      <c r="D14" s="136" t="str">
        <f>IF((E14-E15-E16&lt;&gt;0),"Грешка","")</f>
        <v/>
      </c>
      <c r="E14" s="133"/>
      <c r="F14" s="103"/>
      <c r="G14"/>
      <c r="H14"/>
      <c r="I14"/>
      <c r="J14"/>
    </row>
    <row r="15" spans="1:10" s="1" customFormat="1" ht="38.25">
      <c r="A15"/>
      <c r="B15" s="134" t="str">
        <f>B14&amp;".1"</f>
        <v>5.2.1</v>
      </c>
      <c r="C15" s="138" t="s">
        <v>122</v>
      </c>
      <c r="D15" s="136"/>
      <c r="E15" s="139"/>
      <c r="F15" s="104"/>
      <c r="G15"/>
      <c r="H15"/>
      <c r="I15"/>
      <c r="J15"/>
    </row>
    <row r="16" spans="1:10" s="1" customFormat="1" ht="25.5">
      <c r="A16"/>
      <c r="B16" s="134" t="str">
        <f>B14&amp;".2"</f>
        <v>5.2.2</v>
      </c>
      <c r="C16" s="135" t="s">
        <v>197</v>
      </c>
      <c r="D16" s="136" t="str">
        <f>IF(E16&gt;0,"Грешка","")</f>
        <v/>
      </c>
      <c r="E16" s="137"/>
      <c r="F16" s="104"/>
      <c r="G16"/>
      <c r="H16"/>
      <c r="I16"/>
      <c r="J16"/>
    </row>
    <row r="17" spans="1:10" s="1" customFormat="1" ht="38.25">
      <c r="A17"/>
      <c r="B17" s="127">
        <v>6</v>
      </c>
      <c r="C17" s="132" t="s">
        <v>148</v>
      </c>
      <c r="D17" s="120" t="str">
        <f>IF((E17-E18-E21&lt;&gt;0),"Грешка","")</f>
        <v/>
      </c>
      <c r="E17" s="133"/>
      <c r="F17" s="103"/>
      <c r="G17"/>
      <c r="H17"/>
      <c r="I17"/>
      <c r="J17"/>
    </row>
    <row r="18" spans="1:10" s="1" customFormat="1" ht="38.25">
      <c r="A18"/>
      <c r="B18" s="134" t="str">
        <f>B17&amp;".1"</f>
        <v>6.1</v>
      </c>
      <c r="C18" s="138" t="s">
        <v>124</v>
      </c>
      <c r="D18" s="136" t="str">
        <f>IF((E18-E19-E20&lt;&gt;0),"Грешка","")</f>
        <v/>
      </c>
      <c r="E18" s="133"/>
      <c r="F18" s="103"/>
      <c r="G18"/>
      <c r="H18"/>
      <c r="I18"/>
      <c r="J18"/>
    </row>
    <row r="19" spans="1:10" s="1" customFormat="1" ht="38.25">
      <c r="A19"/>
      <c r="B19" s="134" t="str">
        <f>B18&amp;".1"</f>
        <v>6.1.1</v>
      </c>
      <c r="C19" s="138" t="s">
        <v>125</v>
      </c>
      <c r="D19" s="136"/>
      <c r="E19" s="137"/>
      <c r="F19" s="103"/>
      <c r="G19"/>
      <c r="H19"/>
      <c r="I19"/>
      <c r="J19"/>
    </row>
    <row r="20" spans="1:10" s="1" customFormat="1" ht="25.5">
      <c r="A20"/>
      <c r="B20" s="134" t="str">
        <f>B18&amp;".2"</f>
        <v>6.1.2</v>
      </c>
      <c r="C20" s="135" t="s">
        <v>150</v>
      </c>
      <c r="D20" s="136" t="str">
        <f>IF(E20&gt;0,"Грешка","")</f>
        <v/>
      </c>
      <c r="E20" s="137"/>
      <c r="F20" s="103"/>
      <c r="G20"/>
      <c r="H20"/>
      <c r="I20"/>
      <c r="J20"/>
    </row>
    <row r="21" spans="1:10" s="1" customFormat="1" ht="38.25">
      <c r="A21"/>
      <c r="B21" s="134" t="str">
        <f>B17&amp;".2"</f>
        <v>6.2</v>
      </c>
      <c r="C21" s="138" t="s">
        <v>126</v>
      </c>
      <c r="D21" s="136" t="str">
        <f>IF((E21-E22-E23&lt;&gt;0),"Грешка","")</f>
        <v/>
      </c>
      <c r="E21" s="133"/>
      <c r="F21" s="106"/>
      <c r="G21"/>
      <c r="H21"/>
      <c r="I21"/>
      <c r="J21"/>
    </row>
    <row r="22" spans="1:10" s="1" customFormat="1" ht="38.25">
      <c r="A22"/>
      <c r="B22" s="134" t="str">
        <f>B21&amp;".1"</f>
        <v>6.2.1</v>
      </c>
      <c r="C22" s="138" t="s">
        <v>127</v>
      </c>
      <c r="D22" s="136"/>
      <c r="E22" s="137"/>
      <c r="F22" s="104"/>
      <c r="G22"/>
      <c r="H22"/>
      <c r="I22"/>
      <c r="J22"/>
    </row>
    <row r="23" spans="1:10" s="1" customFormat="1" ht="25.5">
      <c r="A23"/>
      <c r="B23" s="134" t="str">
        <f>B21&amp;".2"</f>
        <v>6.2.2</v>
      </c>
      <c r="C23" s="135" t="s">
        <v>197</v>
      </c>
      <c r="D23" s="136" t="str">
        <f>IF(E23&gt;0,"Грешка","")</f>
        <v/>
      </c>
      <c r="E23" s="137"/>
      <c r="F23" s="104"/>
      <c r="G23"/>
      <c r="H23"/>
      <c r="I23"/>
      <c r="J23"/>
    </row>
    <row r="24" spans="1:10" s="1" customFormat="1" ht="38.25">
      <c r="A24"/>
      <c r="B24" s="140">
        <v>7</v>
      </c>
      <c r="C24" s="132" t="s">
        <v>149</v>
      </c>
      <c r="D24" s="120" t="str">
        <f>IF((E24-E25-E28&lt;&gt;0),"Грешка","")</f>
        <v/>
      </c>
      <c r="E24" s="133"/>
      <c r="F24" s="103"/>
      <c r="G24"/>
      <c r="H24"/>
      <c r="I24"/>
      <c r="J24"/>
    </row>
    <row r="25" spans="1:10" s="1" customFormat="1" ht="25.5">
      <c r="A25"/>
      <c r="B25" s="127" t="str">
        <f>B24&amp;".1"</f>
        <v>7.1</v>
      </c>
      <c r="C25" s="138" t="s">
        <v>128</v>
      </c>
      <c r="D25" s="136" t="str">
        <f>IF((E25-E26-E27&lt;&gt;0),"Грешка","")</f>
        <v/>
      </c>
      <c r="E25" s="133"/>
      <c r="F25" s="103"/>
      <c r="G25"/>
      <c r="H25"/>
      <c r="I25"/>
      <c r="J25"/>
    </row>
    <row r="26" spans="1:10" s="1" customFormat="1" ht="38.25">
      <c r="A26"/>
      <c r="B26" s="127" t="str">
        <f>B25&amp;".1"</f>
        <v>7.1.1</v>
      </c>
      <c r="C26" s="138" t="s">
        <v>129</v>
      </c>
      <c r="D26" s="136"/>
      <c r="E26" s="137"/>
      <c r="F26" s="103"/>
      <c r="G26"/>
      <c r="H26"/>
      <c r="I26"/>
      <c r="J26"/>
    </row>
    <row r="27" spans="1:10" s="1" customFormat="1" ht="25.5">
      <c r="A27"/>
      <c r="B27" s="127" t="str">
        <f>B25&amp;".2"</f>
        <v>7.1.2</v>
      </c>
      <c r="C27" s="135" t="s">
        <v>150</v>
      </c>
      <c r="D27" s="136" t="str">
        <f>IF(E27&gt;0,"Грешка","")</f>
        <v/>
      </c>
      <c r="E27" s="137"/>
      <c r="F27" s="103"/>
      <c r="G27"/>
      <c r="H27"/>
      <c r="I27"/>
      <c r="J27"/>
    </row>
    <row r="28" spans="1:10" s="1" customFormat="1" ht="25.5">
      <c r="A28"/>
      <c r="B28" s="127" t="str">
        <f>B24&amp;".2"</f>
        <v>7.2</v>
      </c>
      <c r="C28" s="138" t="s">
        <v>130</v>
      </c>
      <c r="D28" s="136" t="str">
        <f>IF((E28-E29-E30&lt;&gt;0),"Грешка","")</f>
        <v/>
      </c>
      <c r="E28" s="133"/>
      <c r="F28" s="103"/>
      <c r="G28"/>
      <c r="H28"/>
      <c r="I28"/>
      <c r="J28"/>
    </row>
    <row r="29" spans="1:10" s="1" customFormat="1" ht="38.25">
      <c r="A29"/>
      <c r="B29" s="127" t="str">
        <f>B28&amp;".1"</f>
        <v>7.2.1</v>
      </c>
      <c r="C29" s="138" t="s">
        <v>131</v>
      </c>
      <c r="D29" s="136"/>
      <c r="E29" s="137"/>
      <c r="F29" s="104"/>
      <c r="G29"/>
      <c r="H29"/>
      <c r="I29"/>
      <c r="J29"/>
    </row>
    <row r="30" spans="1:10" s="1" customFormat="1" ht="25.5">
      <c r="A30"/>
      <c r="B30" s="140" t="str">
        <f>B28&amp;".2"</f>
        <v>7.2.2</v>
      </c>
      <c r="C30" s="340" t="s">
        <v>197</v>
      </c>
      <c r="D30" s="341" t="str">
        <f>IF(E30&gt;0,"Грешка","")</f>
        <v/>
      </c>
      <c r="E30" s="153"/>
      <c r="F30" s="104"/>
      <c r="G30"/>
      <c r="H30"/>
      <c r="I30"/>
      <c r="J30"/>
    </row>
    <row r="31" spans="1:10" s="1" customFormat="1" ht="15.75" thickBot="1">
      <c r="A31"/>
      <c r="B31" s="342" t="s">
        <v>118</v>
      </c>
      <c r="C31" s="343"/>
      <c r="D31" s="344"/>
      <c r="E31" s="345"/>
      <c r="F31" s="105"/>
      <c r="G31"/>
      <c r="H31"/>
      <c r="I31"/>
      <c r="J31"/>
    </row>
    <row r="32" spans="1:10" s="1" customFormat="1" ht="38.25">
      <c r="A32"/>
      <c r="B32" s="131">
        <v>8</v>
      </c>
      <c r="C32" s="132" t="s">
        <v>132</v>
      </c>
      <c r="D32" s="120" t="str">
        <f>IF((E32-E33-E36&lt;&gt;0),"Грешка","")</f>
        <v/>
      </c>
      <c r="E32" s="133"/>
      <c r="F32" s="103"/>
      <c r="G32"/>
      <c r="H32"/>
      <c r="I32"/>
      <c r="J32"/>
    </row>
    <row r="33" spans="1:10" s="1" customFormat="1" ht="38.25">
      <c r="A33"/>
      <c r="B33" s="134" t="str">
        <f>B32&amp;".1"</f>
        <v>8.1</v>
      </c>
      <c r="C33" s="138" t="s">
        <v>133</v>
      </c>
      <c r="D33" s="136" t="str">
        <f>IF((E33-E34-E35&lt;&gt;0),"Грешка","")</f>
        <v/>
      </c>
      <c r="E33" s="133"/>
      <c r="F33" s="103"/>
      <c r="G33"/>
      <c r="H33"/>
      <c r="I33"/>
      <c r="J33"/>
    </row>
    <row r="34" spans="1:10" s="1" customFormat="1" ht="38.25">
      <c r="A34"/>
      <c r="B34" s="134" t="str">
        <f>B33&amp;".1"</f>
        <v>8.1.1</v>
      </c>
      <c r="C34" s="138" t="s">
        <v>134</v>
      </c>
      <c r="D34" s="136"/>
      <c r="E34" s="137"/>
      <c r="F34" s="103"/>
      <c r="G34"/>
      <c r="H34"/>
      <c r="I34"/>
      <c r="J34"/>
    </row>
    <row r="35" spans="1:10" s="1" customFormat="1" ht="25.5">
      <c r="A35"/>
      <c r="B35" s="134" t="str">
        <f>B33&amp;".2"</f>
        <v>8.1.2</v>
      </c>
      <c r="C35" s="135" t="s">
        <v>150</v>
      </c>
      <c r="D35" s="136" t="str">
        <f>IF(E35&gt;0,"Грешка","")</f>
        <v/>
      </c>
      <c r="E35" s="137"/>
      <c r="F35" s="103"/>
      <c r="G35"/>
      <c r="H35"/>
      <c r="I35"/>
      <c r="J35"/>
    </row>
    <row r="36" spans="1:10" s="1" customFormat="1" ht="38.25">
      <c r="A36"/>
      <c r="B36" s="134" t="str">
        <f>B32&amp;".2"</f>
        <v>8.2</v>
      </c>
      <c r="C36" s="138" t="s">
        <v>135</v>
      </c>
      <c r="D36" s="136" t="str">
        <f>IF((E36-E37-E38&lt;&gt;0),"Грешка","")</f>
        <v/>
      </c>
      <c r="E36" s="133"/>
      <c r="F36" s="103"/>
      <c r="G36"/>
      <c r="H36"/>
      <c r="I36"/>
      <c r="J36"/>
    </row>
    <row r="37" spans="1:10" s="1" customFormat="1" ht="38.25">
      <c r="A37"/>
      <c r="B37" s="134" t="str">
        <f>B36&amp;".1"</f>
        <v>8.2.1</v>
      </c>
      <c r="C37" s="138" t="s">
        <v>136</v>
      </c>
      <c r="D37" s="136"/>
      <c r="E37" s="139"/>
      <c r="F37" s="104"/>
      <c r="G37"/>
      <c r="H37"/>
      <c r="I37"/>
      <c r="J37"/>
    </row>
    <row r="38" spans="1:10" s="1" customFormat="1" ht="25.5">
      <c r="A38"/>
      <c r="B38" s="134" t="str">
        <f>B36&amp;".2"</f>
        <v>8.2.2</v>
      </c>
      <c r="C38" s="135" t="s">
        <v>123</v>
      </c>
      <c r="D38" s="136" t="str">
        <f>IF(E38&gt;0,"Грешка","")</f>
        <v/>
      </c>
      <c r="E38" s="137"/>
      <c r="F38" s="104"/>
      <c r="G38"/>
      <c r="H38"/>
      <c r="I38"/>
      <c r="J38"/>
    </row>
    <row r="39" spans="1:10" s="1" customFormat="1" ht="38.25">
      <c r="A39"/>
      <c r="B39" s="127">
        <v>9</v>
      </c>
      <c r="C39" s="132" t="s">
        <v>137</v>
      </c>
      <c r="D39" s="120" t="str">
        <f>IF((E39-E40-E43&lt;&gt;0),"Грешка","")</f>
        <v/>
      </c>
      <c r="E39" s="133"/>
      <c r="F39" s="103"/>
      <c r="G39"/>
      <c r="H39"/>
      <c r="I39"/>
      <c r="J39"/>
    </row>
    <row r="40" spans="1:10" s="1" customFormat="1" ht="38.25">
      <c r="A40"/>
      <c r="B40" s="134" t="str">
        <f>B39&amp;".1"</f>
        <v>9.1</v>
      </c>
      <c r="C40" s="138" t="s">
        <v>138</v>
      </c>
      <c r="D40" s="136" t="str">
        <f>IF((E40-E41-E42&lt;&gt;0),"Грешка","")</f>
        <v/>
      </c>
      <c r="E40" s="133"/>
      <c r="F40" s="103"/>
      <c r="G40"/>
      <c r="H40"/>
      <c r="I40"/>
      <c r="J40"/>
    </row>
    <row r="41" spans="1:10" s="1" customFormat="1" ht="38.25">
      <c r="A41"/>
      <c r="B41" s="134" t="str">
        <f>B40&amp;".1"</f>
        <v>9.1.1</v>
      </c>
      <c r="C41" s="138" t="s">
        <v>139</v>
      </c>
      <c r="D41" s="136"/>
      <c r="E41" s="137"/>
      <c r="F41" s="103"/>
      <c r="G41"/>
      <c r="H41"/>
      <c r="I41"/>
      <c r="J41"/>
    </row>
    <row r="42" spans="1:10" s="1" customFormat="1" ht="25.5">
      <c r="A42"/>
      <c r="B42" s="134" t="str">
        <f>B40&amp;".2"</f>
        <v>9.1.2</v>
      </c>
      <c r="C42" s="135" t="s">
        <v>150</v>
      </c>
      <c r="D42" s="136" t="str">
        <f>IF(E42&gt;0,"Грешка","")</f>
        <v/>
      </c>
      <c r="E42" s="137"/>
      <c r="F42" s="103"/>
      <c r="G42"/>
      <c r="H42"/>
      <c r="I42"/>
      <c r="J42"/>
    </row>
    <row r="43" spans="1:10" s="1" customFormat="1" ht="38.25">
      <c r="A43"/>
      <c r="B43" s="134" t="str">
        <f>B39&amp;".2"</f>
        <v>9.2</v>
      </c>
      <c r="C43" s="138" t="s">
        <v>140</v>
      </c>
      <c r="D43" s="136" t="str">
        <f>IF((E43-E44-E45&lt;&gt;0),"Грешка","")</f>
        <v/>
      </c>
      <c r="E43" s="133"/>
      <c r="F43" s="103"/>
      <c r="G43"/>
      <c r="H43"/>
      <c r="I43"/>
      <c r="J43"/>
    </row>
    <row r="44" spans="1:10" s="1" customFormat="1" ht="38.25">
      <c r="A44"/>
      <c r="B44" s="134" t="str">
        <f>B43&amp;".1"</f>
        <v>9.2.1</v>
      </c>
      <c r="C44" s="138" t="s">
        <v>141</v>
      </c>
      <c r="D44" s="136"/>
      <c r="E44" s="137"/>
      <c r="F44" s="104"/>
      <c r="G44"/>
      <c r="H44"/>
      <c r="I44"/>
      <c r="J44"/>
    </row>
    <row r="45" spans="1:10" s="1" customFormat="1" ht="25.5">
      <c r="A45"/>
      <c r="B45" s="134" t="str">
        <f>B43&amp;".2"</f>
        <v>9.2.2</v>
      </c>
      <c r="C45" s="135" t="s">
        <v>197</v>
      </c>
      <c r="D45" s="136" t="str">
        <f>IF(E45&gt;0,"Грешка","")</f>
        <v/>
      </c>
      <c r="E45" s="137"/>
      <c r="F45" s="104"/>
      <c r="G45"/>
      <c r="H45"/>
      <c r="I45"/>
      <c r="J45"/>
    </row>
    <row r="46" spans="1:10" s="1" customFormat="1" ht="38.25">
      <c r="A46"/>
      <c r="B46" s="127">
        <v>10</v>
      </c>
      <c r="C46" s="132" t="s">
        <v>142</v>
      </c>
      <c r="D46" s="120" t="str">
        <f>IF((E46-E47-E50&lt;&gt;0),"Грешка","")</f>
        <v/>
      </c>
      <c r="E46" s="133"/>
      <c r="F46" s="103"/>
      <c r="G46"/>
      <c r="H46"/>
      <c r="I46"/>
      <c r="J46"/>
    </row>
    <row r="47" spans="1:10" s="1" customFormat="1" ht="25.5">
      <c r="A47"/>
      <c r="B47" s="127" t="str">
        <f>B46&amp;".1"</f>
        <v>10.1</v>
      </c>
      <c r="C47" s="138" t="s">
        <v>143</v>
      </c>
      <c r="D47" s="136" t="str">
        <f>IF((E47-E48-E49&lt;&gt;0),"Грешка","")</f>
        <v/>
      </c>
      <c r="E47" s="133"/>
      <c r="F47" s="102"/>
      <c r="G47"/>
      <c r="H47"/>
      <c r="I47"/>
      <c r="J47"/>
    </row>
    <row r="48" spans="1:10" s="1" customFormat="1" ht="38.25">
      <c r="A48"/>
      <c r="B48" s="127" t="str">
        <f>B47&amp;".1"</f>
        <v>10.1.1</v>
      </c>
      <c r="C48" s="138" t="s">
        <v>144</v>
      </c>
      <c r="D48" s="136"/>
      <c r="E48" s="137"/>
      <c r="F48" s="102"/>
      <c r="G48"/>
      <c r="H48"/>
      <c r="I48"/>
      <c r="J48"/>
    </row>
    <row r="49" spans="1:10" s="1" customFormat="1" ht="25.5">
      <c r="A49"/>
      <c r="B49" s="127" t="str">
        <f>B47&amp;".2"</f>
        <v>10.1.2</v>
      </c>
      <c r="C49" s="138" t="s">
        <v>150</v>
      </c>
      <c r="D49" s="120" t="str">
        <f>IF(E49&gt;0,"Грешка","")</f>
        <v/>
      </c>
      <c r="E49" s="133"/>
      <c r="F49" s="102"/>
      <c r="G49"/>
      <c r="H49"/>
      <c r="I49"/>
      <c r="J49"/>
    </row>
    <row r="50" spans="1:10" s="1" customFormat="1" ht="25.5">
      <c r="A50"/>
      <c r="B50" s="127" t="str">
        <f>B46&amp;".2"</f>
        <v>10.2</v>
      </c>
      <c r="C50" s="138" t="s">
        <v>145</v>
      </c>
      <c r="D50" s="136" t="str">
        <f>IF((E50-E51-E52&lt;&gt;0),"Грешка","")</f>
        <v/>
      </c>
      <c r="E50" s="133"/>
      <c r="F50" s="102"/>
      <c r="G50"/>
      <c r="H50"/>
      <c r="I50"/>
      <c r="J50"/>
    </row>
    <row r="51" spans="1:10" s="1" customFormat="1" ht="38.25">
      <c r="A51"/>
      <c r="B51" s="127" t="str">
        <f>B50&amp;".1"</f>
        <v>10.2.1</v>
      </c>
      <c r="C51" s="138" t="s">
        <v>146</v>
      </c>
      <c r="D51" s="136"/>
      <c r="E51" s="137"/>
      <c r="F51" s="101"/>
      <c r="G51"/>
      <c r="H51"/>
      <c r="I51"/>
      <c r="J51"/>
    </row>
    <row r="52" spans="1:10" s="1" customFormat="1" ht="25.5" customHeight="1">
      <c r="A52"/>
      <c r="B52" s="127" t="str">
        <f>B50&amp;".2"</f>
        <v>10.2.2</v>
      </c>
      <c r="C52" s="135" t="s">
        <v>197</v>
      </c>
      <c r="D52" s="154" t="str">
        <f>IF(E52&gt;0,"Грешка","")</f>
        <v/>
      </c>
      <c r="E52" s="137"/>
      <c r="F52" s="101"/>
      <c r="G52"/>
      <c r="H52"/>
      <c r="I52"/>
      <c r="J52"/>
    </row>
    <row r="53" spans="1:10" s="1" customFormat="1" ht="15.75" thickBot="1">
      <c r="A53"/>
      <c r="B53" s="182" t="s">
        <v>152</v>
      </c>
      <c r="C53" s="155"/>
      <c r="D53" s="156"/>
      <c r="E53" s="157"/>
      <c r="F53" s="100"/>
      <c r="G53"/>
      <c r="H53"/>
      <c r="I53"/>
      <c r="J53"/>
    </row>
    <row r="54" spans="1:10" s="1" customFormat="1" ht="38.25">
      <c r="A54"/>
      <c r="B54" s="127">
        <v>11</v>
      </c>
      <c r="C54" s="141" t="s">
        <v>151</v>
      </c>
      <c r="D54" s="119"/>
      <c r="E54" s="139"/>
      <c r="F54" s="101"/>
      <c r="G54"/>
      <c r="H54"/>
      <c r="I54"/>
      <c r="J54"/>
    </row>
    <row r="55" spans="1:10" s="1" customFormat="1" ht="38.25">
      <c r="A55"/>
      <c r="B55" s="127">
        <v>12</v>
      </c>
      <c r="C55" s="141" t="s">
        <v>153</v>
      </c>
      <c r="D55" s="119"/>
      <c r="E55" s="142"/>
      <c r="F55" s="101"/>
      <c r="G55"/>
      <c r="H55"/>
      <c r="I55"/>
      <c r="J55"/>
    </row>
    <row r="56" spans="1:10" s="1" customFormat="1" ht="38.25">
      <c r="A56"/>
      <c r="B56" s="127">
        <v>13</v>
      </c>
      <c r="C56" s="141" t="s">
        <v>154</v>
      </c>
      <c r="D56" s="119"/>
      <c r="E56" s="142"/>
      <c r="F56" s="101"/>
      <c r="G56"/>
      <c r="H56"/>
      <c r="I56"/>
      <c r="J56"/>
    </row>
    <row r="57" spans="1:10" s="1" customFormat="1" ht="38.25">
      <c r="A57"/>
      <c r="B57" s="127">
        <v>14</v>
      </c>
      <c r="C57" s="141" t="s">
        <v>155</v>
      </c>
      <c r="D57" s="119"/>
      <c r="E57" s="142"/>
      <c r="F57" s="101"/>
      <c r="G57"/>
      <c r="H57"/>
      <c r="I57"/>
      <c r="J57"/>
    </row>
    <row r="58" spans="1:10" s="1" customFormat="1" ht="38.25">
      <c r="A58"/>
      <c r="B58" s="127">
        <v>15</v>
      </c>
      <c r="C58" s="141" t="s">
        <v>156</v>
      </c>
      <c r="D58" s="119"/>
      <c r="E58" s="142"/>
      <c r="F58" s="101"/>
      <c r="G58"/>
      <c r="H58"/>
      <c r="I58"/>
      <c r="J58"/>
    </row>
    <row r="59" spans="1:10" s="1" customFormat="1" ht="33.75" customHeight="1" thickBot="1">
      <c r="A59"/>
      <c r="B59" s="127">
        <v>16</v>
      </c>
      <c r="C59" s="143" t="s">
        <v>157</v>
      </c>
      <c r="D59" s="144"/>
      <c r="E59" s="145"/>
      <c r="F59" s="101"/>
      <c r="G59"/>
      <c r="H59"/>
      <c r="I59"/>
      <c r="J59"/>
    </row>
    <row r="60" spans="1:10" s="1" customFormat="1">
      <c r="A60"/>
      <c r="B60" s="99"/>
      <c r="E60" s="2"/>
      <c r="F60" s="98"/>
      <c r="G60"/>
      <c r="H60"/>
      <c r="I60"/>
      <c r="J60"/>
    </row>
  </sheetData>
  <mergeCells count="3">
    <mergeCell ref="B2:E2"/>
    <mergeCell ref="B4:E4"/>
    <mergeCell ref="B1:E1"/>
  </mergeCells>
  <conditionalFormatting sqref="D5:D59">
    <cfRule type="containsText" dxfId="0" priority="3" operator="containsText" text="POGREŠKA">
      <formula>NOT(ISERROR(SEARCH("POGREŠKA",D5)))</formula>
    </cfRule>
  </conditionalFormatting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view="pageBreakPreview" zoomScale="90" zoomScaleNormal="70" zoomScaleSheetLayoutView="90" workbookViewId="0">
      <selection activeCell="B2" sqref="B2:H2"/>
    </sheetView>
  </sheetViews>
  <sheetFormatPr defaultRowHeight="15"/>
  <cols>
    <col min="1" max="1" width="4.42578125" style="158" customWidth="1"/>
    <col min="2" max="2" width="10.85546875" style="158" customWidth="1"/>
    <col min="3" max="3" width="94.140625" style="158" customWidth="1"/>
    <col min="4" max="7" width="18" style="158" customWidth="1"/>
    <col min="8" max="8" width="35" style="158" customWidth="1"/>
    <col min="9" max="256" width="9.140625" style="158"/>
    <col min="257" max="257" width="4.42578125" style="158" customWidth="1"/>
    <col min="258" max="258" width="7.28515625" style="158" customWidth="1"/>
    <col min="259" max="259" width="10.85546875" style="158" customWidth="1"/>
    <col min="260" max="260" width="94.140625" style="158" customWidth="1"/>
    <col min="261" max="263" width="18" style="158" customWidth="1"/>
    <col min="264" max="264" width="35" style="158" customWidth="1"/>
    <col min="265" max="512" width="9.140625" style="158"/>
    <col min="513" max="513" width="4.42578125" style="158" customWidth="1"/>
    <col min="514" max="514" width="7.28515625" style="158" customWidth="1"/>
    <col min="515" max="515" width="10.85546875" style="158" customWidth="1"/>
    <col min="516" max="516" width="94.140625" style="158" customWidth="1"/>
    <col min="517" max="519" width="18" style="158" customWidth="1"/>
    <col min="520" max="520" width="35" style="158" customWidth="1"/>
    <col min="521" max="768" width="9.140625" style="158"/>
    <col min="769" max="769" width="4.42578125" style="158" customWidth="1"/>
    <col min="770" max="770" width="7.28515625" style="158" customWidth="1"/>
    <col min="771" max="771" width="10.85546875" style="158" customWidth="1"/>
    <col min="772" max="772" width="94.140625" style="158" customWidth="1"/>
    <col min="773" max="775" width="18" style="158" customWidth="1"/>
    <col min="776" max="776" width="35" style="158" customWidth="1"/>
    <col min="777" max="1024" width="9.140625" style="158"/>
    <col min="1025" max="1025" width="4.42578125" style="158" customWidth="1"/>
    <col min="1026" max="1026" width="7.28515625" style="158" customWidth="1"/>
    <col min="1027" max="1027" width="10.85546875" style="158" customWidth="1"/>
    <col min="1028" max="1028" width="94.140625" style="158" customWidth="1"/>
    <col min="1029" max="1031" width="18" style="158" customWidth="1"/>
    <col min="1032" max="1032" width="35" style="158" customWidth="1"/>
    <col min="1033" max="1280" width="9.140625" style="158"/>
    <col min="1281" max="1281" width="4.42578125" style="158" customWidth="1"/>
    <col min="1282" max="1282" width="7.28515625" style="158" customWidth="1"/>
    <col min="1283" max="1283" width="10.85546875" style="158" customWidth="1"/>
    <col min="1284" max="1284" width="94.140625" style="158" customWidth="1"/>
    <col min="1285" max="1287" width="18" style="158" customWidth="1"/>
    <col min="1288" max="1288" width="35" style="158" customWidth="1"/>
    <col min="1289" max="1536" width="9.140625" style="158"/>
    <col min="1537" max="1537" width="4.42578125" style="158" customWidth="1"/>
    <col min="1538" max="1538" width="7.28515625" style="158" customWidth="1"/>
    <col min="1539" max="1539" width="10.85546875" style="158" customWidth="1"/>
    <col min="1540" max="1540" width="94.140625" style="158" customWidth="1"/>
    <col min="1541" max="1543" width="18" style="158" customWidth="1"/>
    <col min="1544" max="1544" width="35" style="158" customWidth="1"/>
    <col min="1545" max="1792" width="9.140625" style="158"/>
    <col min="1793" max="1793" width="4.42578125" style="158" customWidth="1"/>
    <col min="1794" max="1794" width="7.28515625" style="158" customWidth="1"/>
    <col min="1795" max="1795" width="10.85546875" style="158" customWidth="1"/>
    <col min="1796" max="1796" width="94.140625" style="158" customWidth="1"/>
    <col min="1797" max="1799" width="18" style="158" customWidth="1"/>
    <col min="1800" max="1800" width="35" style="158" customWidth="1"/>
    <col min="1801" max="2048" width="9.140625" style="158"/>
    <col min="2049" max="2049" width="4.42578125" style="158" customWidth="1"/>
    <col min="2050" max="2050" width="7.28515625" style="158" customWidth="1"/>
    <col min="2051" max="2051" width="10.85546875" style="158" customWidth="1"/>
    <col min="2052" max="2052" width="94.140625" style="158" customWidth="1"/>
    <col min="2053" max="2055" width="18" style="158" customWidth="1"/>
    <col min="2056" max="2056" width="35" style="158" customWidth="1"/>
    <col min="2057" max="2304" width="9.140625" style="158"/>
    <col min="2305" max="2305" width="4.42578125" style="158" customWidth="1"/>
    <col min="2306" max="2306" width="7.28515625" style="158" customWidth="1"/>
    <col min="2307" max="2307" width="10.85546875" style="158" customWidth="1"/>
    <col min="2308" max="2308" width="94.140625" style="158" customWidth="1"/>
    <col min="2309" max="2311" width="18" style="158" customWidth="1"/>
    <col min="2312" max="2312" width="35" style="158" customWidth="1"/>
    <col min="2313" max="2560" width="9.140625" style="158"/>
    <col min="2561" max="2561" width="4.42578125" style="158" customWidth="1"/>
    <col min="2562" max="2562" width="7.28515625" style="158" customWidth="1"/>
    <col min="2563" max="2563" width="10.85546875" style="158" customWidth="1"/>
    <col min="2564" max="2564" width="94.140625" style="158" customWidth="1"/>
    <col min="2565" max="2567" width="18" style="158" customWidth="1"/>
    <col min="2568" max="2568" width="35" style="158" customWidth="1"/>
    <col min="2569" max="2816" width="9.140625" style="158"/>
    <col min="2817" max="2817" width="4.42578125" style="158" customWidth="1"/>
    <col min="2818" max="2818" width="7.28515625" style="158" customWidth="1"/>
    <col min="2819" max="2819" width="10.85546875" style="158" customWidth="1"/>
    <col min="2820" max="2820" width="94.140625" style="158" customWidth="1"/>
    <col min="2821" max="2823" width="18" style="158" customWidth="1"/>
    <col min="2824" max="2824" width="35" style="158" customWidth="1"/>
    <col min="2825" max="3072" width="9.140625" style="158"/>
    <col min="3073" max="3073" width="4.42578125" style="158" customWidth="1"/>
    <col min="3074" max="3074" width="7.28515625" style="158" customWidth="1"/>
    <col min="3075" max="3075" width="10.85546875" style="158" customWidth="1"/>
    <col min="3076" max="3076" width="94.140625" style="158" customWidth="1"/>
    <col min="3077" max="3079" width="18" style="158" customWidth="1"/>
    <col min="3080" max="3080" width="35" style="158" customWidth="1"/>
    <col min="3081" max="3328" width="9.140625" style="158"/>
    <col min="3329" max="3329" width="4.42578125" style="158" customWidth="1"/>
    <col min="3330" max="3330" width="7.28515625" style="158" customWidth="1"/>
    <col min="3331" max="3331" width="10.85546875" style="158" customWidth="1"/>
    <col min="3332" max="3332" width="94.140625" style="158" customWidth="1"/>
    <col min="3333" max="3335" width="18" style="158" customWidth="1"/>
    <col min="3336" max="3336" width="35" style="158" customWidth="1"/>
    <col min="3337" max="3584" width="9.140625" style="158"/>
    <col min="3585" max="3585" width="4.42578125" style="158" customWidth="1"/>
    <col min="3586" max="3586" width="7.28515625" style="158" customWidth="1"/>
    <col min="3587" max="3587" width="10.85546875" style="158" customWidth="1"/>
    <col min="3588" max="3588" width="94.140625" style="158" customWidth="1"/>
    <col min="3589" max="3591" width="18" style="158" customWidth="1"/>
    <col min="3592" max="3592" width="35" style="158" customWidth="1"/>
    <col min="3593" max="3840" width="9.140625" style="158"/>
    <col min="3841" max="3841" width="4.42578125" style="158" customWidth="1"/>
    <col min="3842" max="3842" width="7.28515625" style="158" customWidth="1"/>
    <col min="3843" max="3843" width="10.85546875" style="158" customWidth="1"/>
    <col min="3844" max="3844" width="94.140625" style="158" customWidth="1"/>
    <col min="3845" max="3847" width="18" style="158" customWidth="1"/>
    <col min="3848" max="3848" width="35" style="158" customWidth="1"/>
    <col min="3849" max="4096" width="9.140625" style="158"/>
    <col min="4097" max="4097" width="4.42578125" style="158" customWidth="1"/>
    <col min="4098" max="4098" width="7.28515625" style="158" customWidth="1"/>
    <col min="4099" max="4099" width="10.85546875" style="158" customWidth="1"/>
    <col min="4100" max="4100" width="94.140625" style="158" customWidth="1"/>
    <col min="4101" max="4103" width="18" style="158" customWidth="1"/>
    <col min="4104" max="4104" width="35" style="158" customWidth="1"/>
    <col min="4105" max="4352" width="9.140625" style="158"/>
    <col min="4353" max="4353" width="4.42578125" style="158" customWidth="1"/>
    <col min="4354" max="4354" width="7.28515625" style="158" customWidth="1"/>
    <col min="4355" max="4355" width="10.85546875" style="158" customWidth="1"/>
    <col min="4356" max="4356" width="94.140625" style="158" customWidth="1"/>
    <col min="4357" max="4359" width="18" style="158" customWidth="1"/>
    <col min="4360" max="4360" width="35" style="158" customWidth="1"/>
    <col min="4361" max="4608" width="9.140625" style="158"/>
    <col min="4609" max="4609" width="4.42578125" style="158" customWidth="1"/>
    <col min="4610" max="4610" width="7.28515625" style="158" customWidth="1"/>
    <col min="4611" max="4611" width="10.85546875" style="158" customWidth="1"/>
    <col min="4612" max="4612" width="94.140625" style="158" customWidth="1"/>
    <col min="4613" max="4615" width="18" style="158" customWidth="1"/>
    <col min="4616" max="4616" width="35" style="158" customWidth="1"/>
    <col min="4617" max="4864" width="9.140625" style="158"/>
    <col min="4865" max="4865" width="4.42578125" style="158" customWidth="1"/>
    <col min="4866" max="4866" width="7.28515625" style="158" customWidth="1"/>
    <col min="4867" max="4867" width="10.85546875" style="158" customWidth="1"/>
    <col min="4868" max="4868" width="94.140625" style="158" customWidth="1"/>
    <col min="4869" max="4871" width="18" style="158" customWidth="1"/>
    <col min="4872" max="4872" width="35" style="158" customWidth="1"/>
    <col min="4873" max="5120" width="9.140625" style="158"/>
    <col min="5121" max="5121" width="4.42578125" style="158" customWidth="1"/>
    <col min="5122" max="5122" width="7.28515625" style="158" customWidth="1"/>
    <col min="5123" max="5123" width="10.85546875" style="158" customWidth="1"/>
    <col min="5124" max="5124" width="94.140625" style="158" customWidth="1"/>
    <col min="5125" max="5127" width="18" style="158" customWidth="1"/>
    <col min="5128" max="5128" width="35" style="158" customWidth="1"/>
    <col min="5129" max="5376" width="9.140625" style="158"/>
    <col min="5377" max="5377" width="4.42578125" style="158" customWidth="1"/>
    <col min="5378" max="5378" width="7.28515625" style="158" customWidth="1"/>
    <col min="5379" max="5379" width="10.85546875" style="158" customWidth="1"/>
    <col min="5380" max="5380" width="94.140625" style="158" customWidth="1"/>
    <col min="5381" max="5383" width="18" style="158" customWidth="1"/>
    <col min="5384" max="5384" width="35" style="158" customWidth="1"/>
    <col min="5385" max="5632" width="9.140625" style="158"/>
    <col min="5633" max="5633" width="4.42578125" style="158" customWidth="1"/>
    <col min="5634" max="5634" width="7.28515625" style="158" customWidth="1"/>
    <col min="5635" max="5635" width="10.85546875" style="158" customWidth="1"/>
    <col min="5636" max="5636" width="94.140625" style="158" customWidth="1"/>
    <col min="5637" max="5639" width="18" style="158" customWidth="1"/>
    <col min="5640" max="5640" width="35" style="158" customWidth="1"/>
    <col min="5641" max="5888" width="9.140625" style="158"/>
    <col min="5889" max="5889" width="4.42578125" style="158" customWidth="1"/>
    <col min="5890" max="5890" width="7.28515625" style="158" customWidth="1"/>
    <col min="5891" max="5891" width="10.85546875" style="158" customWidth="1"/>
    <col min="5892" max="5892" width="94.140625" style="158" customWidth="1"/>
    <col min="5893" max="5895" width="18" style="158" customWidth="1"/>
    <col min="5896" max="5896" width="35" style="158" customWidth="1"/>
    <col min="5897" max="6144" width="9.140625" style="158"/>
    <col min="6145" max="6145" width="4.42578125" style="158" customWidth="1"/>
    <col min="6146" max="6146" width="7.28515625" style="158" customWidth="1"/>
    <col min="6147" max="6147" width="10.85546875" style="158" customWidth="1"/>
    <col min="6148" max="6148" width="94.140625" style="158" customWidth="1"/>
    <col min="6149" max="6151" width="18" style="158" customWidth="1"/>
    <col min="6152" max="6152" width="35" style="158" customWidth="1"/>
    <col min="6153" max="6400" width="9.140625" style="158"/>
    <col min="6401" max="6401" width="4.42578125" style="158" customWidth="1"/>
    <col min="6402" max="6402" width="7.28515625" style="158" customWidth="1"/>
    <col min="6403" max="6403" width="10.85546875" style="158" customWidth="1"/>
    <col min="6404" max="6404" width="94.140625" style="158" customWidth="1"/>
    <col min="6405" max="6407" width="18" style="158" customWidth="1"/>
    <col min="6408" max="6408" width="35" style="158" customWidth="1"/>
    <col min="6409" max="6656" width="9.140625" style="158"/>
    <col min="6657" max="6657" width="4.42578125" style="158" customWidth="1"/>
    <col min="6658" max="6658" width="7.28515625" style="158" customWidth="1"/>
    <col min="6659" max="6659" width="10.85546875" style="158" customWidth="1"/>
    <col min="6660" max="6660" width="94.140625" style="158" customWidth="1"/>
    <col min="6661" max="6663" width="18" style="158" customWidth="1"/>
    <col min="6664" max="6664" width="35" style="158" customWidth="1"/>
    <col min="6665" max="6912" width="9.140625" style="158"/>
    <col min="6913" max="6913" width="4.42578125" style="158" customWidth="1"/>
    <col min="6914" max="6914" width="7.28515625" style="158" customWidth="1"/>
    <col min="6915" max="6915" width="10.85546875" style="158" customWidth="1"/>
    <col min="6916" max="6916" width="94.140625" style="158" customWidth="1"/>
    <col min="6917" max="6919" width="18" style="158" customWidth="1"/>
    <col min="6920" max="6920" width="35" style="158" customWidth="1"/>
    <col min="6921" max="7168" width="9.140625" style="158"/>
    <col min="7169" max="7169" width="4.42578125" style="158" customWidth="1"/>
    <col min="7170" max="7170" width="7.28515625" style="158" customWidth="1"/>
    <col min="7171" max="7171" width="10.85546875" style="158" customWidth="1"/>
    <col min="7172" max="7172" width="94.140625" style="158" customWidth="1"/>
    <col min="7173" max="7175" width="18" style="158" customWidth="1"/>
    <col min="7176" max="7176" width="35" style="158" customWidth="1"/>
    <col min="7177" max="7424" width="9.140625" style="158"/>
    <col min="7425" max="7425" width="4.42578125" style="158" customWidth="1"/>
    <col min="7426" max="7426" width="7.28515625" style="158" customWidth="1"/>
    <col min="7427" max="7427" width="10.85546875" style="158" customWidth="1"/>
    <col min="7428" max="7428" width="94.140625" style="158" customWidth="1"/>
    <col min="7429" max="7431" width="18" style="158" customWidth="1"/>
    <col min="7432" max="7432" width="35" style="158" customWidth="1"/>
    <col min="7433" max="7680" width="9.140625" style="158"/>
    <col min="7681" max="7681" width="4.42578125" style="158" customWidth="1"/>
    <col min="7682" max="7682" width="7.28515625" style="158" customWidth="1"/>
    <col min="7683" max="7683" width="10.85546875" style="158" customWidth="1"/>
    <col min="7684" max="7684" width="94.140625" style="158" customWidth="1"/>
    <col min="7685" max="7687" width="18" style="158" customWidth="1"/>
    <col min="7688" max="7688" width="35" style="158" customWidth="1"/>
    <col min="7689" max="7936" width="9.140625" style="158"/>
    <col min="7937" max="7937" width="4.42578125" style="158" customWidth="1"/>
    <col min="7938" max="7938" width="7.28515625" style="158" customWidth="1"/>
    <col min="7939" max="7939" width="10.85546875" style="158" customWidth="1"/>
    <col min="7940" max="7940" width="94.140625" style="158" customWidth="1"/>
    <col min="7941" max="7943" width="18" style="158" customWidth="1"/>
    <col min="7944" max="7944" width="35" style="158" customWidth="1"/>
    <col min="7945" max="8192" width="9.140625" style="158"/>
    <col min="8193" max="8193" width="4.42578125" style="158" customWidth="1"/>
    <col min="8194" max="8194" width="7.28515625" style="158" customWidth="1"/>
    <col min="8195" max="8195" width="10.85546875" style="158" customWidth="1"/>
    <col min="8196" max="8196" width="94.140625" style="158" customWidth="1"/>
    <col min="8197" max="8199" width="18" style="158" customWidth="1"/>
    <col min="8200" max="8200" width="35" style="158" customWidth="1"/>
    <col min="8201" max="8448" width="9.140625" style="158"/>
    <col min="8449" max="8449" width="4.42578125" style="158" customWidth="1"/>
    <col min="8450" max="8450" width="7.28515625" style="158" customWidth="1"/>
    <col min="8451" max="8451" width="10.85546875" style="158" customWidth="1"/>
    <col min="8452" max="8452" width="94.140625" style="158" customWidth="1"/>
    <col min="8453" max="8455" width="18" style="158" customWidth="1"/>
    <col min="8456" max="8456" width="35" style="158" customWidth="1"/>
    <col min="8457" max="8704" width="9.140625" style="158"/>
    <col min="8705" max="8705" width="4.42578125" style="158" customWidth="1"/>
    <col min="8706" max="8706" width="7.28515625" style="158" customWidth="1"/>
    <col min="8707" max="8707" width="10.85546875" style="158" customWidth="1"/>
    <col min="8708" max="8708" width="94.140625" style="158" customWidth="1"/>
    <col min="8709" max="8711" width="18" style="158" customWidth="1"/>
    <col min="8712" max="8712" width="35" style="158" customWidth="1"/>
    <col min="8713" max="8960" width="9.140625" style="158"/>
    <col min="8961" max="8961" width="4.42578125" style="158" customWidth="1"/>
    <col min="8962" max="8962" width="7.28515625" style="158" customWidth="1"/>
    <col min="8963" max="8963" width="10.85546875" style="158" customWidth="1"/>
    <col min="8964" max="8964" width="94.140625" style="158" customWidth="1"/>
    <col min="8965" max="8967" width="18" style="158" customWidth="1"/>
    <col min="8968" max="8968" width="35" style="158" customWidth="1"/>
    <col min="8969" max="9216" width="9.140625" style="158"/>
    <col min="9217" max="9217" width="4.42578125" style="158" customWidth="1"/>
    <col min="9218" max="9218" width="7.28515625" style="158" customWidth="1"/>
    <col min="9219" max="9219" width="10.85546875" style="158" customWidth="1"/>
    <col min="9220" max="9220" width="94.140625" style="158" customWidth="1"/>
    <col min="9221" max="9223" width="18" style="158" customWidth="1"/>
    <col min="9224" max="9224" width="35" style="158" customWidth="1"/>
    <col min="9225" max="9472" width="9.140625" style="158"/>
    <col min="9473" max="9473" width="4.42578125" style="158" customWidth="1"/>
    <col min="9474" max="9474" width="7.28515625" style="158" customWidth="1"/>
    <col min="9475" max="9475" width="10.85546875" style="158" customWidth="1"/>
    <col min="9476" max="9476" width="94.140625" style="158" customWidth="1"/>
    <col min="9477" max="9479" width="18" style="158" customWidth="1"/>
    <col min="9480" max="9480" width="35" style="158" customWidth="1"/>
    <col min="9481" max="9728" width="9.140625" style="158"/>
    <col min="9729" max="9729" width="4.42578125" style="158" customWidth="1"/>
    <col min="9730" max="9730" width="7.28515625" style="158" customWidth="1"/>
    <col min="9731" max="9731" width="10.85546875" style="158" customWidth="1"/>
    <col min="9732" max="9732" width="94.140625" style="158" customWidth="1"/>
    <col min="9733" max="9735" width="18" style="158" customWidth="1"/>
    <col min="9736" max="9736" width="35" style="158" customWidth="1"/>
    <col min="9737" max="9984" width="9.140625" style="158"/>
    <col min="9985" max="9985" width="4.42578125" style="158" customWidth="1"/>
    <col min="9986" max="9986" width="7.28515625" style="158" customWidth="1"/>
    <col min="9987" max="9987" width="10.85546875" style="158" customWidth="1"/>
    <col min="9988" max="9988" width="94.140625" style="158" customWidth="1"/>
    <col min="9989" max="9991" width="18" style="158" customWidth="1"/>
    <col min="9992" max="9992" width="35" style="158" customWidth="1"/>
    <col min="9993" max="10240" width="9.140625" style="158"/>
    <col min="10241" max="10241" width="4.42578125" style="158" customWidth="1"/>
    <col min="10242" max="10242" width="7.28515625" style="158" customWidth="1"/>
    <col min="10243" max="10243" width="10.85546875" style="158" customWidth="1"/>
    <col min="10244" max="10244" width="94.140625" style="158" customWidth="1"/>
    <col min="10245" max="10247" width="18" style="158" customWidth="1"/>
    <col min="10248" max="10248" width="35" style="158" customWidth="1"/>
    <col min="10249" max="10496" width="9.140625" style="158"/>
    <col min="10497" max="10497" width="4.42578125" style="158" customWidth="1"/>
    <col min="10498" max="10498" width="7.28515625" style="158" customWidth="1"/>
    <col min="10499" max="10499" width="10.85546875" style="158" customWidth="1"/>
    <col min="10500" max="10500" width="94.140625" style="158" customWidth="1"/>
    <col min="10501" max="10503" width="18" style="158" customWidth="1"/>
    <col min="10504" max="10504" width="35" style="158" customWidth="1"/>
    <col min="10505" max="10752" width="9.140625" style="158"/>
    <col min="10753" max="10753" width="4.42578125" style="158" customWidth="1"/>
    <col min="10754" max="10754" width="7.28515625" style="158" customWidth="1"/>
    <col min="10755" max="10755" width="10.85546875" style="158" customWidth="1"/>
    <col min="10756" max="10756" width="94.140625" style="158" customWidth="1"/>
    <col min="10757" max="10759" width="18" style="158" customWidth="1"/>
    <col min="10760" max="10760" width="35" style="158" customWidth="1"/>
    <col min="10761" max="11008" width="9.140625" style="158"/>
    <col min="11009" max="11009" width="4.42578125" style="158" customWidth="1"/>
    <col min="11010" max="11010" width="7.28515625" style="158" customWidth="1"/>
    <col min="11011" max="11011" width="10.85546875" style="158" customWidth="1"/>
    <col min="11012" max="11012" width="94.140625" style="158" customWidth="1"/>
    <col min="11013" max="11015" width="18" style="158" customWidth="1"/>
    <col min="11016" max="11016" width="35" style="158" customWidth="1"/>
    <col min="11017" max="11264" width="9.140625" style="158"/>
    <col min="11265" max="11265" width="4.42578125" style="158" customWidth="1"/>
    <col min="11266" max="11266" width="7.28515625" style="158" customWidth="1"/>
    <col min="11267" max="11267" width="10.85546875" style="158" customWidth="1"/>
    <col min="11268" max="11268" width="94.140625" style="158" customWidth="1"/>
    <col min="11269" max="11271" width="18" style="158" customWidth="1"/>
    <col min="11272" max="11272" width="35" style="158" customWidth="1"/>
    <col min="11273" max="11520" width="9.140625" style="158"/>
    <col min="11521" max="11521" width="4.42578125" style="158" customWidth="1"/>
    <col min="11522" max="11522" width="7.28515625" style="158" customWidth="1"/>
    <col min="11523" max="11523" width="10.85546875" style="158" customWidth="1"/>
    <col min="11524" max="11524" width="94.140625" style="158" customWidth="1"/>
    <col min="11525" max="11527" width="18" style="158" customWidth="1"/>
    <col min="11528" max="11528" width="35" style="158" customWidth="1"/>
    <col min="11529" max="11776" width="9.140625" style="158"/>
    <col min="11777" max="11777" width="4.42578125" style="158" customWidth="1"/>
    <col min="11778" max="11778" width="7.28515625" style="158" customWidth="1"/>
    <col min="11779" max="11779" width="10.85546875" style="158" customWidth="1"/>
    <col min="11780" max="11780" width="94.140625" style="158" customWidth="1"/>
    <col min="11781" max="11783" width="18" style="158" customWidth="1"/>
    <col min="11784" max="11784" width="35" style="158" customWidth="1"/>
    <col min="11785" max="12032" width="9.140625" style="158"/>
    <col min="12033" max="12033" width="4.42578125" style="158" customWidth="1"/>
    <col min="12034" max="12034" width="7.28515625" style="158" customWidth="1"/>
    <col min="12035" max="12035" width="10.85546875" style="158" customWidth="1"/>
    <col min="12036" max="12036" width="94.140625" style="158" customWidth="1"/>
    <col min="12037" max="12039" width="18" style="158" customWidth="1"/>
    <col min="12040" max="12040" width="35" style="158" customWidth="1"/>
    <col min="12041" max="12288" width="9.140625" style="158"/>
    <col min="12289" max="12289" width="4.42578125" style="158" customWidth="1"/>
    <col min="12290" max="12290" width="7.28515625" style="158" customWidth="1"/>
    <col min="12291" max="12291" width="10.85546875" style="158" customWidth="1"/>
    <col min="12292" max="12292" width="94.140625" style="158" customWidth="1"/>
    <col min="12293" max="12295" width="18" style="158" customWidth="1"/>
    <col min="12296" max="12296" width="35" style="158" customWidth="1"/>
    <col min="12297" max="12544" width="9.140625" style="158"/>
    <col min="12545" max="12545" width="4.42578125" style="158" customWidth="1"/>
    <col min="12546" max="12546" width="7.28515625" style="158" customWidth="1"/>
    <col min="12547" max="12547" width="10.85546875" style="158" customWidth="1"/>
    <col min="12548" max="12548" width="94.140625" style="158" customWidth="1"/>
    <col min="12549" max="12551" width="18" style="158" customWidth="1"/>
    <col min="12552" max="12552" width="35" style="158" customWidth="1"/>
    <col min="12553" max="12800" width="9.140625" style="158"/>
    <col min="12801" max="12801" width="4.42578125" style="158" customWidth="1"/>
    <col min="12802" max="12802" width="7.28515625" style="158" customWidth="1"/>
    <col min="12803" max="12803" width="10.85546875" style="158" customWidth="1"/>
    <col min="12804" max="12804" width="94.140625" style="158" customWidth="1"/>
    <col min="12805" max="12807" width="18" style="158" customWidth="1"/>
    <col min="12808" max="12808" width="35" style="158" customWidth="1"/>
    <col min="12809" max="13056" width="9.140625" style="158"/>
    <col min="13057" max="13057" width="4.42578125" style="158" customWidth="1"/>
    <col min="13058" max="13058" width="7.28515625" style="158" customWidth="1"/>
    <col min="13059" max="13059" width="10.85546875" style="158" customWidth="1"/>
    <col min="13060" max="13060" width="94.140625" style="158" customWidth="1"/>
    <col min="13061" max="13063" width="18" style="158" customWidth="1"/>
    <col min="13064" max="13064" width="35" style="158" customWidth="1"/>
    <col min="13065" max="13312" width="9.140625" style="158"/>
    <col min="13313" max="13313" width="4.42578125" style="158" customWidth="1"/>
    <col min="13314" max="13314" width="7.28515625" style="158" customWidth="1"/>
    <col min="13315" max="13315" width="10.85546875" style="158" customWidth="1"/>
    <col min="13316" max="13316" width="94.140625" style="158" customWidth="1"/>
    <col min="13317" max="13319" width="18" style="158" customWidth="1"/>
    <col min="13320" max="13320" width="35" style="158" customWidth="1"/>
    <col min="13321" max="13568" width="9.140625" style="158"/>
    <col min="13569" max="13569" width="4.42578125" style="158" customWidth="1"/>
    <col min="13570" max="13570" width="7.28515625" style="158" customWidth="1"/>
    <col min="13571" max="13571" width="10.85546875" style="158" customWidth="1"/>
    <col min="13572" max="13572" width="94.140625" style="158" customWidth="1"/>
    <col min="13573" max="13575" width="18" style="158" customWidth="1"/>
    <col min="13576" max="13576" width="35" style="158" customWidth="1"/>
    <col min="13577" max="13824" width="9.140625" style="158"/>
    <col min="13825" max="13825" width="4.42578125" style="158" customWidth="1"/>
    <col min="13826" max="13826" width="7.28515625" style="158" customWidth="1"/>
    <col min="13827" max="13827" width="10.85546875" style="158" customWidth="1"/>
    <col min="13828" max="13828" width="94.140625" style="158" customWidth="1"/>
    <col min="13829" max="13831" width="18" style="158" customWidth="1"/>
    <col min="13832" max="13832" width="35" style="158" customWidth="1"/>
    <col min="13833" max="14080" width="9.140625" style="158"/>
    <col min="14081" max="14081" width="4.42578125" style="158" customWidth="1"/>
    <col min="14082" max="14082" width="7.28515625" style="158" customWidth="1"/>
    <col min="14083" max="14083" width="10.85546875" style="158" customWidth="1"/>
    <col min="14084" max="14084" width="94.140625" style="158" customWidth="1"/>
    <col min="14085" max="14087" width="18" style="158" customWidth="1"/>
    <col min="14088" max="14088" width="35" style="158" customWidth="1"/>
    <col min="14089" max="14336" width="9.140625" style="158"/>
    <col min="14337" max="14337" width="4.42578125" style="158" customWidth="1"/>
    <col min="14338" max="14338" width="7.28515625" style="158" customWidth="1"/>
    <col min="14339" max="14339" width="10.85546875" style="158" customWidth="1"/>
    <col min="14340" max="14340" width="94.140625" style="158" customWidth="1"/>
    <col min="14341" max="14343" width="18" style="158" customWidth="1"/>
    <col min="14344" max="14344" width="35" style="158" customWidth="1"/>
    <col min="14345" max="14592" width="9.140625" style="158"/>
    <col min="14593" max="14593" width="4.42578125" style="158" customWidth="1"/>
    <col min="14594" max="14594" width="7.28515625" style="158" customWidth="1"/>
    <col min="14595" max="14595" width="10.85546875" style="158" customWidth="1"/>
    <col min="14596" max="14596" width="94.140625" style="158" customWidth="1"/>
    <col min="14597" max="14599" width="18" style="158" customWidth="1"/>
    <col min="14600" max="14600" width="35" style="158" customWidth="1"/>
    <col min="14601" max="14848" width="9.140625" style="158"/>
    <col min="14849" max="14849" width="4.42578125" style="158" customWidth="1"/>
    <col min="14850" max="14850" width="7.28515625" style="158" customWidth="1"/>
    <col min="14851" max="14851" width="10.85546875" style="158" customWidth="1"/>
    <col min="14852" max="14852" width="94.140625" style="158" customWidth="1"/>
    <col min="14853" max="14855" width="18" style="158" customWidth="1"/>
    <col min="14856" max="14856" width="35" style="158" customWidth="1"/>
    <col min="14857" max="15104" width="9.140625" style="158"/>
    <col min="15105" max="15105" width="4.42578125" style="158" customWidth="1"/>
    <col min="15106" max="15106" width="7.28515625" style="158" customWidth="1"/>
    <col min="15107" max="15107" width="10.85546875" style="158" customWidth="1"/>
    <col min="15108" max="15108" width="94.140625" style="158" customWidth="1"/>
    <col min="15109" max="15111" width="18" style="158" customWidth="1"/>
    <col min="15112" max="15112" width="35" style="158" customWidth="1"/>
    <col min="15113" max="15360" width="9.140625" style="158"/>
    <col min="15361" max="15361" width="4.42578125" style="158" customWidth="1"/>
    <col min="15362" max="15362" width="7.28515625" style="158" customWidth="1"/>
    <col min="15363" max="15363" width="10.85546875" style="158" customWidth="1"/>
    <col min="15364" max="15364" width="94.140625" style="158" customWidth="1"/>
    <col min="15365" max="15367" width="18" style="158" customWidth="1"/>
    <col min="15368" max="15368" width="35" style="158" customWidth="1"/>
    <col min="15369" max="15616" width="9.140625" style="158"/>
    <col min="15617" max="15617" width="4.42578125" style="158" customWidth="1"/>
    <col min="15618" max="15618" width="7.28515625" style="158" customWidth="1"/>
    <col min="15619" max="15619" width="10.85546875" style="158" customWidth="1"/>
    <col min="15620" max="15620" width="94.140625" style="158" customWidth="1"/>
    <col min="15621" max="15623" width="18" style="158" customWidth="1"/>
    <col min="15624" max="15624" width="35" style="158" customWidth="1"/>
    <col min="15625" max="15872" width="9.140625" style="158"/>
    <col min="15873" max="15873" width="4.42578125" style="158" customWidth="1"/>
    <col min="15874" max="15874" width="7.28515625" style="158" customWidth="1"/>
    <col min="15875" max="15875" width="10.85546875" style="158" customWidth="1"/>
    <col min="15876" max="15876" width="94.140625" style="158" customWidth="1"/>
    <col min="15877" max="15879" width="18" style="158" customWidth="1"/>
    <col min="15880" max="15880" width="35" style="158" customWidth="1"/>
    <col min="15881" max="16128" width="9.140625" style="158"/>
    <col min="16129" max="16129" width="4.42578125" style="158" customWidth="1"/>
    <col min="16130" max="16130" width="7.28515625" style="158" customWidth="1"/>
    <col min="16131" max="16131" width="10.85546875" style="158" customWidth="1"/>
    <col min="16132" max="16132" width="94.140625" style="158" customWidth="1"/>
    <col min="16133" max="16135" width="18" style="158" customWidth="1"/>
    <col min="16136" max="16136" width="35" style="158" customWidth="1"/>
    <col min="16137" max="16384" width="9.140625" style="158"/>
  </cols>
  <sheetData>
    <row r="1" spans="2:8" ht="15.75" thickBot="1">
      <c r="B1" s="371" t="s">
        <v>228</v>
      </c>
      <c r="C1" s="371"/>
      <c r="D1" s="371"/>
      <c r="E1" s="371"/>
      <c r="F1" s="371"/>
      <c r="G1" s="371"/>
      <c r="H1" s="371"/>
    </row>
    <row r="2" spans="2:8" ht="15.75" thickBot="1">
      <c r="B2" s="368" t="s">
        <v>223</v>
      </c>
      <c r="C2" s="369"/>
      <c r="D2" s="369"/>
      <c r="E2" s="369"/>
      <c r="F2" s="369"/>
      <c r="G2" s="369"/>
      <c r="H2" s="370"/>
    </row>
    <row r="3" spans="2:8" ht="45.75" customHeight="1">
      <c r="B3" s="364" t="s">
        <v>79</v>
      </c>
      <c r="C3" s="366" t="s">
        <v>80</v>
      </c>
      <c r="D3" s="108" t="s">
        <v>168</v>
      </c>
      <c r="E3" s="108" t="s">
        <v>172</v>
      </c>
      <c r="F3" s="108" t="s">
        <v>185</v>
      </c>
      <c r="G3" s="108" t="s">
        <v>190</v>
      </c>
      <c r="H3" s="159" t="s">
        <v>169</v>
      </c>
    </row>
    <row r="4" spans="2:8">
      <c r="B4" s="365"/>
      <c r="C4" s="367"/>
      <c r="D4" s="160" t="s">
        <v>77</v>
      </c>
      <c r="E4" s="160" t="s">
        <v>186</v>
      </c>
      <c r="F4" s="160" t="s">
        <v>187</v>
      </c>
      <c r="G4" s="160" t="s">
        <v>188</v>
      </c>
      <c r="H4" s="160" t="s">
        <v>189</v>
      </c>
    </row>
    <row r="5" spans="2:8">
      <c r="B5" s="189"/>
      <c r="C5" s="162" t="s">
        <v>170</v>
      </c>
      <c r="D5" s="163"/>
      <c r="E5" s="163"/>
      <c r="F5" s="163"/>
      <c r="G5" s="163"/>
      <c r="H5" s="161"/>
    </row>
    <row r="6" spans="2:8" ht="30">
      <c r="B6" s="174" t="s">
        <v>158</v>
      </c>
      <c r="C6" s="165" t="s">
        <v>171</v>
      </c>
      <c r="D6" s="166"/>
      <c r="E6" s="166"/>
      <c r="F6" s="166"/>
      <c r="G6" s="166"/>
      <c r="H6" s="163"/>
    </row>
    <row r="7" spans="2:8" ht="43.5" customHeight="1">
      <c r="B7" s="174" t="s">
        <v>159</v>
      </c>
      <c r="C7" s="165" t="s">
        <v>219</v>
      </c>
      <c r="D7" s="166"/>
      <c r="E7" s="166"/>
      <c r="F7" s="178"/>
      <c r="G7" s="178"/>
      <c r="H7" s="178"/>
    </row>
    <row r="8" spans="2:8">
      <c r="B8" s="190"/>
      <c r="C8" s="162" t="s">
        <v>166</v>
      </c>
      <c r="D8" s="163"/>
      <c r="E8" s="163"/>
      <c r="F8" s="163"/>
      <c r="G8" s="180"/>
      <c r="H8" s="167"/>
    </row>
    <row r="9" spans="2:8" ht="30">
      <c r="B9" s="191" t="s">
        <v>160</v>
      </c>
      <c r="C9" s="165" t="s">
        <v>173</v>
      </c>
      <c r="D9" s="166"/>
      <c r="E9" s="166"/>
      <c r="F9" s="166"/>
      <c r="G9" s="166"/>
      <c r="H9" s="163"/>
    </row>
    <row r="10" spans="2:8" ht="30">
      <c r="B10" s="191" t="s">
        <v>161</v>
      </c>
      <c r="C10" s="165" t="s">
        <v>220</v>
      </c>
      <c r="D10" s="166"/>
      <c r="E10" s="166"/>
      <c r="F10" s="178"/>
      <c r="G10" s="178"/>
      <c r="H10" s="178"/>
    </row>
    <row r="11" spans="2:8">
      <c r="B11" s="190"/>
      <c r="C11" s="162" t="s">
        <v>167</v>
      </c>
      <c r="D11" s="163"/>
      <c r="E11" s="163"/>
      <c r="F11" s="163"/>
      <c r="G11" s="180"/>
      <c r="H11" s="167"/>
    </row>
    <row r="12" spans="2:8">
      <c r="B12" s="190"/>
      <c r="C12" s="168" t="s">
        <v>174</v>
      </c>
      <c r="D12" s="163"/>
      <c r="E12" s="163"/>
      <c r="F12" s="163"/>
      <c r="G12" s="180"/>
      <c r="H12" s="167"/>
    </row>
    <row r="13" spans="2:8" ht="30">
      <c r="B13" s="191" t="s">
        <v>162</v>
      </c>
      <c r="C13" s="169" t="s">
        <v>175</v>
      </c>
      <c r="D13" s="166"/>
      <c r="E13" s="166"/>
      <c r="F13" s="166"/>
      <c r="G13" s="166"/>
      <c r="H13" s="181"/>
    </row>
    <row r="14" spans="2:8" ht="30">
      <c r="B14" s="191" t="s">
        <v>163</v>
      </c>
      <c r="C14" s="169" t="s">
        <v>221</v>
      </c>
      <c r="D14" s="166"/>
      <c r="E14" s="166"/>
      <c r="F14" s="178"/>
      <c r="G14" s="178"/>
      <c r="H14" s="154"/>
    </row>
    <row r="15" spans="2:8">
      <c r="B15" s="190"/>
      <c r="C15" s="168" t="s">
        <v>176</v>
      </c>
      <c r="D15" s="163"/>
      <c r="E15" s="163"/>
      <c r="F15" s="163"/>
      <c r="G15" s="180"/>
      <c r="H15" s="167"/>
    </row>
    <row r="16" spans="2:8">
      <c r="B16" s="191" t="s">
        <v>164</v>
      </c>
      <c r="C16" s="169" t="s">
        <v>177</v>
      </c>
      <c r="D16" s="166"/>
      <c r="E16" s="166"/>
      <c r="F16" s="166"/>
      <c r="G16" s="166"/>
      <c r="H16" s="181"/>
    </row>
    <row r="17" spans="2:8" ht="30.75" thickBot="1">
      <c r="B17" s="192" t="s">
        <v>165</v>
      </c>
      <c r="C17" s="170" t="s">
        <v>222</v>
      </c>
      <c r="D17" s="171"/>
      <c r="E17" s="171"/>
      <c r="F17" s="179"/>
      <c r="G17" s="178"/>
      <c r="H17" s="154"/>
    </row>
    <row r="20" spans="2:8">
      <c r="B20" s="172"/>
      <c r="C20" s="172"/>
      <c r="D20" s="172"/>
    </row>
  </sheetData>
  <mergeCells count="4">
    <mergeCell ref="B3:B4"/>
    <mergeCell ref="C3:C4"/>
    <mergeCell ref="B2:H2"/>
    <mergeCell ref="B1:H1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120" zoomScaleNormal="90" zoomScaleSheetLayoutView="120" workbookViewId="0">
      <selection activeCell="B2" sqref="B2:F2"/>
    </sheetView>
  </sheetViews>
  <sheetFormatPr defaultRowHeight="15"/>
  <cols>
    <col min="1" max="1" width="4.42578125" style="158" customWidth="1"/>
    <col min="2" max="2" width="20.42578125" style="158" customWidth="1"/>
    <col min="3" max="3" width="19.7109375" style="158" customWidth="1"/>
    <col min="4" max="4" width="47.5703125" style="158" customWidth="1"/>
    <col min="5" max="5" width="19.5703125" style="158" customWidth="1"/>
    <col min="6" max="6" width="32.85546875" style="158" customWidth="1"/>
    <col min="7" max="256" width="9.140625" style="158"/>
    <col min="257" max="257" width="4.42578125" style="158" customWidth="1"/>
    <col min="258" max="258" width="20.42578125" style="158" customWidth="1"/>
    <col min="259" max="259" width="51.5703125" style="158" customWidth="1"/>
    <col min="260" max="260" width="48.7109375" style="158" bestFit="1" customWidth="1"/>
    <col min="261" max="261" width="22.28515625" style="158" customWidth="1"/>
    <col min="262" max="262" width="32.85546875" style="158" customWidth="1"/>
    <col min="263" max="512" width="9.140625" style="158"/>
    <col min="513" max="513" width="4.42578125" style="158" customWidth="1"/>
    <col min="514" max="514" width="20.42578125" style="158" customWidth="1"/>
    <col min="515" max="515" width="51.5703125" style="158" customWidth="1"/>
    <col min="516" max="516" width="48.7109375" style="158" bestFit="1" customWidth="1"/>
    <col min="517" max="517" width="22.28515625" style="158" customWidth="1"/>
    <col min="518" max="518" width="32.85546875" style="158" customWidth="1"/>
    <col min="519" max="768" width="9.140625" style="158"/>
    <col min="769" max="769" width="4.42578125" style="158" customWidth="1"/>
    <col min="770" max="770" width="20.42578125" style="158" customWidth="1"/>
    <col min="771" max="771" width="51.5703125" style="158" customWidth="1"/>
    <col min="772" max="772" width="48.7109375" style="158" bestFit="1" customWidth="1"/>
    <col min="773" max="773" width="22.28515625" style="158" customWidth="1"/>
    <col min="774" max="774" width="32.85546875" style="158" customWidth="1"/>
    <col min="775" max="1024" width="9.140625" style="158"/>
    <col min="1025" max="1025" width="4.42578125" style="158" customWidth="1"/>
    <col min="1026" max="1026" width="20.42578125" style="158" customWidth="1"/>
    <col min="1027" max="1027" width="51.5703125" style="158" customWidth="1"/>
    <col min="1028" max="1028" width="48.7109375" style="158" bestFit="1" customWidth="1"/>
    <col min="1029" max="1029" width="22.28515625" style="158" customWidth="1"/>
    <col min="1030" max="1030" width="32.85546875" style="158" customWidth="1"/>
    <col min="1031" max="1280" width="9.140625" style="158"/>
    <col min="1281" max="1281" width="4.42578125" style="158" customWidth="1"/>
    <col min="1282" max="1282" width="20.42578125" style="158" customWidth="1"/>
    <col min="1283" max="1283" width="51.5703125" style="158" customWidth="1"/>
    <col min="1284" max="1284" width="48.7109375" style="158" bestFit="1" customWidth="1"/>
    <col min="1285" max="1285" width="22.28515625" style="158" customWidth="1"/>
    <col min="1286" max="1286" width="32.85546875" style="158" customWidth="1"/>
    <col min="1287" max="1536" width="9.140625" style="158"/>
    <col min="1537" max="1537" width="4.42578125" style="158" customWidth="1"/>
    <col min="1538" max="1538" width="20.42578125" style="158" customWidth="1"/>
    <col min="1539" max="1539" width="51.5703125" style="158" customWidth="1"/>
    <col min="1540" max="1540" width="48.7109375" style="158" bestFit="1" customWidth="1"/>
    <col min="1541" max="1541" width="22.28515625" style="158" customWidth="1"/>
    <col min="1542" max="1542" width="32.85546875" style="158" customWidth="1"/>
    <col min="1543" max="1792" width="9.140625" style="158"/>
    <col min="1793" max="1793" width="4.42578125" style="158" customWidth="1"/>
    <col min="1794" max="1794" width="20.42578125" style="158" customWidth="1"/>
    <col min="1795" max="1795" width="51.5703125" style="158" customWidth="1"/>
    <col min="1796" max="1796" width="48.7109375" style="158" bestFit="1" customWidth="1"/>
    <col min="1797" max="1797" width="22.28515625" style="158" customWidth="1"/>
    <col min="1798" max="1798" width="32.85546875" style="158" customWidth="1"/>
    <col min="1799" max="2048" width="9.140625" style="158"/>
    <col min="2049" max="2049" width="4.42578125" style="158" customWidth="1"/>
    <col min="2050" max="2050" width="20.42578125" style="158" customWidth="1"/>
    <col min="2051" max="2051" width="51.5703125" style="158" customWidth="1"/>
    <col min="2052" max="2052" width="48.7109375" style="158" bestFit="1" customWidth="1"/>
    <col min="2053" max="2053" width="22.28515625" style="158" customWidth="1"/>
    <col min="2054" max="2054" width="32.85546875" style="158" customWidth="1"/>
    <col min="2055" max="2304" width="9.140625" style="158"/>
    <col min="2305" max="2305" width="4.42578125" style="158" customWidth="1"/>
    <col min="2306" max="2306" width="20.42578125" style="158" customWidth="1"/>
    <col min="2307" max="2307" width="51.5703125" style="158" customWidth="1"/>
    <col min="2308" max="2308" width="48.7109375" style="158" bestFit="1" customWidth="1"/>
    <col min="2309" max="2309" width="22.28515625" style="158" customWidth="1"/>
    <col min="2310" max="2310" width="32.85546875" style="158" customWidth="1"/>
    <col min="2311" max="2560" width="9.140625" style="158"/>
    <col min="2561" max="2561" width="4.42578125" style="158" customWidth="1"/>
    <col min="2562" max="2562" width="20.42578125" style="158" customWidth="1"/>
    <col min="2563" max="2563" width="51.5703125" style="158" customWidth="1"/>
    <col min="2564" max="2564" width="48.7109375" style="158" bestFit="1" customWidth="1"/>
    <col min="2565" max="2565" width="22.28515625" style="158" customWidth="1"/>
    <col min="2566" max="2566" width="32.85546875" style="158" customWidth="1"/>
    <col min="2567" max="2816" width="9.140625" style="158"/>
    <col min="2817" max="2817" width="4.42578125" style="158" customWidth="1"/>
    <col min="2818" max="2818" width="20.42578125" style="158" customWidth="1"/>
    <col min="2819" max="2819" width="51.5703125" style="158" customWidth="1"/>
    <col min="2820" max="2820" width="48.7109375" style="158" bestFit="1" customWidth="1"/>
    <col min="2821" max="2821" width="22.28515625" style="158" customWidth="1"/>
    <col min="2822" max="2822" width="32.85546875" style="158" customWidth="1"/>
    <col min="2823" max="3072" width="9.140625" style="158"/>
    <col min="3073" max="3073" width="4.42578125" style="158" customWidth="1"/>
    <col min="3074" max="3074" width="20.42578125" style="158" customWidth="1"/>
    <col min="3075" max="3075" width="51.5703125" style="158" customWidth="1"/>
    <col min="3076" max="3076" width="48.7109375" style="158" bestFit="1" customWidth="1"/>
    <col min="3077" max="3077" width="22.28515625" style="158" customWidth="1"/>
    <col min="3078" max="3078" width="32.85546875" style="158" customWidth="1"/>
    <col min="3079" max="3328" width="9.140625" style="158"/>
    <col min="3329" max="3329" width="4.42578125" style="158" customWidth="1"/>
    <col min="3330" max="3330" width="20.42578125" style="158" customWidth="1"/>
    <col min="3331" max="3331" width="51.5703125" style="158" customWidth="1"/>
    <col min="3332" max="3332" width="48.7109375" style="158" bestFit="1" customWidth="1"/>
    <col min="3333" max="3333" width="22.28515625" style="158" customWidth="1"/>
    <col min="3334" max="3334" width="32.85546875" style="158" customWidth="1"/>
    <col min="3335" max="3584" width="9.140625" style="158"/>
    <col min="3585" max="3585" width="4.42578125" style="158" customWidth="1"/>
    <col min="3586" max="3586" width="20.42578125" style="158" customWidth="1"/>
    <col min="3587" max="3587" width="51.5703125" style="158" customWidth="1"/>
    <col min="3588" max="3588" width="48.7109375" style="158" bestFit="1" customWidth="1"/>
    <col min="3589" max="3589" width="22.28515625" style="158" customWidth="1"/>
    <col min="3590" max="3590" width="32.85546875" style="158" customWidth="1"/>
    <col min="3591" max="3840" width="9.140625" style="158"/>
    <col min="3841" max="3841" width="4.42578125" style="158" customWidth="1"/>
    <col min="3842" max="3842" width="20.42578125" style="158" customWidth="1"/>
    <col min="3843" max="3843" width="51.5703125" style="158" customWidth="1"/>
    <col min="3844" max="3844" width="48.7109375" style="158" bestFit="1" customWidth="1"/>
    <col min="3845" max="3845" width="22.28515625" style="158" customWidth="1"/>
    <col min="3846" max="3846" width="32.85546875" style="158" customWidth="1"/>
    <col min="3847" max="4096" width="9.140625" style="158"/>
    <col min="4097" max="4097" width="4.42578125" style="158" customWidth="1"/>
    <col min="4098" max="4098" width="20.42578125" style="158" customWidth="1"/>
    <col min="4099" max="4099" width="51.5703125" style="158" customWidth="1"/>
    <col min="4100" max="4100" width="48.7109375" style="158" bestFit="1" customWidth="1"/>
    <col min="4101" max="4101" width="22.28515625" style="158" customWidth="1"/>
    <col min="4102" max="4102" width="32.85546875" style="158" customWidth="1"/>
    <col min="4103" max="4352" width="9.140625" style="158"/>
    <col min="4353" max="4353" width="4.42578125" style="158" customWidth="1"/>
    <col min="4354" max="4354" width="20.42578125" style="158" customWidth="1"/>
    <col min="4355" max="4355" width="51.5703125" style="158" customWidth="1"/>
    <col min="4356" max="4356" width="48.7109375" style="158" bestFit="1" customWidth="1"/>
    <col min="4357" max="4357" width="22.28515625" style="158" customWidth="1"/>
    <col min="4358" max="4358" width="32.85546875" style="158" customWidth="1"/>
    <col min="4359" max="4608" width="9.140625" style="158"/>
    <col min="4609" max="4609" width="4.42578125" style="158" customWidth="1"/>
    <col min="4610" max="4610" width="20.42578125" style="158" customWidth="1"/>
    <col min="4611" max="4611" width="51.5703125" style="158" customWidth="1"/>
    <col min="4612" max="4612" width="48.7109375" style="158" bestFit="1" customWidth="1"/>
    <col min="4613" max="4613" width="22.28515625" style="158" customWidth="1"/>
    <col min="4614" max="4614" width="32.85546875" style="158" customWidth="1"/>
    <col min="4615" max="4864" width="9.140625" style="158"/>
    <col min="4865" max="4865" width="4.42578125" style="158" customWidth="1"/>
    <col min="4866" max="4866" width="20.42578125" style="158" customWidth="1"/>
    <col min="4867" max="4867" width="51.5703125" style="158" customWidth="1"/>
    <col min="4868" max="4868" width="48.7109375" style="158" bestFit="1" customWidth="1"/>
    <col min="4869" max="4869" width="22.28515625" style="158" customWidth="1"/>
    <col min="4870" max="4870" width="32.85546875" style="158" customWidth="1"/>
    <col min="4871" max="5120" width="9.140625" style="158"/>
    <col min="5121" max="5121" width="4.42578125" style="158" customWidth="1"/>
    <col min="5122" max="5122" width="20.42578125" style="158" customWidth="1"/>
    <col min="5123" max="5123" width="51.5703125" style="158" customWidth="1"/>
    <col min="5124" max="5124" width="48.7109375" style="158" bestFit="1" customWidth="1"/>
    <col min="5125" max="5125" width="22.28515625" style="158" customWidth="1"/>
    <col min="5126" max="5126" width="32.85546875" style="158" customWidth="1"/>
    <col min="5127" max="5376" width="9.140625" style="158"/>
    <col min="5377" max="5377" width="4.42578125" style="158" customWidth="1"/>
    <col min="5378" max="5378" width="20.42578125" style="158" customWidth="1"/>
    <col min="5379" max="5379" width="51.5703125" style="158" customWidth="1"/>
    <col min="5380" max="5380" width="48.7109375" style="158" bestFit="1" customWidth="1"/>
    <col min="5381" max="5381" width="22.28515625" style="158" customWidth="1"/>
    <col min="5382" max="5382" width="32.85546875" style="158" customWidth="1"/>
    <col min="5383" max="5632" width="9.140625" style="158"/>
    <col min="5633" max="5633" width="4.42578125" style="158" customWidth="1"/>
    <col min="5634" max="5634" width="20.42578125" style="158" customWidth="1"/>
    <col min="5635" max="5635" width="51.5703125" style="158" customWidth="1"/>
    <col min="5636" max="5636" width="48.7109375" style="158" bestFit="1" customWidth="1"/>
    <col min="5637" max="5637" width="22.28515625" style="158" customWidth="1"/>
    <col min="5638" max="5638" width="32.85546875" style="158" customWidth="1"/>
    <col min="5639" max="5888" width="9.140625" style="158"/>
    <col min="5889" max="5889" width="4.42578125" style="158" customWidth="1"/>
    <col min="5890" max="5890" width="20.42578125" style="158" customWidth="1"/>
    <col min="5891" max="5891" width="51.5703125" style="158" customWidth="1"/>
    <col min="5892" max="5892" width="48.7109375" style="158" bestFit="1" customWidth="1"/>
    <col min="5893" max="5893" width="22.28515625" style="158" customWidth="1"/>
    <col min="5894" max="5894" width="32.85546875" style="158" customWidth="1"/>
    <col min="5895" max="6144" width="9.140625" style="158"/>
    <col min="6145" max="6145" width="4.42578125" style="158" customWidth="1"/>
    <col min="6146" max="6146" width="20.42578125" style="158" customWidth="1"/>
    <col min="6147" max="6147" width="51.5703125" style="158" customWidth="1"/>
    <col min="6148" max="6148" width="48.7109375" style="158" bestFit="1" customWidth="1"/>
    <col min="6149" max="6149" width="22.28515625" style="158" customWidth="1"/>
    <col min="6150" max="6150" width="32.85546875" style="158" customWidth="1"/>
    <col min="6151" max="6400" width="9.140625" style="158"/>
    <col min="6401" max="6401" width="4.42578125" style="158" customWidth="1"/>
    <col min="6402" max="6402" width="20.42578125" style="158" customWidth="1"/>
    <col min="6403" max="6403" width="51.5703125" style="158" customWidth="1"/>
    <col min="6404" max="6404" width="48.7109375" style="158" bestFit="1" customWidth="1"/>
    <col min="6405" max="6405" width="22.28515625" style="158" customWidth="1"/>
    <col min="6406" max="6406" width="32.85546875" style="158" customWidth="1"/>
    <col min="6407" max="6656" width="9.140625" style="158"/>
    <col min="6657" max="6657" width="4.42578125" style="158" customWidth="1"/>
    <col min="6658" max="6658" width="20.42578125" style="158" customWidth="1"/>
    <col min="6659" max="6659" width="51.5703125" style="158" customWidth="1"/>
    <col min="6660" max="6660" width="48.7109375" style="158" bestFit="1" customWidth="1"/>
    <col min="6661" max="6661" width="22.28515625" style="158" customWidth="1"/>
    <col min="6662" max="6662" width="32.85546875" style="158" customWidth="1"/>
    <col min="6663" max="6912" width="9.140625" style="158"/>
    <col min="6913" max="6913" width="4.42578125" style="158" customWidth="1"/>
    <col min="6914" max="6914" width="20.42578125" style="158" customWidth="1"/>
    <col min="6915" max="6915" width="51.5703125" style="158" customWidth="1"/>
    <col min="6916" max="6916" width="48.7109375" style="158" bestFit="1" customWidth="1"/>
    <col min="6917" max="6917" width="22.28515625" style="158" customWidth="1"/>
    <col min="6918" max="6918" width="32.85546875" style="158" customWidth="1"/>
    <col min="6919" max="7168" width="9.140625" style="158"/>
    <col min="7169" max="7169" width="4.42578125" style="158" customWidth="1"/>
    <col min="7170" max="7170" width="20.42578125" style="158" customWidth="1"/>
    <col min="7171" max="7171" width="51.5703125" style="158" customWidth="1"/>
    <col min="7172" max="7172" width="48.7109375" style="158" bestFit="1" customWidth="1"/>
    <col min="7173" max="7173" width="22.28515625" style="158" customWidth="1"/>
    <col min="7174" max="7174" width="32.85546875" style="158" customWidth="1"/>
    <col min="7175" max="7424" width="9.140625" style="158"/>
    <col min="7425" max="7425" width="4.42578125" style="158" customWidth="1"/>
    <col min="7426" max="7426" width="20.42578125" style="158" customWidth="1"/>
    <col min="7427" max="7427" width="51.5703125" style="158" customWidth="1"/>
    <col min="7428" max="7428" width="48.7109375" style="158" bestFit="1" customWidth="1"/>
    <col min="7429" max="7429" width="22.28515625" style="158" customWidth="1"/>
    <col min="7430" max="7430" width="32.85546875" style="158" customWidth="1"/>
    <col min="7431" max="7680" width="9.140625" style="158"/>
    <col min="7681" max="7681" width="4.42578125" style="158" customWidth="1"/>
    <col min="7682" max="7682" width="20.42578125" style="158" customWidth="1"/>
    <col min="7683" max="7683" width="51.5703125" style="158" customWidth="1"/>
    <col min="7684" max="7684" width="48.7109375" style="158" bestFit="1" customWidth="1"/>
    <col min="7685" max="7685" width="22.28515625" style="158" customWidth="1"/>
    <col min="7686" max="7686" width="32.85546875" style="158" customWidth="1"/>
    <col min="7687" max="7936" width="9.140625" style="158"/>
    <col min="7937" max="7937" width="4.42578125" style="158" customWidth="1"/>
    <col min="7938" max="7938" width="20.42578125" style="158" customWidth="1"/>
    <col min="7939" max="7939" width="51.5703125" style="158" customWidth="1"/>
    <col min="7940" max="7940" width="48.7109375" style="158" bestFit="1" customWidth="1"/>
    <col min="7941" max="7941" width="22.28515625" style="158" customWidth="1"/>
    <col min="7942" max="7942" width="32.85546875" style="158" customWidth="1"/>
    <col min="7943" max="8192" width="9.140625" style="158"/>
    <col min="8193" max="8193" width="4.42578125" style="158" customWidth="1"/>
    <col min="8194" max="8194" width="20.42578125" style="158" customWidth="1"/>
    <col min="8195" max="8195" width="51.5703125" style="158" customWidth="1"/>
    <col min="8196" max="8196" width="48.7109375" style="158" bestFit="1" customWidth="1"/>
    <col min="8197" max="8197" width="22.28515625" style="158" customWidth="1"/>
    <col min="8198" max="8198" width="32.85546875" style="158" customWidth="1"/>
    <col min="8199" max="8448" width="9.140625" style="158"/>
    <col min="8449" max="8449" width="4.42578125" style="158" customWidth="1"/>
    <col min="8450" max="8450" width="20.42578125" style="158" customWidth="1"/>
    <col min="8451" max="8451" width="51.5703125" style="158" customWidth="1"/>
    <col min="8452" max="8452" width="48.7109375" style="158" bestFit="1" customWidth="1"/>
    <col min="8453" max="8453" width="22.28515625" style="158" customWidth="1"/>
    <col min="8454" max="8454" width="32.85546875" style="158" customWidth="1"/>
    <col min="8455" max="8704" width="9.140625" style="158"/>
    <col min="8705" max="8705" width="4.42578125" style="158" customWidth="1"/>
    <col min="8706" max="8706" width="20.42578125" style="158" customWidth="1"/>
    <col min="8707" max="8707" width="51.5703125" style="158" customWidth="1"/>
    <col min="8708" max="8708" width="48.7109375" style="158" bestFit="1" customWidth="1"/>
    <col min="8709" max="8709" width="22.28515625" style="158" customWidth="1"/>
    <col min="8710" max="8710" width="32.85546875" style="158" customWidth="1"/>
    <col min="8711" max="8960" width="9.140625" style="158"/>
    <col min="8961" max="8961" width="4.42578125" style="158" customWidth="1"/>
    <col min="8962" max="8962" width="20.42578125" style="158" customWidth="1"/>
    <col min="8963" max="8963" width="51.5703125" style="158" customWidth="1"/>
    <col min="8964" max="8964" width="48.7109375" style="158" bestFit="1" customWidth="1"/>
    <col min="8965" max="8965" width="22.28515625" style="158" customWidth="1"/>
    <col min="8966" max="8966" width="32.85546875" style="158" customWidth="1"/>
    <col min="8967" max="9216" width="9.140625" style="158"/>
    <col min="9217" max="9217" width="4.42578125" style="158" customWidth="1"/>
    <col min="9218" max="9218" width="20.42578125" style="158" customWidth="1"/>
    <col min="9219" max="9219" width="51.5703125" style="158" customWidth="1"/>
    <col min="9220" max="9220" width="48.7109375" style="158" bestFit="1" customWidth="1"/>
    <col min="9221" max="9221" width="22.28515625" style="158" customWidth="1"/>
    <col min="9222" max="9222" width="32.85546875" style="158" customWidth="1"/>
    <col min="9223" max="9472" width="9.140625" style="158"/>
    <col min="9473" max="9473" width="4.42578125" style="158" customWidth="1"/>
    <col min="9474" max="9474" width="20.42578125" style="158" customWidth="1"/>
    <col min="9475" max="9475" width="51.5703125" style="158" customWidth="1"/>
    <col min="9476" max="9476" width="48.7109375" style="158" bestFit="1" customWidth="1"/>
    <col min="9477" max="9477" width="22.28515625" style="158" customWidth="1"/>
    <col min="9478" max="9478" width="32.85546875" style="158" customWidth="1"/>
    <col min="9479" max="9728" width="9.140625" style="158"/>
    <col min="9729" max="9729" width="4.42578125" style="158" customWidth="1"/>
    <col min="9730" max="9730" width="20.42578125" style="158" customWidth="1"/>
    <col min="9731" max="9731" width="51.5703125" style="158" customWidth="1"/>
    <col min="9732" max="9732" width="48.7109375" style="158" bestFit="1" customWidth="1"/>
    <col min="9733" max="9733" width="22.28515625" style="158" customWidth="1"/>
    <col min="9734" max="9734" width="32.85546875" style="158" customWidth="1"/>
    <col min="9735" max="9984" width="9.140625" style="158"/>
    <col min="9985" max="9985" width="4.42578125" style="158" customWidth="1"/>
    <col min="9986" max="9986" width="20.42578125" style="158" customWidth="1"/>
    <col min="9987" max="9987" width="51.5703125" style="158" customWidth="1"/>
    <col min="9988" max="9988" width="48.7109375" style="158" bestFit="1" customWidth="1"/>
    <col min="9989" max="9989" width="22.28515625" style="158" customWidth="1"/>
    <col min="9990" max="9990" width="32.85546875" style="158" customWidth="1"/>
    <col min="9991" max="10240" width="9.140625" style="158"/>
    <col min="10241" max="10241" width="4.42578125" style="158" customWidth="1"/>
    <col min="10242" max="10242" width="20.42578125" style="158" customWidth="1"/>
    <col min="10243" max="10243" width="51.5703125" style="158" customWidth="1"/>
    <col min="10244" max="10244" width="48.7109375" style="158" bestFit="1" customWidth="1"/>
    <col min="10245" max="10245" width="22.28515625" style="158" customWidth="1"/>
    <col min="10246" max="10246" width="32.85546875" style="158" customWidth="1"/>
    <col min="10247" max="10496" width="9.140625" style="158"/>
    <col min="10497" max="10497" width="4.42578125" style="158" customWidth="1"/>
    <col min="10498" max="10498" width="20.42578125" style="158" customWidth="1"/>
    <col min="10499" max="10499" width="51.5703125" style="158" customWidth="1"/>
    <col min="10500" max="10500" width="48.7109375" style="158" bestFit="1" customWidth="1"/>
    <col min="10501" max="10501" width="22.28515625" style="158" customWidth="1"/>
    <col min="10502" max="10502" width="32.85546875" style="158" customWidth="1"/>
    <col min="10503" max="10752" width="9.140625" style="158"/>
    <col min="10753" max="10753" width="4.42578125" style="158" customWidth="1"/>
    <col min="10754" max="10754" width="20.42578125" style="158" customWidth="1"/>
    <col min="10755" max="10755" width="51.5703125" style="158" customWidth="1"/>
    <col min="10756" max="10756" width="48.7109375" style="158" bestFit="1" customWidth="1"/>
    <col min="10757" max="10757" width="22.28515625" style="158" customWidth="1"/>
    <col min="10758" max="10758" width="32.85546875" style="158" customWidth="1"/>
    <col min="10759" max="11008" width="9.140625" style="158"/>
    <col min="11009" max="11009" width="4.42578125" style="158" customWidth="1"/>
    <col min="11010" max="11010" width="20.42578125" style="158" customWidth="1"/>
    <col min="11011" max="11011" width="51.5703125" style="158" customWidth="1"/>
    <col min="11012" max="11012" width="48.7109375" style="158" bestFit="1" customWidth="1"/>
    <col min="11013" max="11013" width="22.28515625" style="158" customWidth="1"/>
    <col min="11014" max="11014" width="32.85546875" style="158" customWidth="1"/>
    <col min="11015" max="11264" width="9.140625" style="158"/>
    <col min="11265" max="11265" width="4.42578125" style="158" customWidth="1"/>
    <col min="11266" max="11266" width="20.42578125" style="158" customWidth="1"/>
    <col min="11267" max="11267" width="51.5703125" style="158" customWidth="1"/>
    <col min="11268" max="11268" width="48.7109375" style="158" bestFit="1" customWidth="1"/>
    <col min="11269" max="11269" width="22.28515625" style="158" customWidth="1"/>
    <col min="11270" max="11270" width="32.85546875" style="158" customWidth="1"/>
    <col min="11271" max="11520" width="9.140625" style="158"/>
    <col min="11521" max="11521" width="4.42578125" style="158" customWidth="1"/>
    <col min="11522" max="11522" width="20.42578125" style="158" customWidth="1"/>
    <col min="11523" max="11523" width="51.5703125" style="158" customWidth="1"/>
    <col min="11524" max="11524" width="48.7109375" style="158" bestFit="1" customWidth="1"/>
    <col min="11525" max="11525" width="22.28515625" style="158" customWidth="1"/>
    <col min="11526" max="11526" width="32.85546875" style="158" customWidth="1"/>
    <col min="11527" max="11776" width="9.140625" style="158"/>
    <col min="11777" max="11777" width="4.42578125" style="158" customWidth="1"/>
    <col min="11778" max="11778" width="20.42578125" style="158" customWidth="1"/>
    <col min="11779" max="11779" width="51.5703125" style="158" customWidth="1"/>
    <col min="11780" max="11780" width="48.7109375" style="158" bestFit="1" customWidth="1"/>
    <col min="11781" max="11781" width="22.28515625" style="158" customWidth="1"/>
    <col min="11782" max="11782" width="32.85546875" style="158" customWidth="1"/>
    <col min="11783" max="12032" width="9.140625" style="158"/>
    <col min="12033" max="12033" width="4.42578125" style="158" customWidth="1"/>
    <col min="12034" max="12034" width="20.42578125" style="158" customWidth="1"/>
    <col min="12035" max="12035" width="51.5703125" style="158" customWidth="1"/>
    <col min="12036" max="12036" width="48.7109375" style="158" bestFit="1" customWidth="1"/>
    <col min="12037" max="12037" width="22.28515625" style="158" customWidth="1"/>
    <col min="12038" max="12038" width="32.85546875" style="158" customWidth="1"/>
    <col min="12039" max="12288" width="9.140625" style="158"/>
    <col min="12289" max="12289" width="4.42578125" style="158" customWidth="1"/>
    <col min="12290" max="12290" width="20.42578125" style="158" customWidth="1"/>
    <col min="12291" max="12291" width="51.5703125" style="158" customWidth="1"/>
    <col min="12292" max="12292" width="48.7109375" style="158" bestFit="1" customWidth="1"/>
    <col min="12293" max="12293" width="22.28515625" style="158" customWidth="1"/>
    <col min="12294" max="12294" width="32.85546875" style="158" customWidth="1"/>
    <col min="12295" max="12544" width="9.140625" style="158"/>
    <col min="12545" max="12545" width="4.42578125" style="158" customWidth="1"/>
    <col min="12546" max="12546" width="20.42578125" style="158" customWidth="1"/>
    <col min="12547" max="12547" width="51.5703125" style="158" customWidth="1"/>
    <col min="12548" max="12548" width="48.7109375" style="158" bestFit="1" customWidth="1"/>
    <col min="12549" max="12549" width="22.28515625" style="158" customWidth="1"/>
    <col min="12550" max="12550" width="32.85546875" style="158" customWidth="1"/>
    <col min="12551" max="12800" width="9.140625" style="158"/>
    <col min="12801" max="12801" width="4.42578125" style="158" customWidth="1"/>
    <col min="12802" max="12802" width="20.42578125" style="158" customWidth="1"/>
    <col min="12803" max="12803" width="51.5703125" style="158" customWidth="1"/>
    <col min="12804" max="12804" width="48.7109375" style="158" bestFit="1" customWidth="1"/>
    <col min="12805" max="12805" width="22.28515625" style="158" customWidth="1"/>
    <col min="12806" max="12806" width="32.85546875" style="158" customWidth="1"/>
    <col min="12807" max="13056" width="9.140625" style="158"/>
    <col min="13057" max="13057" width="4.42578125" style="158" customWidth="1"/>
    <col min="13058" max="13058" width="20.42578125" style="158" customWidth="1"/>
    <col min="13059" max="13059" width="51.5703125" style="158" customWidth="1"/>
    <col min="13060" max="13060" width="48.7109375" style="158" bestFit="1" customWidth="1"/>
    <col min="13061" max="13061" width="22.28515625" style="158" customWidth="1"/>
    <col min="13062" max="13062" width="32.85546875" style="158" customWidth="1"/>
    <col min="13063" max="13312" width="9.140625" style="158"/>
    <col min="13313" max="13313" width="4.42578125" style="158" customWidth="1"/>
    <col min="13314" max="13314" width="20.42578125" style="158" customWidth="1"/>
    <col min="13315" max="13315" width="51.5703125" style="158" customWidth="1"/>
    <col min="13316" max="13316" width="48.7109375" style="158" bestFit="1" customWidth="1"/>
    <col min="13317" max="13317" width="22.28515625" style="158" customWidth="1"/>
    <col min="13318" max="13318" width="32.85546875" style="158" customWidth="1"/>
    <col min="13319" max="13568" width="9.140625" style="158"/>
    <col min="13569" max="13569" width="4.42578125" style="158" customWidth="1"/>
    <col min="13570" max="13570" width="20.42578125" style="158" customWidth="1"/>
    <col min="13571" max="13571" width="51.5703125" style="158" customWidth="1"/>
    <col min="13572" max="13572" width="48.7109375" style="158" bestFit="1" customWidth="1"/>
    <col min="13573" max="13573" width="22.28515625" style="158" customWidth="1"/>
    <col min="13574" max="13574" width="32.85546875" style="158" customWidth="1"/>
    <col min="13575" max="13824" width="9.140625" style="158"/>
    <col min="13825" max="13825" width="4.42578125" style="158" customWidth="1"/>
    <col min="13826" max="13826" width="20.42578125" style="158" customWidth="1"/>
    <col min="13827" max="13827" width="51.5703125" style="158" customWidth="1"/>
    <col min="13828" max="13828" width="48.7109375" style="158" bestFit="1" customWidth="1"/>
    <col min="13829" max="13829" width="22.28515625" style="158" customWidth="1"/>
    <col min="13830" max="13830" width="32.85546875" style="158" customWidth="1"/>
    <col min="13831" max="14080" width="9.140625" style="158"/>
    <col min="14081" max="14081" width="4.42578125" style="158" customWidth="1"/>
    <col min="14082" max="14082" width="20.42578125" style="158" customWidth="1"/>
    <col min="14083" max="14083" width="51.5703125" style="158" customWidth="1"/>
    <col min="14084" max="14084" width="48.7109375" style="158" bestFit="1" customWidth="1"/>
    <col min="14085" max="14085" width="22.28515625" style="158" customWidth="1"/>
    <col min="14086" max="14086" width="32.85546875" style="158" customWidth="1"/>
    <col min="14087" max="14336" width="9.140625" style="158"/>
    <col min="14337" max="14337" width="4.42578125" style="158" customWidth="1"/>
    <col min="14338" max="14338" width="20.42578125" style="158" customWidth="1"/>
    <col min="14339" max="14339" width="51.5703125" style="158" customWidth="1"/>
    <col min="14340" max="14340" width="48.7109375" style="158" bestFit="1" customWidth="1"/>
    <col min="14341" max="14341" width="22.28515625" style="158" customWidth="1"/>
    <col min="14342" max="14342" width="32.85546875" style="158" customWidth="1"/>
    <col min="14343" max="14592" width="9.140625" style="158"/>
    <col min="14593" max="14593" width="4.42578125" style="158" customWidth="1"/>
    <col min="14594" max="14594" width="20.42578125" style="158" customWidth="1"/>
    <col min="14595" max="14595" width="51.5703125" style="158" customWidth="1"/>
    <col min="14596" max="14596" width="48.7109375" style="158" bestFit="1" customWidth="1"/>
    <col min="14597" max="14597" width="22.28515625" style="158" customWidth="1"/>
    <col min="14598" max="14598" width="32.85546875" style="158" customWidth="1"/>
    <col min="14599" max="14848" width="9.140625" style="158"/>
    <col min="14849" max="14849" width="4.42578125" style="158" customWidth="1"/>
    <col min="14850" max="14850" width="20.42578125" style="158" customWidth="1"/>
    <col min="14851" max="14851" width="51.5703125" style="158" customWidth="1"/>
    <col min="14852" max="14852" width="48.7109375" style="158" bestFit="1" customWidth="1"/>
    <col min="14853" max="14853" width="22.28515625" style="158" customWidth="1"/>
    <col min="14854" max="14854" width="32.85546875" style="158" customWidth="1"/>
    <col min="14855" max="15104" width="9.140625" style="158"/>
    <col min="15105" max="15105" width="4.42578125" style="158" customWidth="1"/>
    <col min="15106" max="15106" width="20.42578125" style="158" customWidth="1"/>
    <col min="15107" max="15107" width="51.5703125" style="158" customWidth="1"/>
    <col min="15108" max="15108" width="48.7109375" style="158" bestFit="1" customWidth="1"/>
    <col min="15109" max="15109" width="22.28515625" style="158" customWidth="1"/>
    <col min="15110" max="15110" width="32.85546875" style="158" customWidth="1"/>
    <col min="15111" max="15360" width="9.140625" style="158"/>
    <col min="15361" max="15361" width="4.42578125" style="158" customWidth="1"/>
    <col min="15362" max="15362" width="20.42578125" style="158" customWidth="1"/>
    <col min="15363" max="15363" width="51.5703125" style="158" customWidth="1"/>
    <col min="15364" max="15364" width="48.7109375" style="158" bestFit="1" customWidth="1"/>
    <col min="15365" max="15365" width="22.28515625" style="158" customWidth="1"/>
    <col min="15366" max="15366" width="32.85546875" style="158" customWidth="1"/>
    <col min="15367" max="15616" width="9.140625" style="158"/>
    <col min="15617" max="15617" width="4.42578125" style="158" customWidth="1"/>
    <col min="15618" max="15618" width="20.42578125" style="158" customWidth="1"/>
    <col min="15619" max="15619" width="51.5703125" style="158" customWidth="1"/>
    <col min="15620" max="15620" width="48.7109375" style="158" bestFit="1" customWidth="1"/>
    <col min="15621" max="15621" width="22.28515625" style="158" customWidth="1"/>
    <col min="15622" max="15622" width="32.85546875" style="158" customWidth="1"/>
    <col min="15623" max="15872" width="9.140625" style="158"/>
    <col min="15873" max="15873" width="4.42578125" style="158" customWidth="1"/>
    <col min="15874" max="15874" width="20.42578125" style="158" customWidth="1"/>
    <col min="15875" max="15875" width="51.5703125" style="158" customWidth="1"/>
    <col min="15876" max="15876" width="48.7109375" style="158" bestFit="1" customWidth="1"/>
    <col min="15877" max="15877" width="22.28515625" style="158" customWidth="1"/>
    <col min="15878" max="15878" width="32.85546875" style="158" customWidth="1"/>
    <col min="15879" max="16128" width="9.140625" style="158"/>
    <col min="16129" max="16129" width="4.42578125" style="158" customWidth="1"/>
    <col min="16130" max="16130" width="20.42578125" style="158" customWidth="1"/>
    <col min="16131" max="16131" width="51.5703125" style="158" customWidth="1"/>
    <col min="16132" max="16132" width="48.7109375" style="158" bestFit="1" customWidth="1"/>
    <col min="16133" max="16133" width="22.28515625" style="158" customWidth="1"/>
    <col min="16134" max="16134" width="32.85546875" style="158" customWidth="1"/>
    <col min="16135" max="16384" width="9.140625" style="158"/>
  </cols>
  <sheetData>
    <row r="1" spans="1:6" ht="15.75" thickBot="1">
      <c r="A1" s="193"/>
      <c r="B1" s="193"/>
      <c r="C1" s="193"/>
      <c r="D1" s="193"/>
      <c r="E1" s="193"/>
      <c r="F1" s="193"/>
    </row>
    <row r="2" spans="1:6" ht="15.75" thickBot="1">
      <c r="A2" s="193"/>
      <c r="B2" s="368" t="s">
        <v>180</v>
      </c>
      <c r="C2" s="369"/>
      <c r="D2" s="369"/>
      <c r="E2" s="369"/>
      <c r="F2" s="370"/>
    </row>
    <row r="3" spans="1:6">
      <c r="A3" s="193"/>
      <c r="B3" s="173" t="s">
        <v>178</v>
      </c>
      <c r="C3" s="108" t="s">
        <v>179</v>
      </c>
      <c r="D3" s="108" t="s">
        <v>181</v>
      </c>
      <c r="E3" s="108" t="s">
        <v>182</v>
      </c>
      <c r="F3" s="159" t="s">
        <v>183</v>
      </c>
    </row>
    <row r="4" spans="1:6">
      <c r="A4" s="193"/>
      <c r="B4" s="174"/>
      <c r="C4" s="164"/>
      <c r="D4" s="175"/>
      <c r="E4" s="176"/>
      <c r="F4" s="177"/>
    </row>
    <row r="5" spans="1:6">
      <c r="A5" s="193"/>
      <c r="B5" s="194"/>
      <c r="C5" s="194"/>
      <c r="D5" s="194"/>
      <c r="E5" s="194"/>
      <c r="F5" s="194"/>
    </row>
    <row r="6" spans="1:6" ht="15.75" thickBot="1">
      <c r="A6" s="193"/>
      <c r="B6" s="194"/>
      <c r="C6" s="194"/>
      <c r="D6" s="194"/>
      <c r="E6" s="194"/>
      <c r="F6" s="194"/>
    </row>
    <row r="7" spans="1:6" ht="15.75" thickBot="1">
      <c r="A7" s="193"/>
      <c r="B7" s="368" t="s">
        <v>184</v>
      </c>
      <c r="C7" s="369"/>
      <c r="D7" s="369"/>
      <c r="E7" s="370"/>
      <c r="F7" s="194"/>
    </row>
    <row r="8" spans="1:6">
      <c r="A8" s="193"/>
      <c r="B8" s="173" t="s">
        <v>178</v>
      </c>
      <c r="C8" s="108" t="s">
        <v>179</v>
      </c>
      <c r="D8" s="184" t="s">
        <v>224</v>
      </c>
      <c r="E8" s="159" t="s">
        <v>6</v>
      </c>
      <c r="F8" s="194"/>
    </row>
    <row r="9" spans="1:6">
      <c r="A9" s="193"/>
      <c r="B9" s="174"/>
      <c r="C9" s="164"/>
      <c r="D9" s="175"/>
      <c r="E9" s="177"/>
      <c r="F9" s="194"/>
    </row>
    <row r="10" spans="1:6">
      <c r="A10" s="193"/>
      <c r="B10" s="194"/>
      <c r="C10" s="194"/>
      <c r="D10" s="194"/>
      <c r="E10" s="194"/>
      <c r="F10" s="194"/>
    </row>
    <row r="11" spans="1:6">
      <c r="A11" s="193"/>
      <c r="B11" s="194"/>
      <c r="C11" s="194"/>
      <c r="D11" s="194"/>
      <c r="E11" s="194"/>
      <c r="F11" s="194"/>
    </row>
  </sheetData>
  <mergeCells count="2">
    <mergeCell ref="B2:F2"/>
    <mergeCell ref="B7:E7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view="pageBreakPreview" zoomScale="60" zoomScaleNormal="100" workbookViewId="0">
      <selection activeCell="B2" sqref="B2:B6"/>
    </sheetView>
  </sheetViews>
  <sheetFormatPr defaultRowHeight="12.75"/>
  <cols>
    <col min="1" max="1" width="6.28515625" style="195" customWidth="1"/>
    <col min="2" max="2" width="29.5703125" style="231" customWidth="1"/>
    <col min="3" max="4" width="13.85546875" style="195" customWidth="1"/>
    <col min="5" max="5" width="10.140625" style="195" customWidth="1"/>
    <col min="6" max="6" width="12.85546875" style="195" customWidth="1"/>
    <col min="7" max="7" width="8.42578125" style="195" customWidth="1"/>
    <col min="8" max="8" width="9.140625" style="195" customWidth="1"/>
    <col min="9" max="9" width="7" style="195" customWidth="1"/>
    <col min="10" max="10" width="10.140625" style="195" customWidth="1"/>
    <col min="11" max="11" width="8.42578125" style="195" customWidth="1"/>
    <col min="12" max="12" width="9.28515625" style="195" customWidth="1"/>
    <col min="13" max="13" width="11.85546875" style="195" customWidth="1"/>
    <col min="14" max="14" width="10.28515625" style="195" customWidth="1"/>
    <col min="15" max="15" width="10" style="195" customWidth="1"/>
    <col min="16" max="16" width="9" style="195" customWidth="1"/>
    <col min="17" max="17" width="6" style="195" customWidth="1"/>
    <col min="18" max="18" width="6.42578125" style="195" customWidth="1"/>
    <col min="19" max="19" width="5.85546875" style="195" customWidth="1"/>
    <col min="20" max="20" width="7.28515625" style="195" customWidth="1"/>
    <col min="21" max="21" width="11" style="195" customWidth="1"/>
    <col min="22" max="22" width="8.140625" style="195" customWidth="1"/>
    <col min="23" max="23" width="5.7109375" style="195" customWidth="1"/>
    <col min="24" max="24" width="6.140625" style="195" customWidth="1"/>
    <col min="25" max="25" width="6.7109375" style="195" customWidth="1"/>
    <col min="26" max="26" width="7.140625" style="195" customWidth="1"/>
    <col min="27" max="27" width="6.140625" style="195" customWidth="1"/>
    <col min="28" max="29" width="7" style="195" customWidth="1"/>
    <col min="30" max="30" width="6.140625" style="195" customWidth="1"/>
    <col min="31" max="31" width="6.7109375" style="195" customWidth="1"/>
    <col min="32" max="32" width="9.140625" style="195"/>
    <col min="33" max="33" width="6.7109375" style="195" customWidth="1"/>
    <col min="34" max="34" width="6.140625" style="195" customWidth="1"/>
    <col min="35" max="35" width="6.42578125" style="195" customWidth="1"/>
    <col min="36" max="36" width="6.5703125" style="195" customWidth="1"/>
    <col min="37" max="37" width="8.140625" style="195" customWidth="1"/>
    <col min="38" max="38" width="7" style="195" customWidth="1"/>
    <col min="39" max="39" width="7.140625" style="195" customWidth="1"/>
    <col min="40" max="40" width="6.85546875" style="195" customWidth="1"/>
    <col min="41" max="41" width="7.7109375" style="195" customWidth="1"/>
    <col min="42" max="42" width="8.85546875" style="195" customWidth="1"/>
    <col min="43" max="43" width="7.5703125" style="195" customWidth="1"/>
    <col min="44" max="246" width="9.140625" style="195"/>
    <col min="247" max="247" width="6.28515625" style="195" customWidth="1"/>
    <col min="248" max="248" width="29.5703125" style="195" customWidth="1"/>
    <col min="249" max="249" width="6.42578125" style="195" customWidth="1"/>
    <col min="250" max="250" width="7.5703125" style="195" customWidth="1"/>
    <col min="251" max="251" width="9" style="195" customWidth="1"/>
    <col min="252" max="252" width="6.42578125" style="195" customWidth="1"/>
    <col min="253" max="253" width="6.140625" style="195" customWidth="1"/>
    <col min="254" max="254" width="7" style="195" customWidth="1"/>
    <col min="255" max="255" width="7.5703125" style="195" customWidth="1"/>
    <col min="256" max="256" width="5.140625" style="195" customWidth="1"/>
    <col min="257" max="257" width="5" style="195" customWidth="1"/>
    <col min="258" max="258" width="10.5703125" style="195" customWidth="1"/>
    <col min="259" max="259" width="10.28515625" style="195" customWidth="1"/>
    <col min="260" max="260" width="10" style="195" customWidth="1"/>
    <col min="261" max="261" width="7.42578125" style="195" customWidth="1"/>
    <col min="262" max="262" width="9" style="195" customWidth="1"/>
    <col min="263" max="263" width="6" style="195" customWidth="1"/>
    <col min="264" max="264" width="6.42578125" style="195" customWidth="1"/>
    <col min="265" max="265" width="5.85546875" style="195" customWidth="1"/>
    <col min="266" max="266" width="7.28515625" style="195" customWidth="1"/>
    <col min="267" max="267" width="9.42578125" style="195" customWidth="1"/>
    <col min="268" max="268" width="8.140625" style="195" customWidth="1"/>
    <col min="269" max="269" width="4" style="195" customWidth="1"/>
    <col min="270" max="270" width="7.42578125" style="195" customWidth="1"/>
    <col min="271" max="271" width="6.140625" style="195" customWidth="1"/>
    <col min="272" max="272" width="6.7109375" style="195" customWidth="1"/>
    <col min="273" max="273" width="7.140625" style="195" customWidth="1"/>
    <col min="274" max="274" width="9.28515625" style="195" customWidth="1"/>
    <col min="275" max="275" width="6.140625" style="195" customWidth="1"/>
    <col min="276" max="276" width="7" style="195" customWidth="1"/>
    <col min="277" max="277" width="9" style="195" customWidth="1"/>
    <col min="278" max="278" width="6.5703125" style="195" customWidth="1"/>
    <col min="279" max="279" width="6.140625" style="195" customWidth="1"/>
    <col min="280" max="280" width="6.7109375" style="195" customWidth="1"/>
    <col min="281" max="281" width="9.140625" style="195"/>
    <col min="282" max="282" width="7.42578125" style="195" customWidth="1"/>
    <col min="283" max="283" width="6.7109375" style="195" customWidth="1"/>
    <col min="284" max="284" width="6.140625" style="195" customWidth="1"/>
    <col min="285" max="285" width="6.42578125" style="195" customWidth="1"/>
    <col min="286" max="286" width="6.5703125" style="195" customWidth="1"/>
    <col min="287" max="287" width="8.140625" style="195" customWidth="1"/>
    <col min="288" max="288" width="6.5703125" style="195" customWidth="1"/>
    <col min="289" max="289" width="7" style="195" customWidth="1"/>
    <col min="290" max="290" width="7.140625" style="195" customWidth="1"/>
    <col min="291" max="291" width="9.42578125" style="195" customWidth="1"/>
    <col min="292" max="292" width="6.85546875" style="195" customWidth="1"/>
    <col min="293" max="293" width="7.7109375" style="195" customWidth="1"/>
    <col min="294" max="295" width="6.28515625" style="195" customWidth="1"/>
    <col min="296" max="296" width="9.85546875" style="195" customWidth="1"/>
    <col min="297" max="297" width="7.5703125" style="195" customWidth="1"/>
    <col min="298" max="502" width="9.140625" style="195"/>
    <col min="503" max="503" width="6.28515625" style="195" customWidth="1"/>
    <col min="504" max="504" width="29.5703125" style="195" customWidth="1"/>
    <col min="505" max="505" width="6.42578125" style="195" customWidth="1"/>
    <col min="506" max="506" width="7.5703125" style="195" customWidth="1"/>
    <col min="507" max="507" width="9" style="195" customWidth="1"/>
    <col min="508" max="508" width="6.42578125" style="195" customWidth="1"/>
    <col min="509" max="509" width="6.140625" style="195" customWidth="1"/>
    <col min="510" max="510" width="7" style="195" customWidth="1"/>
    <col min="511" max="511" width="7.5703125" style="195" customWidth="1"/>
    <col min="512" max="512" width="5.140625" style="195" customWidth="1"/>
    <col min="513" max="513" width="5" style="195" customWidth="1"/>
    <col min="514" max="514" width="10.5703125" style="195" customWidth="1"/>
    <col min="515" max="515" width="10.28515625" style="195" customWidth="1"/>
    <col min="516" max="516" width="10" style="195" customWidth="1"/>
    <col min="517" max="517" width="7.42578125" style="195" customWidth="1"/>
    <col min="518" max="518" width="9" style="195" customWidth="1"/>
    <col min="519" max="519" width="6" style="195" customWidth="1"/>
    <col min="520" max="520" width="6.42578125" style="195" customWidth="1"/>
    <col min="521" max="521" width="5.85546875" style="195" customWidth="1"/>
    <col min="522" max="522" width="7.28515625" style="195" customWidth="1"/>
    <col min="523" max="523" width="9.42578125" style="195" customWidth="1"/>
    <col min="524" max="524" width="8.140625" style="195" customWidth="1"/>
    <col min="525" max="525" width="4" style="195" customWidth="1"/>
    <col min="526" max="526" width="7.42578125" style="195" customWidth="1"/>
    <col min="527" max="527" width="6.140625" style="195" customWidth="1"/>
    <col min="528" max="528" width="6.7109375" style="195" customWidth="1"/>
    <col min="529" max="529" width="7.140625" style="195" customWidth="1"/>
    <col min="530" max="530" width="9.28515625" style="195" customWidth="1"/>
    <col min="531" max="531" width="6.140625" style="195" customWidth="1"/>
    <col min="532" max="532" width="7" style="195" customWidth="1"/>
    <col min="533" max="533" width="9" style="195" customWidth="1"/>
    <col min="534" max="534" width="6.5703125" style="195" customWidth="1"/>
    <col min="535" max="535" width="6.140625" style="195" customWidth="1"/>
    <col min="536" max="536" width="6.7109375" style="195" customWidth="1"/>
    <col min="537" max="537" width="9.140625" style="195"/>
    <col min="538" max="538" width="7.42578125" style="195" customWidth="1"/>
    <col min="539" max="539" width="6.7109375" style="195" customWidth="1"/>
    <col min="540" max="540" width="6.140625" style="195" customWidth="1"/>
    <col min="541" max="541" width="6.42578125" style="195" customWidth="1"/>
    <col min="542" max="542" width="6.5703125" style="195" customWidth="1"/>
    <col min="543" max="543" width="8.140625" style="195" customWidth="1"/>
    <col min="544" max="544" width="6.5703125" style="195" customWidth="1"/>
    <col min="545" max="545" width="7" style="195" customWidth="1"/>
    <col min="546" max="546" width="7.140625" style="195" customWidth="1"/>
    <col min="547" max="547" width="9.42578125" style="195" customWidth="1"/>
    <col min="548" max="548" width="6.85546875" style="195" customWidth="1"/>
    <col min="549" max="549" width="7.7109375" style="195" customWidth="1"/>
    <col min="550" max="551" width="6.28515625" style="195" customWidth="1"/>
    <col min="552" max="552" width="9.85546875" style="195" customWidth="1"/>
    <col min="553" max="553" width="7.5703125" style="195" customWidth="1"/>
    <col min="554" max="758" width="9.140625" style="195"/>
    <col min="759" max="759" width="6.28515625" style="195" customWidth="1"/>
    <col min="760" max="760" width="29.5703125" style="195" customWidth="1"/>
    <col min="761" max="761" width="6.42578125" style="195" customWidth="1"/>
    <col min="762" max="762" width="7.5703125" style="195" customWidth="1"/>
    <col min="763" max="763" width="9" style="195" customWidth="1"/>
    <col min="764" max="764" width="6.42578125" style="195" customWidth="1"/>
    <col min="765" max="765" width="6.140625" style="195" customWidth="1"/>
    <col min="766" max="766" width="7" style="195" customWidth="1"/>
    <col min="767" max="767" width="7.5703125" style="195" customWidth="1"/>
    <col min="768" max="768" width="5.140625" style="195" customWidth="1"/>
    <col min="769" max="769" width="5" style="195" customWidth="1"/>
    <col min="770" max="770" width="10.5703125" style="195" customWidth="1"/>
    <col min="771" max="771" width="10.28515625" style="195" customWidth="1"/>
    <col min="772" max="772" width="10" style="195" customWidth="1"/>
    <col min="773" max="773" width="7.42578125" style="195" customWidth="1"/>
    <col min="774" max="774" width="9" style="195" customWidth="1"/>
    <col min="775" max="775" width="6" style="195" customWidth="1"/>
    <col min="776" max="776" width="6.42578125" style="195" customWidth="1"/>
    <col min="777" max="777" width="5.85546875" style="195" customWidth="1"/>
    <col min="778" max="778" width="7.28515625" style="195" customWidth="1"/>
    <col min="779" max="779" width="9.42578125" style="195" customWidth="1"/>
    <col min="780" max="780" width="8.140625" style="195" customWidth="1"/>
    <col min="781" max="781" width="4" style="195" customWidth="1"/>
    <col min="782" max="782" width="7.42578125" style="195" customWidth="1"/>
    <col min="783" max="783" width="6.140625" style="195" customWidth="1"/>
    <col min="784" max="784" width="6.7109375" style="195" customWidth="1"/>
    <col min="785" max="785" width="7.140625" style="195" customWidth="1"/>
    <col min="786" max="786" width="9.28515625" style="195" customWidth="1"/>
    <col min="787" max="787" width="6.140625" style="195" customWidth="1"/>
    <col min="788" max="788" width="7" style="195" customWidth="1"/>
    <col min="789" max="789" width="9" style="195" customWidth="1"/>
    <col min="790" max="790" width="6.5703125" style="195" customWidth="1"/>
    <col min="791" max="791" width="6.140625" style="195" customWidth="1"/>
    <col min="792" max="792" width="6.7109375" style="195" customWidth="1"/>
    <col min="793" max="793" width="9.140625" style="195"/>
    <col min="794" max="794" width="7.42578125" style="195" customWidth="1"/>
    <col min="795" max="795" width="6.7109375" style="195" customWidth="1"/>
    <col min="796" max="796" width="6.140625" style="195" customWidth="1"/>
    <col min="797" max="797" width="6.42578125" style="195" customWidth="1"/>
    <col min="798" max="798" width="6.5703125" style="195" customWidth="1"/>
    <col min="799" max="799" width="8.140625" style="195" customWidth="1"/>
    <col min="800" max="800" width="6.5703125" style="195" customWidth="1"/>
    <col min="801" max="801" width="7" style="195" customWidth="1"/>
    <col min="802" max="802" width="7.140625" style="195" customWidth="1"/>
    <col min="803" max="803" width="9.42578125" style="195" customWidth="1"/>
    <col min="804" max="804" width="6.85546875" style="195" customWidth="1"/>
    <col min="805" max="805" width="7.7109375" style="195" customWidth="1"/>
    <col min="806" max="807" width="6.28515625" style="195" customWidth="1"/>
    <col min="808" max="808" width="9.85546875" style="195" customWidth="1"/>
    <col min="809" max="809" width="7.5703125" style="195" customWidth="1"/>
    <col min="810" max="1014" width="9.140625" style="195"/>
    <col min="1015" max="1015" width="6.28515625" style="195" customWidth="1"/>
    <col min="1016" max="1016" width="29.5703125" style="195" customWidth="1"/>
    <col min="1017" max="1017" width="6.42578125" style="195" customWidth="1"/>
    <col min="1018" max="1018" width="7.5703125" style="195" customWidth="1"/>
    <col min="1019" max="1019" width="9" style="195" customWidth="1"/>
    <col min="1020" max="1020" width="6.42578125" style="195" customWidth="1"/>
    <col min="1021" max="1021" width="6.140625" style="195" customWidth="1"/>
    <col min="1022" max="1022" width="7" style="195" customWidth="1"/>
    <col min="1023" max="1023" width="7.5703125" style="195" customWidth="1"/>
    <col min="1024" max="1024" width="5.140625" style="195" customWidth="1"/>
    <col min="1025" max="1025" width="5" style="195" customWidth="1"/>
    <col min="1026" max="1026" width="10.5703125" style="195" customWidth="1"/>
    <col min="1027" max="1027" width="10.28515625" style="195" customWidth="1"/>
    <col min="1028" max="1028" width="10" style="195" customWidth="1"/>
    <col min="1029" max="1029" width="7.42578125" style="195" customWidth="1"/>
    <col min="1030" max="1030" width="9" style="195" customWidth="1"/>
    <col min="1031" max="1031" width="6" style="195" customWidth="1"/>
    <col min="1032" max="1032" width="6.42578125" style="195" customWidth="1"/>
    <col min="1033" max="1033" width="5.85546875" style="195" customWidth="1"/>
    <col min="1034" max="1034" width="7.28515625" style="195" customWidth="1"/>
    <col min="1035" max="1035" width="9.42578125" style="195" customWidth="1"/>
    <col min="1036" max="1036" width="8.140625" style="195" customWidth="1"/>
    <col min="1037" max="1037" width="4" style="195" customWidth="1"/>
    <col min="1038" max="1038" width="7.42578125" style="195" customWidth="1"/>
    <col min="1039" max="1039" width="6.140625" style="195" customWidth="1"/>
    <col min="1040" max="1040" width="6.7109375" style="195" customWidth="1"/>
    <col min="1041" max="1041" width="7.140625" style="195" customWidth="1"/>
    <col min="1042" max="1042" width="9.28515625" style="195" customWidth="1"/>
    <col min="1043" max="1043" width="6.140625" style="195" customWidth="1"/>
    <col min="1044" max="1044" width="7" style="195" customWidth="1"/>
    <col min="1045" max="1045" width="9" style="195" customWidth="1"/>
    <col min="1046" max="1046" width="6.5703125" style="195" customWidth="1"/>
    <col min="1047" max="1047" width="6.140625" style="195" customWidth="1"/>
    <col min="1048" max="1048" width="6.7109375" style="195" customWidth="1"/>
    <col min="1049" max="1049" width="9.140625" style="195"/>
    <col min="1050" max="1050" width="7.42578125" style="195" customWidth="1"/>
    <col min="1051" max="1051" width="6.7109375" style="195" customWidth="1"/>
    <col min="1052" max="1052" width="6.140625" style="195" customWidth="1"/>
    <col min="1053" max="1053" width="6.42578125" style="195" customWidth="1"/>
    <col min="1054" max="1054" width="6.5703125" style="195" customWidth="1"/>
    <col min="1055" max="1055" width="8.140625" style="195" customWidth="1"/>
    <col min="1056" max="1056" width="6.5703125" style="195" customWidth="1"/>
    <col min="1057" max="1057" width="7" style="195" customWidth="1"/>
    <col min="1058" max="1058" width="7.140625" style="195" customWidth="1"/>
    <col min="1059" max="1059" width="9.42578125" style="195" customWidth="1"/>
    <col min="1060" max="1060" width="6.85546875" style="195" customWidth="1"/>
    <col min="1061" max="1061" width="7.7109375" style="195" customWidth="1"/>
    <col min="1062" max="1063" width="6.28515625" style="195" customWidth="1"/>
    <col min="1064" max="1064" width="9.85546875" style="195" customWidth="1"/>
    <col min="1065" max="1065" width="7.5703125" style="195" customWidth="1"/>
    <col min="1066" max="1270" width="9.140625" style="195"/>
    <col min="1271" max="1271" width="6.28515625" style="195" customWidth="1"/>
    <col min="1272" max="1272" width="29.5703125" style="195" customWidth="1"/>
    <col min="1273" max="1273" width="6.42578125" style="195" customWidth="1"/>
    <col min="1274" max="1274" width="7.5703125" style="195" customWidth="1"/>
    <col min="1275" max="1275" width="9" style="195" customWidth="1"/>
    <col min="1276" max="1276" width="6.42578125" style="195" customWidth="1"/>
    <col min="1277" max="1277" width="6.140625" style="195" customWidth="1"/>
    <col min="1278" max="1278" width="7" style="195" customWidth="1"/>
    <col min="1279" max="1279" width="7.5703125" style="195" customWidth="1"/>
    <col min="1280" max="1280" width="5.140625" style="195" customWidth="1"/>
    <col min="1281" max="1281" width="5" style="195" customWidth="1"/>
    <col min="1282" max="1282" width="10.5703125" style="195" customWidth="1"/>
    <col min="1283" max="1283" width="10.28515625" style="195" customWidth="1"/>
    <col min="1284" max="1284" width="10" style="195" customWidth="1"/>
    <col min="1285" max="1285" width="7.42578125" style="195" customWidth="1"/>
    <col min="1286" max="1286" width="9" style="195" customWidth="1"/>
    <col min="1287" max="1287" width="6" style="195" customWidth="1"/>
    <col min="1288" max="1288" width="6.42578125" style="195" customWidth="1"/>
    <col min="1289" max="1289" width="5.85546875" style="195" customWidth="1"/>
    <col min="1290" max="1290" width="7.28515625" style="195" customWidth="1"/>
    <col min="1291" max="1291" width="9.42578125" style="195" customWidth="1"/>
    <col min="1292" max="1292" width="8.140625" style="195" customWidth="1"/>
    <col min="1293" max="1293" width="4" style="195" customWidth="1"/>
    <col min="1294" max="1294" width="7.42578125" style="195" customWidth="1"/>
    <col min="1295" max="1295" width="6.140625" style="195" customWidth="1"/>
    <col min="1296" max="1296" width="6.7109375" style="195" customWidth="1"/>
    <col min="1297" max="1297" width="7.140625" style="195" customWidth="1"/>
    <col min="1298" max="1298" width="9.28515625" style="195" customWidth="1"/>
    <col min="1299" max="1299" width="6.140625" style="195" customWidth="1"/>
    <col min="1300" max="1300" width="7" style="195" customWidth="1"/>
    <col min="1301" max="1301" width="9" style="195" customWidth="1"/>
    <col min="1302" max="1302" width="6.5703125" style="195" customWidth="1"/>
    <col min="1303" max="1303" width="6.140625" style="195" customWidth="1"/>
    <col min="1304" max="1304" width="6.7109375" style="195" customWidth="1"/>
    <col min="1305" max="1305" width="9.140625" style="195"/>
    <col min="1306" max="1306" width="7.42578125" style="195" customWidth="1"/>
    <col min="1307" max="1307" width="6.7109375" style="195" customWidth="1"/>
    <col min="1308" max="1308" width="6.140625" style="195" customWidth="1"/>
    <col min="1309" max="1309" width="6.42578125" style="195" customWidth="1"/>
    <col min="1310" max="1310" width="6.5703125" style="195" customWidth="1"/>
    <col min="1311" max="1311" width="8.140625" style="195" customWidth="1"/>
    <col min="1312" max="1312" width="6.5703125" style="195" customWidth="1"/>
    <col min="1313" max="1313" width="7" style="195" customWidth="1"/>
    <col min="1314" max="1314" width="7.140625" style="195" customWidth="1"/>
    <col min="1315" max="1315" width="9.42578125" style="195" customWidth="1"/>
    <col min="1316" max="1316" width="6.85546875" style="195" customWidth="1"/>
    <col min="1317" max="1317" width="7.7109375" style="195" customWidth="1"/>
    <col min="1318" max="1319" width="6.28515625" style="195" customWidth="1"/>
    <col min="1320" max="1320" width="9.85546875" style="195" customWidth="1"/>
    <col min="1321" max="1321" width="7.5703125" style="195" customWidth="1"/>
    <col min="1322" max="1526" width="9.140625" style="195"/>
    <col min="1527" max="1527" width="6.28515625" style="195" customWidth="1"/>
    <col min="1528" max="1528" width="29.5703125" style="195" customWidth="1"/>
    <col min="1529" max="1529" width="6.42578125" style="195" customWidth="1"/>
    <col min="1530" max="1530" width="7.5703125" style="195" customWidth="1"/>
    <col min="1531" max="1531" width="9" style="195" customWidth="1"/>
    <col min="1532" max="1532" width="6.42578125" style="195" customWidth="1"/>
    <col min="1533" max="1533" width="6.140625" style="195" customWidth="1"/>
    <col min="1534" max="1534" width="7" style="195" customWidth="1"/>
    <col min="1535" max="1535" width="7.5703125" style="195" customWidth="1"/>
    <col min="1536" max="1536" width="5.140625" style="195" customWidth="1"/>
    <col min="1537" max="1537" width="5" style="195" customWidth="1"/>
    <col min="1538" max="1538" width="10.5703125" style="195" customWidth="1"/>
    <col min="1539" max="1539" width="10.28515625" style="195" customWidth="1"/>
    <col min="1540" max="1540" width="10" style="195" customWidth="1"/>
    <col min="1541" max="1541" width="7.42578125" style="195" customWidth="1"/>
    <col min="1542" max="1542" width="9" style="195" customWidth="1"/>
    <col min="1543" max="1543" width="6" style="195" customWidth="1"/>
    <col min="1544" max="1544" width="6.42578125" style="195" customWidth="1"/>
    <col min="1545" max="1545" width="5.85546875" style="195" customWidth="1"/>
    <col min="1546" max="1546" width="7.28515625" style="195" customWidth="1"/>
    <col min="1547" max="1547" width="9.42578125" style="195" customWidth="1"/>
    <col min="1548" max="1548" width="8.140625" style="195" customWidth="1"/>
    <col min="1549" max="1549" width="4" style="195" customWidth="1"/>
    <col min="1550" max="1550" width="7.42578125" style="195" customWidth="1"/>
    <col min="1551" max="1551" width="6.140625" style="195" customWidth="1"/>
    <col min="1552" max="1552" width="6.7109375" style="195" customWidth="1"/>
    <col min="1553" max="1553" width="7.140625" style="195" customWidth="1"/>
    <col min="1554" max="1554" width="9.28515625" style="195" customWidth="1"/>
    <col min="1555" max="1555" width="6.140625" style="195" customWidth="1"/>
    <col min="1556" max="1556" width="7" style="195" customWidth="1"/>
    <col min="1557" max="1557" width="9" style="195" customWidth="1"/>
    <col min="1558" max="1558" width="6.5703125" style="195" customWidth="1"/>
    <col min="1559" max="1559" width="6.140625" style="195" customWidth="1"/>
    <col min="1560" max="1560" width="6.7109375" style="195" customWidth="1"/>
    <col min="1561" max="1561" width="9.140625" style="195"/>
    <col min="1562" max="1562" width="7.42578125" style="195" customWidth="1"/>
    <col min="1563" max="1563" width="6.7109375" style="195" customWidth="1"/>
    <col min="1564" max="1564" width="6.140625" style="195" customWidth="1"/>
    <col min="1565" max="1565" width="6.42578125" style="195" customWidth="1"/>
    <col min="1566" max="1566" width="6.5703125" style="195" customWidth="1"/>
    <col min="1567" max="1567" width="8.140625" style="195" customWidth="1"/>
    <col min="1568" max="1568" width="6.5703125" style="195" customWidth="1"/>
    <col min="1569" max="1569" width="7" style="195" customWidth="1"/>
    <col min="1570" max="1570" width="7.140625" style="195" customWidth="1"/>
    <col min="1571" max="1571" width="9.42578125" style="195" customWidth="1"/>
    <col min="1572" max="1572" width="6.85546875" style="195" customWidth="1"/>
    <col min="1573" max="1573" width="7.7109375" style="195" customWidth="1"/>
    <col min="1574" max="1575" width="6.28515625" style="195" customWidth="1"/>
    <col min="1576" max="1576" width="9.85546875" style="195" customWidth="1"/>
    <col min="1577" max="1577" width="7.5703125" style="195" customWidth="1"/>
    <col min="1578" max="1782" width="9.140625" style="195"/>
    <col min="1783" max="1783" width="6.28515625" style="195" customWidth="1"/>
    <col min="1784" max="1784" width="29.5703125" style="195" customWidth="1"/>
    <col min="1785" max="1785" width="6.42578125" style="195" customWidth="1"/>
    <col min="1786" max="1786" width="7.5703125" style="195" customWidth="1"/>
    <col min="1787" max="1787" width="9" style="195" customWidth="1"/>
    <col min="1788" max="1788" width="6.42578125" style="195" customWidth="1"/>
    <col min="1789" max="1789" width="6.140625" style="195" customWidth="1"/>
    <col min="1790" max="1790" width="7" style="195" customWidth="1"/>
    <col min="1791" max="1791" width="7.5703125" style="195" customWidth="1"/>
    <col min="1792" max="1792" width="5.140625" style="195" customWidth="1"/>
    <col min="1793" max="1793" width="5" style="195" customWidth="1"/>
    <col min="1794" max="1794" width="10.5703125" style="195" customWidth="1"/>
    <col min="1795" max="1795" width="10.28515625" style="195" customWidth="1"/>
    <col min="1796" max="1796" width="10" style="195" customWidth="1"/>
    <col min="1797" max="1797" width="7.42578125" style="195" customWidth="1"/>
    <col min="1798" max="1798" width="9" style="195" customWidth="1"/>
    <col min="1799" max="1799" width="6" style="195" customWidth="1"/>
    <col min="1800" max="1800" width="6.42578125" style="195" customWidth="1"/>
    <col min="1801" max="1801" width="5.85546875" style="195" customWidth="1"/>
    <col min="1802" max="1802" width="7.28515625" style="195" customWidth="1"/>
    <col min="1803" max="1803" width="9.42578125" style="195" customWidth="1"/>
    <col min="1804" max="1804" width="8.140625" style="195" customWidth="1"/>
    <col min="1805" max="1805" width="4" style="195" customWidth="1"/>
    <col min="1806" max="1806" width="7.42578125" style="195" customWidth="1"/>
    <col min="1807" max="1807" width="6.140625" style="195" customWidth="1"/>
    <col min="1808" max="1808" width="6.7109375" style="195" customWidth="1"/>
    <col min="1809" max="1809" width="7.140625" style="195" customWidth="1"/>
    <col min="1810" max="1810" width="9.28515625" style="195" customWidth="1"/>
    <col min="1811" max="1811" width="6.140625" style="195" customWidth="1"/>
    <col min="1812" max="1812" width="7" style="195" customWidth="1"/>
    <col min="1813" max="1813" width="9" style="195" customWidth="1"/>
    <col min="1814" max="1814" width="6.5703125" style="195" customWidth="1"/>
    <col min="1815" max="1815" width="6.140625" style="195" customWidth="1"/>
    <col min="1816" max="1816" width="6.7109375" style="195" customWidth="1"/>
    <col min="1817" max="1817" width="9.140625" style="195"/>
    <col min="1818" max="1818" width="7.42578125" style="195" customWidth="1"/>
    <col min="1819" max="1819" width="6.7109375" style="195" customWidth="1"/>
    <col min="1820" max="1820" width="6.140625" style="195" customWidth="1"/>
    <col min="1821" max="1821" width="6.42578125" style="195" customWidth="1"/>
    <col min="1822" max="1822" width="6.5703125" style="195" customWidth="1"/>
    <col min="1823" max="1823" width="8.140625" style="195" customWidth="1"/>
    <col min="1824" max="1824" width="6.5703125" style="195" customWidth="1"/>
    <col min="1825" max="1825" width="7" style="195" customWidth="1"/>
    <col min="1826" max="1826" width="7.140625" style="195" customWidth="1"/>
    <col min="1827" max="1827" width="9.42578125" style="195" customWidth="1"/>
    <col min="1828" max="1828" width="6.85546875" style="195" customWidth="1"/>
    <col min="1829" max="1829" width="7.7109375" style="195" customWidth="1"/>
    <col min="1830" max="1831" width="6.28515625" style="195" customWidth="1"/>
    <col min="1832" max="1832" width="9.85546875" style="195" customWidth="1"/>
    <col min="1833" max="1833" width="7.5703125" style="195" customWidth="1"/>
    <col min="1834" max="2038" width="9.140625" style="195"/>
    <col min="2039" max="2039" width="6.28515625" style="195" customWidth="1"/>
    <col min="2040" max="2040" width="29.5703125" style="195" customWidth="1"/>
    <col min="2041" max="2041" width="6.42578125" style="195" customWidth="1"/>
    <col min="2042" max="2042" width="7.5703125" style="195" customWidth="1"/>
    <col min="2043" max="2043" width="9" style="195" customWidth="1"/>
    <col min="2044" max="2044" width="6.42578125" style="195" customWidth="1"/>
    <col min="2045" max="2045" width="6.140625" style="195" customWidth="1"/>
    <col min="2046" max="2046" width="7" style="195" customWidth="1"/>
    <col min="2047" max="2047" width="7.5703125" style="195" customWidth="1"/>
    <col min="2048" max="2048" width="5.140625" style="195" customWidth="1"/>
    <col min="2049" max="2049" width="5" style="195" customWidth="1"/>
    <col min="2050" max="2050" width="10.5703125" style="195" customWidth="1"/>
    <col min="2051" max="2051" width="10.28515625" style="195" customWidth="1"/>
    <col min="2052" max="2052" width="10" style="195" customWidth="1"/>
    <col min="2053" max="2053" width="7.42578125" style="195" customWidth="1"/>
    <col min="2054" max="2054" width="9" style="195" customWidth="1"/>
    <col min="2055" max="2055" width="6" style="195" customWidth="1"/>
    <col min="2056" max="2056" width="6.42578125" style="195" customWidth="1"/>
    <col min="2057" max="2057" width="5.85546875" style="195" customWidth="1"/>
    <col min="2058" max="2058" width="7.28515625" style="195" customWidth="1"/>
    <col min="2059" max="2059" width="9.42578125" style="195" customWidth="1"/>
    <col min="2060" max="2060" width="8.140625" style="195" customWidth="1"/>
    <col min="2061" max="2061" width="4" style="195" customWidth="1"/>
    <col min="2062" max="2062" width="7.42578125" style="195" customWidth="1"/>
    <col min="2063" max="2063" width="6.140625" style="195" customWidth="1"/>
    <col min="2064" max="2064" width="6.7109375" style="195" customWidth="1"/>
    <col min="2065" max="2065" width="7.140625" style="195" customWidth="1"/>
    <col min="2066" max="2066" width="9.28515625" style="195" customWidth="1"/>
    <col min="2067" max="2067" width="6.140625" style="195" customWidth="1"/>
    <col min="2068" max="2068" width="7" style="195" customWidth="1"/>
    <col min="2069" max="2069" width="9" style="195" customWidth="1"/>
    <col min="2070" max="2070" width="6.5703125" style="195" customWidth="1"/>
    <col min="2071" max="2071" width="6.140625" style="195" customWidth="1"/>
    <col min="2072" max="2072" width="6.7109375" style="195" customWidth="1"/>
    <col min="2073" max="2073" width="9.140625" style="195"/>
    <col min="2074" max="2074" width="7.42578125" style="195" customWidth="1"/>
    <col min="2075" max="2075" width="6.7109375" style="195" customWidth="1"/>
    <col min="2076" max="2076" width="6.140625" style="195" customWidth="1"/>
    <col min="2077" max="2077" width="6.42578125" style="195" customWidth="1"/>
    <col min="2078" max="2078" width="6.5703125" style="195" customWidth="1"/>
    <col min="2079" max="2079" width="8.140625" style="195" customWidth="1"/>
    <col min="2080" max="2080" width="6.5703125" style="195" customWidth="1"/>
    <col min="2081" max="2081" width="7" style="195" customWidth="1"/>
    <col min="2082" max="2082" width="7.140625" style="195" customWidth="1"/>
    <col min="2083" max="2083" width="9.42578125" style="195" customWidth="1"/>
    <col min="2084" max="2084" width="6.85546875" style="195" customWidth="1"/>
    <col min="2085" max="2085" width="7.7109375" style="195" customWidth="1"/>
    <col min="2086" max="2087" width="6.28515625" style="195" customWidth="1"/>
    <col min="2088" max="2088" width="9.85546875" style="195" customWidth="1"/>
    <col min="2089" max="2089" width="7.5703125" style="195" customWidth="1"/>
    <col min="2090" max="2294" width="9.140625" style="195"/>
    <col min="2295" max="2295" width="6.28515625" style="195" customWidth="1"/>
    <col min="2296" max="2296" width="29.5703125" style="195" customWidth="1"/>
    <col min="2297" max="2297" width="6.42578125" style="195" customWidth="1"/>
    <col min="2298" max="2298" width="7.5703125" style="195" customWidth="1"/>
    <col min="2299" max="2299" width="9" style="195" customWidth="1"/>
    <col min="2300" max="2300" width="6.42578125" style="195" customWidth="1"/>
    <col min="2301" max="2301" width="6.140625" style="195" customWidth="1"/>
    <col min="2302" max="2302" width="7" style="195" customWidth="1"/>
    <col min="2303" max="2303" width="7.5703125" style="195" customWidth="1"/>
    <col min="2304" max="2304" width="5.140625" style="195" customWidth="1"/>
    <col min="2305" max="2305" width="5" style="195" customWidth="1"/>
    <col min="2306" max="2306" width="10.5703125" style="195" customWidth="1"/>
    <col min="2307" max="2307" width="10.28515625" style="195" customWidth="1"/>
    <col min="2308" max="2308" width="10" style="195" customWidth="1"/>
    <col min="2309" max="2309" width="7.42578125" style="195" customWidth="1"/>
    <col min="2310" max="2310" width="9" style="195" customWidth="1"/>
    <col min="2311" max="2311" width="6" style="195" customWidth="1"/>
    <col min="2312" max="2312" width="6.42578125" style="195" customWidth="1"/>
    <col min="2313" max="2313" width="5.85546875" style="195" customWidth="1"/>
    <col min="2314" max="2314" width="7.28515625" style="195" customWidth="1"/>
    <col min="2315" max="2315" width="9.42578125" style="195" customWidth="1"/>
    <col min="2316" max="2316" width="8.140625" style="195" customWidth="1"/>
    <col min="2317" max="2317" width="4" style="195" customWidth="1"/>
    <col min="2318" max="2318" width="7.42578125" style="195" customWidth="1"/>
    <col min="2319" max="2319" width="6.140625" style="195" customWidth="1"/>
    <col min="2320" max="2320" width="6.7109375" style="195" customWidth="1"/>
    <col min="2321" max="2321" width="7.140625" style="195" customWidth="1"/>
    <col min="2322" max="2322" width="9.28515625" style="195" customWidth="1"/>
    <col min="2323" max="2323" width="6.140625" style="195" customWidth="1"/>
    <col min="2324" max="2324" width="7" style="195" customWidth="1"/>
    <col min="2325" max="2325" width="9" style="195" customWidth="1"/>
    <col min="2326" max="2326" width="6.5703125" style="195" customWidth="1"/>
    <col min="2327" max="2327" width="6.140625" style="195" customWidth="1"/>
    <col min="2328" max="2328" width="6.7109375" style="195" customWidth="1"/>
    <col min="2329" max="2329" width="9.140625" style="195"/>
    <col min="2330" max="2330" width="7.42578125" style="195" customWidth="1"/>
    <col min="2331" max="2331" width="6.7109375" style="195" customWidth="1"/>
    <col min="2332" max="2332" width="6.140625" style="195" customWidth="1"/>
    <col min="2333" max="2333" width="6.42578125" style="195" customWidth="1"/>
    <col min="2334" max="2334" width="6.5703125" style="195" customWidth="1"/>
    <col min="2335" max="2335" width="8.140625" style="195" customWidth="1"/>
    <col min="2336" max="2336" width="6.5703125" style="195" customWidth="1"/>
    <col min="2337" max="2337" width="7" style="195" customWidth="1"/>
    <col min="2338" max="2338" width="7.140625" style="195" customWidth="1"/>
    <col min="2339" max="2339" width="9.42578125" style="195" customWidth="1"/>
    <col min="2340" max="2340" width="6.85546875" style="195" customWidth="1"/>
    <col min="2341" max="2341" width="7.7109375" style="195" customWidth="1"/>
    <col min="2342" max="2343" width="6.28515625" style="195" customWidth="1"/>
    <col min="2344" max="2344" width="9.85546875" style="195" customWidth="1"/>
    <col min="2345" max="2345" width="7.5703125" style="195" customWidth="1"/>
    <col min="2346" max="2550" width="9.140625" style="195"/>
    <col min="2551" max="2551" width="6.28515625" style="195" customWidth="1"/>
    <col min="2552" max="2552" width="29.5703125" style="195" customWidth="1"/>
    <col min="2553" max="2553" width="6.42578125" style="195" customWidth="1"/>
    <col min="2554" max="2554" width="7.5703125" style="195" customWidth="1"/>
    <col min="2555" max="2555" width="9" style="195" customWidth="1"/>
    <col min="2556" max="2556" width="6.42578125" style="195" customWidth="1"/>
    <col min="2557" max="2557" width="6.140625" style="195" customWidth="1"/>
    <col min="2558" max="2558" width="7" style="195" customWidth="1"/>
    <col min="2559" max="2559" width="7.5703125" style="195" customWidth="1"/>
    <col min="2560" max="2560" width="5.140625" style="195" customWidth="1"/>
    <col min="2561" max="2561" width="5" style="195" customWidth="1"/>
    <col min="2562" max="2562" width="10.5703125" style="195" customWidth="1"/>
    <col min="2563" max="2563" width="10.28515625" style="195" customWidth="1"/>
    <col min="2564" max="2564" width="10" style="195" customWidth="1"/>
    <col min="2565" max="2565" width="7.42578125" style="195" customWidth="1"/>
    <col min="2566" max="2566" width="9" style="195" customWidth="1"/>
    <col min="2567" max="2567" width="6" style="195" customWidth="1"/>
    <col min="2568" max="2568" width="6.42578125" style="195" customWidth="1"/>
    <col min="2569" max="2569" width="5.85546875" style="195" customWidth="1"/>
    <col min="2570" max="2570" width="7.28515625" style="195" customWidth="1"/>
    <col min="2571" max="2571" width="9.42578125" style="195" customWidth="1"/>
    <col min="2572" max="2572" width="8.140625" style="195" customWidth="1"/>
    <col min="2573" max="2573" width="4" style="195" customWidth="1"/>
    <col min="2574" max="2574" width="7.42578125" style="195" customWidth="1"/>
    <col min="2575" max="2575" width="6.140625" style="195" customWidth="1"/>
    <col min="2576" max="2576" width="6.7109375" style="195" customWidth="1"/>
    <col min="2577" max="2577" width="7.140625" style="195" customWidth="1"/>
    <col min="2578" max="2578" width="9.28515625" style="195" customWidth="1"/>
    <col min="2579" max="2579" width="6.140625" style="195" customWidth="1"/>
    <col min="2580" max="2580" width="7" style="195" customWidth="1"/>
    <col min="2581" max="2581" width="9" style="195" customWidth="1"/>
    <col min="2582" max="2582" width="6.5703125" style="195" customWidth="1"/>
    <col min="2583" max="2583" width="6.140625" style="195" customWidth="1"/>
    <col min="2584" max="2584" width="6.7109375" style="195" customWidth="1"/>
    <col min="2585" max="2585" width="9.140625" style="195"/>
    <col min="2586" max="2586" width="7.42578125" style="195" customWidth="1"/>
    <col min="2587" max="2587" width="6.7109375" style="195" customWidth="1"/>
    <col min="2588" max="2588" width="6.140625" style="195" customWidth="1"/>
    <col min="2589" max="2589" width="6.42578125" style="195" customWidth="1"/>
    <col min="2590" max="2590" width="6.5703125" style="195" customWidth="1"/>
    <col min="2591" max="2591" width="8.140625" style="195" customWidth="1"/>
    <col min="2592" max="2592" width="6.5703125" style="195" customWidth="1"/>
    <col min="2593" max="2593" width="7" style="195" customWidth="1"/>
    <col min="2594" max="2594" width="7.140625" style="195" customWidth="1"/>
    <col min="2595" max="2595" width="9.42578125" style="195" customWidth="1"/>
    <col min="2596" max="2596" width="6.85546875" style="195" customWidth="1"/>
    <col min="2597" max="2597" width="7.7109375" style="195" customWidth="1"/>
    <col min="2598" max="2599" width="6.28515625" style="195" customWidth="1"/>
    <col min="2600" max="2600" width="9.85546875" style="195" customWidth="1"/>
    <col min="2601" max="2601" width="7.5703125" style="195" customWidth="1"/>
    <col min="2602" max="2806" width="9.140625" style="195"/>
    <col min="2807" max="2807" width="6.28515625" style="195" customWidth="1"/>
    <col min="2808" max="2808" width="29.5703125" style="195" customWidth="1"/>
    <col min="2809" max="2809" width="6.42578125" style="195" customWidth="1"/>
    <col min="2810" max="2810" width="7.5703125" style="195" customWidth="1"/>
    <col min="2811" max="2811" width="9" style="195" customWidth="1"/>
    <col min="2812" max="2812" width="6.42578125" style="195" customWidth="1"/>
    <col min="2813" max="2813" width="6.140625" style="195" customWidth="1"/>
    <col min="2814" max="2814" width="7" style="195" customWidth="1"/>
    <col min="2815" max="2815" width="7.5703125" style="195" customWidth="1"/>
    <col min="2816" max="2816" width="5.140625" style="195" customWidth="1"/>
    <col min="2817" max="2817" width="5" style="195" customWidth="1"/>
    <col min="2818" max="2818" width="10.5703125" style="195" customWidth="1"/>
    <col min="2819" max="2819" width="10.28515625" style="195" customWidth="1"/>
    <col min="2820" max="2820" width="10" style="195" customWidth="1"/>
    <col min="2821" max="2821" width="7.42578125" style="195" customWidth="1"/>
    <col min="2822" max="2822" width="9" style="195" customWidth="1"/>
    <col min="2823" max="2823" width="6" style="195" customWidth="1"/>
    <col min="2824" max="2824" width="6.42578125" style="195" customWidth="1"/>
    <col min="2825" max="2825" width="5.85546875" style="195" customWidth="1"/>
    <col min="2826" max="2826" width="7.28515625" style="195" customWidth="1"/>
    <col min="2827" max="2827" width="9.42578125" style="195" customWidth="1"/>
    <col min="2828" max="2828" width="8.140625" style="195" customWidth="1"/>
    <col min="2829" max="2829" width="4" style="195" customWidth="1"/>
    <col min="2830" max="2830" width="7.42578125" style="195" customWidth="1"/>
    <col min="2831" max="2831" width="6.140625" style="195" customWidth="1"/>
    <col min="2832" max="2832" width="6.7109375" style="195" customWidth="1"/>
    <col min="2833" max="2833" width="7.140625" style="195" customWidth="1"/>
    <col min="2834" max="2834" width="9.28515625" style="195" customWidth="1"/>
    <col min="2835" max="2835" width="6.140625" style="195" customWidth="1"/>
    <col min="2836" max="2836" width="7" style="195" customWidth="1"/>
    <col min="2837" max="2837" width="9" style="195" customWidth="1"/>
    <col min="2838" max="2838" width="6.5703125" style="195" customWidth="1"/>
    <col min="2839" max="2839" width="6.140625" style="195" customWidth="1"/>
    <col min="2840" max="2840" width="6.7109375" style="195" customWidth="1"/>
    <col min="2841" max="2841" width="9.140625" style="195"/>
    <col min="2842" max="2842" width="7.42578125" style="195" customWidth="1"/>
    <col min="2843" max="2843" width="6.7109375" style="195" customWidth="1"/>
    <col min="2844" max="2844" width="6.140625" style="195" customWidth="1"/>
    <col min="2845" max="2845" width="6.42578125" style="195" customWidth="1"/>
    <col min="2846" max="2846" width="6.5703125" style="195" customWidth="1"/>
    <col min="2847" max="2847" width="8.140625" style="195" customWidth="1"/>
    <col min="2848" max="2848" width="6.5703125" style="195" customWidth="1"/>
    <col min="2849" max="2849" width="7" style="195" customWidth="1"/>
    <col min="2850" max="2850" width="7.140625" style="195" customWidth="1"/>
    <col min="2851" max="2851" width="9.42578125" style="195" customWidth="1"/>
    <col min="2852" max="2852" width="6.85546875" style="195" customWidth="1"/>
    <col min="2853" max="2853" width="7.7109375" style="195" customWidth="1"/>
    <col min="2854" max="2855" width="6.28515625" style="195" customWidth="1"/>
    <col min="2856" max="2856" width="9.85546875" style="195" customWidth="1"/>
    <col min="2857" max="2857" width="7.5703125" style="195" customWidth="1"/>
    <col min="2858" max="3062" width="9.140625" style="195"/>
    <col min="3063" max="3063" width="6.28515625" style="195" customWidth="1"/>
    <col min="3064" max="3064" width="29.5703125" style="195" customWidth="1"/>
    <col min="3065" max="3065" width="6.42578125" style="195" customWidth="1"/>
    <col min="3066" max="3066" width="7.5703125" style="195" customWidth="1"/>
    <col min="3067" max="3067" width="9" style="195" customWidth="1"/>
    <col min="3068" max="3068" width="6.42578125" style="195" customWidth="1"/>
    <col min="3069" max="3069" width="6.140625" style="195" customWidth="1"/>
    <col min="3070" max="3070" width="7" style="195" customWidth="1"/>
    <col min="3071" max="3071" width="7.5703125" style="195" customWidth="1"/>
    <col min="3072" max="3072" width="5.140625" style="195" customWidth="1"/>
    <col min="3073" max="3073" width="5" style="195" customWidth="1"/>
    <col min="3074" max="3074" width="10.5703125" style="195" customWidth="1"/>
    <col min="3075" max="3075" width="10.28515625" style="195" customWidth="1"/>
    <col min="3076" max="3076" width="10" style="195" customWidth="1"/>
    <col min="3077" max="3077" width="7.42578125" style="195" customWidth="1"/>
    <col min="3078" max="3078" width="9" style="195" customWidth="1"/>
    <col min="3079" max="3079" width="6" style="195" customWidth="1"/>
    <col min="3080" max="3080" width="6.42578125" style="195" customWidth="1"/>
    <col min="3081" max="3081" width="5.85546875" style="195" customWidth="1"/>
    <col min="3082" max="3082" width="7.28515625" style="195" customWidth="1"/>
    <col min="3083" max="3083" width="9.42578125" style="195" customWidth="1"/>
    <col min="3084" max="3084" width="8.140625" style="195" customWidth="1"/>
    <col min="3085" max="3085" width="4" style="195" customWidth="1"/>
    <col min="3086" max="3086" width="7.42578125" style="195" customWidth="1"/>
    <col min="3087" max="3087" width="6.140625" style="195" customWidth="1"/>
    <col min="3088" max="3088" width="6.7109375" style="195" customWidth="1"/>
    <col min="3089" max="3089" width="7.140625" style="195" customWidth="1"/>
    <col min="3090" max="3090" width="9.28515625" style="195" customWidth="1"/>
    <col min="3091" max="3091" width="6.140625" style="195" customWidth="1"/>
    <col min="3092" max="3092" width="7" style="195" customWidth="1"/>
    <col min="3093" max="3093" width="9" style="195" customWidth="1"/>
    <col min="3094" max="3094" width="6.5703125" style="195" customWidth="1"/>
    <col min="3095" max="3095" width="6.140625" style="195" customWidth="1"/>
    <col min="3096" max="3096" width="6.7109375" style="195" customWidth="1"/>
    <col min="3097" max="3097" width="9.140625" style="195"/>
    <col min="3098" max="3098" width="7.42578125" style="195" customWidth="1"/>
    <col min="3099" max="3099" width="6.7109375" style="195" customWidth="1"/>
    <col min="3100" max="3100" width="6.140625" style="195" customWidth="1"/>
    <col min="3101" max="3101" width="6.42578125" style="195" customWidth="1"/>
    <col min="3102" max="3102" width="6.5703125" style="195" customWidth="1"/>
    <col min="3103" max="3103" width="8.140625" style="195" customWidth="1"/>
    <col min="3104" max="3104" width="6.5703125" style="195" customWidth="1"/>
    <col min="3105" max="3105" width="7" style="195" customWidth="1"/>
    <col min="3106" max="3106" width="7.140625" style="195" customWidth="1"/>
    <col min="3107" max="3107" width="9.42578125" style="195" customWidth="1"/>
    <col min="3108" max="3108" width="6.85546875" style="195" customWidth="1"/>
    <col min="3109" max="3109" width="7.7109375" style="195" customWidth="1"/>
    <col min="3110" max="3111" width="6.28515625" style="195" customWidth="1"/>
    <col min="3112" max="3112" width="9.85546875" style="195" customWidth="1"/>
    <col min="3113" max="3113" width="7.5703125" style="195" customWidth="1"/>
    <col min="3114" max="3318" width="9.140625" style="195"/>
    <col min="3319" max="3319" width="6.28515625" style="195" customWidth="1"/>
    <col min="3320" max="3320" width="29.5703125" style="195" customWidth="1"/>
    <col min="3321" max="3321" width="6.42578125" style="195" customWidth="1"/>
    <col min="3322" max="3322" width="7.5703125" style="195" customWidth="1"/>
    <col min="3323" max="3323" width="9" style="195" customWidth="1"/>
    <col min="3324" max="3324" width="6.42578125" style="195" customWidth="1"/>
    <col min="3325" max="3325" width="6.140625" style="195" customWidth="1"/>
    <col min="3326" max="3326" width="7" style="195" customWidth="1"/>
    <col min="3327" max="3327" width="7.5703125" style="195" customWidth="1"/>
    <col min="3328" max="3328" width="5.140625" style="195" customWidth="1"/>
    <col min="3329" max="3329" width="5" style="195" customWidth="1"/>
    <col min="3330" max="3330" width="10.5703125" style="195" customWidth="1"/>
    <col min="3331" max="3331" width="10.28515625" style="195" customWidth="1"/>
    <col min="3332" max="3332" width="10" style="195" customWidth="1"/>
    <col min="3333" max="3333" width="7.42578125" style="195" customWidth="1"/>
    <col min="3334" max="3334" width="9" style="195" customWidth="1"/>
    <col min="3335" max="3335" width="6" style="195" customWidth="1"/>
    <col min="3336" max="3336" width="6.42578125" style="195" customWidth="1"/>
    <col min="3337" max="3337" width="5.85546875" style="195" customWidth="1"/>
    <col min="3338" max="3338" width="7.28515625" style="195" customWidth="1"/>
    <col min="3339" max="3339" width="9.42578125" style="195" customWidth="1"/>
    <col min="3340" max="3340" width="8.140625" style="195" customWidth="1"/>
    <col min="3341" max="3341" width="4" style="195" customWidth="1"/>
    <col min="3342" max="3342" width="7.42578125" style="195" customWidth="1"/>
    <col min="3343" max="3343" width="6.140625" style="195" customWidth="1"/>
    <col min="3344" max="3344" width="6.7109375" style="195" customWidth="1"/>
    <col min="3345" max="3345" width="7.140625" style="195" customWidth="1"/>
    <col min="3346" max="3346" width="9.28515625" style="195" customWidth="1"/>
    <col min="3347" max="3347" width="6.140625" style="195" customWidth="1"/>
    <col min="3348" max="3348" width="7" style="195" customWidth="1"/>
    <col min="3349" max="3349" width="9" style="195" customWidth="1"/>
    <col min="3350" max="3350" width="6.5703125" style="195" customWidth="1"/>
    <col min="3351" max="3351" width="6.140625" style="195" customWidth="1"/>
    <col min="3352" max="3352" width="6.7109375" style="195" customWidth="1"/>
    <col min="3353" max="3353" width="9.140625" style="195"/>
    <col min="3354" max="3354" width="7.42578125" style="195" customWidth="1"/>
    <col min="3355" max="3355" width="6.7109375" style="195" customWidth="1"/>
    <col min="3356" max="3356" width="6.140625" style="195" customWidth="1"/>
    <col min="3357" max="3357" width="6.42578125" style="195" customWidth="1"/>
    <col min="3358" max="3358" width="6.5703125" style="195" customWidth="1"/>
    <col min="3359" max="3359" width="8.140625" style="195" customWidth="1"/>
    <col min="3360" max="3360" width="6.5703125" style="195" customWidth="1"/>
    <col min="3361" max="3361" width="7" style="195" customWidth="1"/>
    <col min="3362" max="3362" width="7.140625" style="195" customWidth="1"/>
    <col min="3363" max="3363" width="9.42578125" style="195" customWidth="1"/>
    <col min="3364" max="3364" width="6.85546875" style="195" customWidth="1"/>
    <col min="3365" max="3365" width="7.7109375" style="195" customWidth="1"/>
    <col min="3366" max="3367" width="6.28515625" style="195" customWidth="1"/>
    <col min="3368" max="3368" width="9.85546875" style="195" customWidth="1"/>
    <col min="3369" max="3369" width="7.5703125" style="195" customWidth="1"/>
    <col min="3370" max="3574" width="9.140625" style="195"/>
    <col min="3575" max="3575" width="6.28515625" style="195" customWidth="1"/>
    <col min="3576" max="3576" width="29.5703125" style="195" customWidth="1"/>
    <col min="3577" max="3577" width="6.42578125" style="195" customWidth="1"/>
    <col min="3578" max="3578" width="7.5703125" style="195" customWidth="1"/>
    <col min="3579" max="3579" width="9" style="195" customWidth="1"/>
    <col min="3580" max="3580" width="6.42578125" style="195" customWidth="1"/>
    <col min="3581" max="3581" width="6.140625" style="195" customWidth="1"/>
    <col min="3582" max="3582" width="7" style="195" customWidth="1"/>
    <col min="3583" max="3583" width="7.5703125" style="195" customWidth="1"/>
    <col min="3584" max="3584" width="5.140625" style="195" customWidth="1"/>
    <col min="3585" max="3585" width="5" style="195" customWidth="1"/>
    <col min="3586" max="3586" width="10.5703125" style="195" customWidth="1"/>
    <col min="3587" max="3587" width="10.28515625" style="195" customWidth="1"/>
    <col min="3588" max="3588" width="10" style="195" customWidth="1"/>
    <col min="3589" max="3589" width="7.42578125" style="195" customWidth="1"/>
    <col min="3590" max="3590" width="9" style="195" customWidth="1"/>
    <col min="3591" max="3591" width="6" style="195" customWidth="1"/>
    <col min="3592" max="3592" width="6.42578125" style="195" customWidth="1"/>
    <col min="3593" max="3593" width="5.85546875" style="195" customWidth="1"/>
    <col min="3594" max="3594" width="7.28515625" style="195" customWidth="1"/>
    <col min="3595" max="3595" width="9.42578125" style="195" customWidth="1"/>
    <col min="3596" max="3596" width="8.140625" style="195" customWidth="1"/>
    <col min="3597" max="3597" width="4" style="195" customWidth="1"/>
    <col min="3598" max="3598" width="7.42578125" style="195" customWidth="1"/>
    <col min="3599" max="3599" width="6.140625" style="195" customWidth="1"/>
    <col min="3600" max="3600" width="6.7109375" style="195" customWidth="1"/>
    <col min="3601" max="3601" width="7.140625" style="195" customWidth="1"/>
    <col min="3602" max="3602" width="9.28515625" style="195" customWidth="1"/>
    <col min="3603" max="3603" width="6.140625" style="195" customWidth="1"/>
    <col min="3604" max="3604" width="7" style="195" customWidth="1"/>
    <col min="3605" max="3605" width="9" style="195" customWidth="1"/>
    <col min="3606" max="3606" width="6.5703125" style="195" customWidth="1"/>
    <col min="3607" max="3607" width="6.140625" style="195" customWidth="1"/>
    <col min="3608" max="3608" width="6.7109375" style="195" customWidth="1"/>
    <col min="3609" max="3609" width="9.140625" style="195"/>
    <col min="3610" max="3610" width="7.42578125" style="195" customWidth="1"/>
    <col min="3611" max="3611" width="6.7109375" style="195" customWidth="1"/>
    <col min="3612" max="3612" width="6.140625" style="195" customWidth="1"/>
    <col min="3613" max="3613" width="6.42578125" style="195" customWidth="1"/>
    <col min="3614" max="3614" width="6.5703125" style="195" customWidth="1"/>
    <col min="3615" max="3615" width="8.140625" style="195" customWidth="1"/>
    <col min="3616" max="3616" width="6.5703125" style="195" customWidth="1"/>
    <col min="3617" max="3617" width="7" style="195" customWidth="1"/>
    <col min="3618" max="3618" width="7.140625" style="195" customWidth="1"/>
    <col min="3619" max="3619" width="9.42578125" style="195" customWidth="1"/>
    <col min="3620" max="3620" width="6.85546875" style="195" customWidth="1"/>
    <col min="3621" max="3621" width="7.7109375" style="195" customWidth="1"/>
    <col min="3622" max="3623" width="6.28515625" style="195" customWidth="1"/>
    <col min="3624" max="3624" width="9.85546875" style="195" customWidth="1"/>
    <col min="3625" max="3625" width="7.5703125" style="195" customWidth="1"/>
    <col min="3626" max="3830" width="9.140625" style="195"/>
    <col min="3831" max="3831" width="6.28515625" style="195" customWidth="1"/>
    <col min="3832" max="3832" width="29.5703125" style="195" customWidth="1"/>
    <col min="3833" max="3833" width="6.42578125" style="195" customWidth="1"/>
    <col min="3834" max="3834" width="7.5703125" style="195" customWidth="1"/>
    <col min="3835" max="3835" width="9" style="195" customWidth="1"/>
    <col min="3836" max="3836" width="6.42578125" style="195" customWidth="1"/>
    <col min="3837" max="3837" width="6.140625" style="195" customWidth="1"/>
    <col min="3838" max="3838" width="7" style="195" customWidth="1"/>
    <col min="3839" max="3839" width="7.5703125" style="195" customWidth="1"/>
    <col min="3840" max="3840" width="5.140625" style="195" customWidth="1"/>
    <col min="3841" max="3841" width="5" style="195" customWidth="1"/>
    <col min="3842" max="3842" width="10.5703125" style="195" customWidth="1"/>
    <col min="3843" max="3843" width="10.28515625" style="195" customWidth="1"/>
    <col min="3844" max="3844" width="10" style="195" customWidth="1"/>
    <col min="3845" max="3845" width="7.42578125" style="195" customWidth="1"/>
    <col min="3846" max="3846" width="9" style="195" customWidth="1"/>
    <col min="3847" max="3847" width="6" style="195" customWidth="1"/>
    <col min="3848" max="3848" width="6.42578125" style="195" customWidth="1"/>
    <col min="3849" max="3849" width="5.85546875" style="195" customWidth="1"/>
    <col min="3850" max="3850" width="7.28515625" style="195" customWidth="1"/>
    <col min="3851" max="3851" width="9.42578125" style="195" customWidth="1"/>
    <col min="3852" max="3852" width="8.140625" style="195" customWidth="1"/>
    <col min="3853" max="3853" width="4" style="195" customWidth="1"/>
    <col min="3854" max="3854" width="7.42578125" style="195" customWidth="1"/>
    <col min="3855" max="3855" width="6.140625" style="195" customWidth="1"/>
    <col min="3856" max="3856" width="6.7109375" style="195" customWidth="1"/>
    <col min="3857" max="3857" width="7.140625" style="195" customWidth="1"/>
    <col min="3858" max="3858" width="9.28515625" style="195" customWidth="1"/>
    <col min="3859" max="3859" width="6.140625" style="195" customWidth="1"/>
    <col min="3860" max="3860" width="7" style="195" customWidth="1"/>
    <col min="3861" max="3861" width="9" style="195" customWidth="1"/>
    <col min="3862" max="3862" width="6.5703125" style="195" customWidth="1"/>
    <col min="3863" max="3863" width="6.140625" style="195" customWidth="1"/>
    <col min="3864" max="3864" width="6.7109375" style="195" customWidth="1"/>
    <col min="3865" max="3865" width="9.140625" style="195"/>
    <col min="3866" max="3866" width="7.42578125" style="195" customWidth="1"/>
    <col min="3867" max="3867" width="6.7109375" style="195" customWidth="1"/>
    <col min="3868" max="3868" width="6.140625" style="195" customWidth="1"/>
    <col min="3869" max="3869" width="6.42578125" style="195" customWidth="1"/>
    <col min="3870" max="3870" width="6.5703125" style="195" customWidth="1"/>
    <col min="3871" max="3871" width="8.140625" style="195" customWidth="1"/>
    <col min="3872" max="3872" width="6.5703125" style="195" customWidth="1"/>
    <col min="3873" max="3873" width="7" style="195" customWidth="1"/>
    <col min="3874" max="3874" width="7.140625" style="195" customWidth="1"/>
    <col min="3875" max="3875" width="9.42578125" style="195" customWidth="1"/>
    <col min="3876" max="3876" width="6.85546875" style="195" customWidth="1"/>
    <col min="3877" max="3877" width="7.7109375" style="195" customWidth="1"/>
    <col min="3878" max="3879" width="6.28515625" style="195" customWidth="1"/>
    <col min="3880" max="3880" width="9.85546875" style="195" customWidth="1"/>
    <col min="3881" max="3881" width="7.5703125" style="195" customWidth="1"/>
    <col min="3882" max="4086" width="9.140625" style="195"/>
    <col min="4087" max="4087" width="6.28515625" style="195" customWidth="1"/>
    <col min="4088" max="4088" width="29.5703125" style="195" customWidth="1"/>
    <col min="4089" max="4089" width="6.42578125" style="195" customWidth="1"/>
    <col min="4090" max="4090" width="7.5703125" style="195" customWidth="1"/>
    <col min="4091" max="4091" width="9" style="195" customWidth="1"/>
    <col min="4092" max="4092" width="6.42578125" style="195" customWidth="1"/>
    <col min="4093" max="4093" width="6.140625" style="195" customWidth="1"/>
    <col min="4094" max="4094" width="7" style="195" customWidth="1"/>
    <col min="4095" max="4095" width="7.5703125" style="195" customWidth="1"/>
    <col min="4096" max="4096" width="5.140625" style="195" customWidth="1"/>
    <col min="4097" max="4097" width="5" style="195" customWidth="1"/>
    <col min="4098" max="4098" width="10.5703125" style="195" customWidth="1"/>
    <col min="4099" max="4099" width="10.28515625" style="195" customWidth="1"/>
    <col min="4100" max="4100" width="10" style="195" customWidth="1"/>
    <col min="4101" max="4101" width="7.42578125" style="195" customWidth="1"/>
    <col min="4102" max="4102" width="9" style="195" customWidth="1"/>
    <col min="4103" max="4103" width="6" style="195" customWidth="1"/>
    <col min="4104" max="4104" width="6.42578125" style="195" customWidth="1"/>
    <col min="4105" max="4105" width="5.85546875" style="195" customWidth="1"/>
    <col min="4106" max="4106" width="7.28515625" style="195" customWidth="1"/>
    <col min="4107" max="4107" width="9.42578125" style="195" customWidth="1"/>
    <col min="4108" max="4108" width="8.140625" style="195" customWidth="1"/>
    <col min="4109" max="4109" width="4" style="195" customWidth="1"/>
    <col min="4110" max="4110" width="7.42578125" style="195" customWidth="1"/>
    <col min="4111" max="4111" width="6.140625" style="195" customWidth="1"/>
    <col min="4112" max="4112" width="6.7109375" style="195" customWidth="1"/>
    <col min="4113" max="4113" width="7.140625" style="195" customWidth="1"/>
    <col min="4114" max="4114" width="9.28515625" style="195" customWidth="1"/>
    <col min="4115" max="4115" width="6.140625" style="195" customWidth="1"/>
    <col min="4116" max="4116" width="7" style="195" customWidth="1"/>
    <col min="4117" max="4117" width="9" style="195" customWidth="1"/>
    <col min="4118" max="4118" width="6.5703125" style="195" customWidth="1"/>
    <col min="4119" max="4119" width="6.140625" style="195" customWidth="1"/>
    <col min="4120" max="4120" width="6.7109375" style="195" customWidth="1"/>
    <col min="4121" max="4121" width="9.140625" style="195"/>
    <col min="4122" max="4122" width="7.42578125" style="195" customWidth="1"/>
    <col min="4123" max="4123" width="6.7109375" style="195" customWidth="1"/>
    <col min="4124" max="4124" width="6.140625" style="195" customWidth="1"/>
    <col min="4125" max="4125" width="6.42578125" style="195" customWidth="1"/>
    <col min="4126" max="4126" width="6.5703125" style="195" customWidth="1"/>
    <col min="4127" max="4127" width="8.140625" style="195" customWidth="1"/>
    <col min="4128" max="4128" width="6.5703125" style="195" customWidth="1"/>
    <col min="4129" max="4129" width="7" style="195" customWidth="1"/>
    <col min="4130" max="4130" width="7.140625" style="195" customWidth="1"/>
    <col min="4131" max="4131" width="9.42578125" style="195" customWidth="1"/>
    <col min="4132" max="4132" width="6.85546875" style="195" customWidth="1"/>
    <col min="4133" max="4133" width="7.7109375" style="195" customWidth="1"/>
    <col min="4134" max="4135" width="6.28515625" style="195" customWidth="1"/>
    <col min="4136" max="4136" width="9.85546875" style="195" customWidth="1"/>
    <col min="4137" max="4137" width="7.5703125" style="195" customWidth="1"/>
    <col min="4138" max="4342" width="9.140625" style="195"/>
    <col min="4343" max="4343" width="6.28515625" style="195" customWidth="1"/>
    <col min="4344" max="4344" width="29.5703125" style="195" customWidth="1"/>
    <col min="4345" max="4345" width="6.42578125" style="195" customWidth="1"/>
    <col min="4346" max="4346" width="7.5703125" style="195" customWidth="1"/>
    <col min="4347" max="4347" width="9" style="195" customWidth="1"/>
    <col min="4348" max="4348" width="6.42578125" style="195" customWidth="1"/>
    <col min="4349" max="4349" width="6.140625" style="195" customWidth="1"/>
    <col min="4350" max="4350" width="7" style="195" customWidth="1"/>
    <col min="4351" max="4351" width="7.5703125" style="195" customWidth="1"/>
    <col min="4352" max="4352" width="5.140625" style="195" customWidth="1"/>
    <col min="4353" max="4353" width="5" style="195" customWidth="1"/>
    <col min="4354" max="4354" width="10.5703125" style="195" customWidth="1"/>
    <col min="4355" max="4355" width="10.28515625" style="195" customWidth="1"/>
    <col min="4356" max="4356" width="10" style="195" customWidth="1"/>
    <col min="4357" max="4357" width="7.42578125" style="195" customWidth="1"/>
    <col min="4358" max="4358" width="9" style="195" customWidth="1"/>
    <col min="4359" max="4359" width="6" style="195" customWidth="1"/>
    <col min="4360" max="4360" width="6.42578125" style="195" customWidth="1"/>
    <col min="4361" max="4361" width="5.85546875" style="195" customWidth="1"/>
    <col min="4362" max="4362" width="7.28515625" style="195" customWidth="1"/>
    <col min="4363" max="4363" width="9.42578125" style="195" customWidth="1"/>
    <col min="4364" max="4364" width="8.140625" style="195" customWidth="1"/>
    <col min="4365" max="4365" width="4" style="195" customWidth="1"/>
    <col min="4366" max="4366" width="7.42578125" style="195" customWidth="1"/>
    <col min="4367" max="4367" width="6.140625" style="195" customWidth="1"/>
    <col min="4368" max="4368" width="6.7109375" style="195" customWidth="1"/>
    <col min="4369" max="4369" width="7.140625" style="195" customWidth="1"/>
    <col min="4370" max="4370" width="9.28515625" style="195" customWidth="1"/>
    <col min="4371" max="4371" width="6.140625" style="195" customWidth="1"/>
    <col min="4372" max="4372" width="7" style="195" customWidth="1"/>
    <col min="4373" max="4373" width="9" style="195" customWidth="1"/>
    <col min="4374" max="4374" width="6.5703125" style="195" customWidth="1"/>
    <col min="4375" max="4375" width="6.140625" style="195" customWidth="1"/>
    <col min="4376" max="4376" width="6.7109375" style="195" customWidth="1"/>
    <col min="4377" max="4377" width="9.140625" style="195"/>
    <col min="4378" max="4378" width="7.42578125" style="195" customWidth="1"/>
    <col min="4379" max="4379" width="6.7109375" style="195" customWidth="1"/>
    <col min="4380" max="4380" width="6.140625" style="195" customWidth="1"/>
    <col min="4381" max="4381" width="6.42578125" style="195" customWidth="1"/>
    <col min="4382" max="4382" width="6.5703125" style="195" customWidth="1"/>
    <col min="4383" max="4383" width="8.140625" style="195" customWidth="1"/>
    <col min="4384" max="4384" width="6.5703125" style="195" customWidth="1"/>
    <col min="4385" max="4385" width="7" style="195" customWidth="1"/>
    <col min="4386" max="4386" width="7.140625" style="195" customWidth="1"/>
    <col min="4387" max="4387" width="9.42578125" style="195" customWidth="1"/>
    <col min="4388" max="4388" width="6.85546875" style="195" customWidth="1"/>
    <col min="4389" max="4389" width="7.7109375" style="195" customWidth="1"/>
    <col min="4390" max="4391" width="6.28515625" style="195" customWidth="1"/>
    <col min="4392" max="4392" width="9.85546875" style="195" customWidth="1"/>
    <col min="4393" max="4393" width="7.5703125" style="195" customWidth="1"/>
    <col min="4394" max="4598" width="9.140625" style="195"/>
    <col min="4599" max="4599" width="6.28515625" style="195" customWidth="1"/>
    <col min="4600" max="4600" width="29.5703125" style="195" customWidth="1"/>
    <col min="4601" max="4601" width="6.42578125" style="195" customWidth="1"/>
    <col min="4602" max="4602" width="7.5703125" style="195" customWidth="1"/>
    <col min="4603" max="4603" width="9" style="195" customWidth="1"/>
    <col min="4604" max="4604" width="6.42578125" style="195" customWidth="1"/>
    <col min="4605" max="4605" width="6.140625" style="195" customWidth="1"/>
    <col min="4606" max="4606" width="7" style="195" customWidth="1"/>
    <col min="4607" max="4607" width="7.5703125" style="195" customWidth="1"/>
    <col min="4608" max="4608" width="5.140625" style="195" customWidth="1"/>
    <col min="4609" max="4609" width="5" style="195" customWidth="1"/>
    <col min="4610" max="4610" width="10.5703125" style="195" customWidth="1"/>
    <col min="4611" max="4611" width="10.28515625" style="195" customWidth="1"/>
    <col min="4612" max="4612" width="10" style="195" customWidth="1"/>
    <col min="4613" max="4613" width="7.42578125" style="195" customWidth="1"/>
    <col min="4614" max="4614" width="9" style="195" customWidth="1"/>
    <col min="4615" max="4615" width="6" style="195" customWidth="1"/>
    <col min="4616" max="4616" width="6.42578125" style="195" customWidth="1"/>
    <col min="4617" max="4617" width="5.85546875" style="195" customWidth="1"/>
    <col min="4618" max="4618" width="7.28515625" style="195" customWidth="1"/>
    <col min="4619" max="4619" width="9.42578125" style="195" customWidth="1"/>
    <col min="4620" max="4620" width="8.140625" style="195" customWidth="1"/>
    <col min="4621" max="4621" width="4" style="195" customWidth="1"/>
    <col min="4622" max="4622" width="7.42578125" style="195" customWidth="1"/>
    <col min="4623" max="4623" width="6.140625" style="195" customWidth="1"/>
    <col min="4624" max="4624" width="6.7109375" style="195" customWidth="1"/>
    <col min="4625" max="4625" width="7.140625" style="195" customWidth="1"/>
    <col min="4626" max="4626" width="9.28515625" style="195" customWidth="1"/>
    <col min="4627" max="4627" width="6.140625" style="195" customWidth="1"/>
    <col min="4628" max="4628" width="7" style="195" customWidth="1"/>
    <col min="4629" max="4629" width="9" style="195" customWidth="1"/>
    <col min="4630" max="4630" width="6.5703125" style="195" customWidth="1"/>
    <col min="4631" max="4631" width="6.140625" style="195" customWidth="1"/>
    <col min="4632" max="4632" width="6.7109375" style="195" customWidth="1"/>
    <col min="4633" max="4633" width="9.140625" style="195"/>
    <col min="4634" max="4634" width="7.42578125" style="195" customWidth="1"/>
    <col min="4635" max="4635" width="6.7109375" style="195" customWidth="1"/>
    <col min="4636" max="4636" width="6.140625" style="195" customWidth="1"/>
    <col min="4637" max="4637" width="6.42578125" style="195" customWidth="1"/>
    <col min="4638" max="4638" width="6.5703125" style="195" customWidth="1"/>
    <col min="4639" max="4639" width="8.140625" style="195" customWidth="1"/>
    <col min="4640" max="4640" width="6.5703125" style="195" customWidth="1"/>
    <col min="4641" max="4641" width="7" style="195" customWidth="1"/>
    <col min="4642" max="4642" width="7.140625" style="195" customWidth="1"/>
    <col min="4643" max="4643" width="9.42578125" style="195" customWidth="1"/>
    <col min="4644" max="4644" width="6.85546875" style="195" customWidth="1"/>
    <col min="4645" max="4645" width="7.7109375" style="195" customWidth="1"/>
    <col min="4646" max="4647" width="6.28515625" style="195" customWidth="1"/>
    <col min="4648" max="4648" width="9.85546875" style="195" customWidth="1"/>
    <col min="4649" max="4649" width="7.5703125" style="195" customWidth="1"/>
    <col min="4650" max="4854" width="9.140625" style="195"/>
    <col min="4855" max="4855" width="6.28515625" style="195" customWidth="1"/>
    <col min="4856" max="4856" width="29.5703125" style="195" customWidth="1"/>
    <col min="4857" max="4857" width="6.42578125" style="195" customWidth="1"/>
    <col min="4858" max="4858" width="7.5703125" style="195" customWidth="1"/>
    <col min="4859" max="4859" width="9" style="195" customWidth="1"/>
    <col min="4860" max="4860" width="6.42578125" style="195" customWidth="1"/>
    <col min="4861" max="4861" width="6.140625" style="195" customWidth="1"/>
    <col min="4862" max="4862" width="7" style="195" customWidth="1"/>
    <col min="4863" max="4863" width="7.5703125" style="195" customWidth="1"/>
    <col min="4864" max="4864" width="5.140625" style="195" customWidth="1"/>
    <col min="4865" max="4865" width="5" style="195" customWidth="1"/>
    <col min="4866" max="4866" width="10.5703125" style="195" customWidth="1"/>
    <col min="4867" max="4867" width="10.28515625" style="195" customWidth="1"/>
    <col min="4868" max="4868" width="10" style="195" customWidth="1"/>
    <col min="4869" max="4869" width="7.42578125" style="195" customWidth="1"/>
    <col min="4870" max="4870" width="9" style="195" customWidth="1"/>
    <col min="4871" max="4871" width="6" style="195" customWidth="1"/>
    <col min="4872" max="4872" width="6.42578125" style="195" customWidth="1"/>
    <col min="4873" max="4873" width="5.85546875" style="195" customWidth="1"/>
    <col min="4874" max="4874" width="7.28515625" style="195" customWidth="1"/>
    <col min="4875" max="4875" width="9.42578125" style="195" customWidth="1"/>
    <col min="4876" max="4876" width="8.140625" style="195" customWidth="1"/>
    <col min="4877" max="4877" width="4" style="195" customWidth="1"/>
    <col min="4878" max="4878" width="7.42578125" style="195" customWidth="1"/>
    <col min="4879" max="4879" width="6.140625" style="195" customWidth="1"/>
    <col min="4880" max="4880" width="6.7109375" style="195" customWidth="1"/>
    <col min="4881" max="4881" width="7.140625" style="195" customWidth="1"/>
    <col min="4882" max="4882" width="9.28515625" style="195" customWidth="1"/>
    <col min="4883" max="4883" width="6.140625" style="195" customWidth="1"/>
    <col min="4884" max="4884" width="7" style="195" customWidth="1"/>
    <col min="4885" max="4885" width="9" style="195" customWidth="1"/>
    <col min="4886" max="4886" width="6.5703125" style="195" customWidth="1"/>
    <col min="4887" max="4887" width="6.140625" style="195" customWidth="1"/>
    <col min="4888" max="4888" width="6.7109375" style="195" customWidth="1"/>
    <col min="4889" max="4889" width="9.140625" style="195"/>
    <col min="4890" max="4890" width="7.42578125" style="195" customWidth="1"/>
    <col min="4891" max="4891" width="6.7109375" style="195" customWidth="1"/>
    <col min="4892" max="4892" width="6.140625" style="195" customWidth="1"/>
    <col min="4893" max="4893" width="6.42578125" style="195" customWidth="1"/>
    <col min="4894" max="4894" width="6.5703125" style="195" customWidth="1"/>
    <col min="4895" max="4895" width="8.140625" style="195" customWidth="1"/>
    <col min="4896" max="4896" width="6.5703125" style="195" customWidth="1"/>
    <col min="4897" max="4897" width="7" style="195" customWidth="1"/>
    <col min="4898" max="4898" width="7.140625" style="195" customWidth="1"/>
    <col min="4899" max="4899" width="9.42578125" style="195" customWidth="1"/>
    <col min="4900" max="4900" width="6.85546875" style="195" customWidth="1"/>
    <col min="4901" max="4901" width="7.7109375" style="195" customWidth="1"/>
    <col min="4902" max="4903" width="6.28515625" style="195" customWidth="1"/>
    <col min="4904" max="4904" width="9.85546875" style="195" customWidth="1"/>
    <col min="4905" max="4905" width="7.5703125" style="195" customWidth="1"/>
    <col min="4906" max="5110" width="9.140625" style="195"/>
    <col min="5111" max="5111" width="6.28515625" style="195" customWidth="1"/>
    <col min="5112" max="5112" width="29.5703125" style="195" customWidth="1"/>
    <col min="5113" max="5113" width="6.42578125" style="195" customWidth="1"/>
    <col min="5114" max="5114" width="7.5703125" style="195" customWidth="1"/>
    <col min="5115" max="5115" width="9" style="195" customWidth="1"/>
    <col min="5116" max="5116" width="6.42578125" style="195" customWidth="1"/>
    <col min="5117" max="5117" width="6.140625" style="195" customWidth="1"/>
    <col min="5118" max="5118" width="7" style="195" customWidth="1"/>
    <col min="5119" max="5119" width="7.5703125" style="195" customWidth="1"/>
    <col min="5120" max="5120" width="5.140625" style="195" customWidth="1"/>
    <col min="5121" max="5121" width="5" style="195" customWidth="1"/>
    <col min="5122" max="5122" width="10.5703125" style="195" customWidth="1"/>
    <col min="5123" max="5123" width="10.28515625" style="195" customWidth="1"/>
    <col min="5124" max="5124" width="10" style="195" customWidth="1"/>
    <col min="5125" max="5125" width="7.42578125" style="195" customWidth="1"/>
    <col min="5126" max="5126" width="9" style="195" customWidth="1"/>
    <col min="5127" max="5127" width="6" style="195" customWidth="1"/>
    <col min="5128" max="5128" width="6.42578125" style="195" customWidth="1"/>
    <col min="5129" max="5129" width="5.85546875" style="195" customWidth="1"/>
    <col min="5130" max="5130" width="7.28515625" style="195" customWidth="1"/>
    <col min="5131" max="5131" width="9.42578125" style="195" customWidth="1"/>
    <col min="5132" max="5132" width="8.140625" style="195" customWidth="1"/>
    <col min="5133" max="5133" width="4" style="195" customWidth="1"/>
    <col min="5134" max="5134" width="7.42578125" style="195" customWidth="1"/>
    <col min="5135" max="5135" width="6.140625" style="195" customWidth="1"/>
    <col min="5136" max="5136" width="6.7109375" style="195" customWidth="1"/>
    <col min="5137" max="5137" width="7.140625" style="195" customWidth="1"/>
    <col min="5138" max="5138" width="9.28515625" style="195" customWidth="1"/>
    <col min="5139" max="5139" width="6.140625" style="195" customWidth="1"/>
    <col min="5140" max="5140" width="7" style="195" customWidth="1"/>
    <col min="5141" max="5141" width="9" style="195" customWidth="1"/>
    <col min="5142" max="5142" width="6.5703125" style="195" customWidth="1"/>
    <col min="5143" max="5143" width="6.140625" style="195" customWidth="1"/>
    <col min="5144" max="5144" width="6.7109375" style="195" customWidth="1"/>
    <col min="5145" max="5145" width="9.140625" style="195"/>
    <col min="5146" max="5146" width="7.42578125" style="195" customWidth="1"/>
    <col min="5147" max="5147" width="6.7109375" style="195" customWidth="1"/>
    <col min="5148" max="5148" width="6.140625" style="195" customWidth="1"/>
    <col min="5149" max="5149" width="6.42578125" style="195" customWidth="1"/>
    <col min="5150" max="5150" width="6.5703125" style="195" customWidth="1"/>
    <col min="5151" max="5151" width="8.140625" style="195" customWidth="1"/>
    <col min="5152" max="5152" width="6.5703125" style="195" customWidth="1"/>
    <col min="5153" max="5153" width="7" style="195" customWidth="1"/>
    <col min="5154" max="5154" width="7.140625" style="195" customWidth="1"/>
    <col min="5155" max="5155" width="9.42578125" style="195" customWidth="1"/>
    <col min="5156" max="5156" width="6.85546875" style="195" customWidth="1"/>
    <col min="5157" max="5157" width="7.7109375" style="195" customWidth="1"/>
    <col min="5158" max="5159" width="6.28515625" style="195" customWidth="1"/>
    <col min="5160" max="5160" width="9.85546875" style="195" customWidth="1"/>
    <col min="5161" max="5161" width="7.5703125" style="195" customWidth="1"/>
    <col min="5162" max="5366" width="9.140625" style="195"/>
    <col min="5367" max="5367" width="6.28515625" style="195" customWidth="1"/>
    <col min="5368" max="5368" width="29.5703125" style="195" customWidth="1"/>
    <col min="5369" max="5369" width="6.42578125" style="195" customWidth="1"/>
    <col min="5370" max="5370" width="7.5703125" style="195" customWidth="1"/>
    <col min="5371" max="5371" width="9" style="195" customWidth="1"/>
    <col min="5372" max="5372" width="6.42578125" style="195" customWidth="1"/>
    <col min="5373" max="5373" width="6.140625" style="195" customWidth="1"/>
    <col min="5374" max="5374" width="7" style="195" customWidth="1"/>
    <col min="5375" max="5375" width="7.5703125" style="195" customWidth="1"/>
    <col min="5376" max="5376" width="5.140625" style="195" customWidth="1"/>
    <col min="5377" max="5377" width="5" style="195" customWidth="1"/>
    <col min="5378" max="5378" width="10.5703125" style="195" customWidth="1"/>
    <col min="5379" max="5379" width="10.28515625" style="195" customWidth="1"/>
    <col min="5380" max="5380" width="10" style="195" customWidth="1"/>
    <col min="5381" max="5381" width="7.42578125" style="195" customWidth="1"/>
    <col min="5382" max="5382" width="9" style="195" customWidth="1"/>
    <col min="5383" max="5383" width="6" style="195" customWidth="1"/>
    <col min="5384" max="5384" width="6.42578125" style="195" customWidth="1"/>
    <col min="5385" max="5385" width="5.85546875" style="195" customWidth="1"/>
    <col min="5386" max="5386" width="7.28515625" style="195" customWidth="1"/>
    <col min="5387" max="5387" width="9.42578125" style="195" customWidth="1"/>
    <col min="5388" max="5388" width="8.140625" style="195" customWidth="1"/>
    <col min="5389" max="5389" width="4" style="195" customWidth="1"/>
    <col min="5390" max="5390" width="7.42578125" style="195" customWidth="1"/>
    <col min="5391" max="5391" width="6.140625" style="195" customWidth="1"/>
    <col min="5392" max="5392" width="6.7109375" style="195" customWidth="1"/>
    <col min="5393" max="5393" width="7.140625" style="195" customWidth="1"/>
    <col min="5394" max="5394" width="9.28515625" style="195" customWidth="1"/>
    <col min="5395" max="5395" width="6.140625" style="195" customWidth="1"/>
    <col min="5396" max="5396" width="7" style="195" customWidth="1"/>
    <col min="5397" max="5397" width="9" style="195" customWidth="1"/>
    <col min="5398" max="5398" width="6.5703125" style="195" customWidth="1"/>
    <col min="5399" max="5399" width="6.140625" style="195" customWidth="1"/>
    <col min="5400" max="5400" width="6.7109375" style="195" customWidth="1"/>
    <col min="5401" max="5401" width="9.140625" style="195"/>
    <col min="5402" max="5402" width="7.42578125" style="195" customWidth="1"/>
    <col min="5403" max="5403" width="6.7109375" style="195" customWidth="1"/>
    <col min="5404" max="5404" width="6.140625" style="195" customWidth="1"/>
    <col min="5405" max="5405" width="6.42578125" style="195" customWidth="1"/>
    <col min="5406" max="5406" width="6.5703125" style="195" customWidth="1"/>
    <col min="5407" max="5407" width="8.140625" style="195" customWidth="1"/>
    <col min="5408" max="5408" width="6.5703125" style="195" customWidth="1"/>
    <col min="5409" max="5409" width="7" style="195" customWidth="1"/>
    <col min="5410" max="5410" width="7.140625" style="195" customWidth="1"/>
    <col min="5411" max="5411" width="9.42578125" style="195" customWidth="1"/>
    <col min="5412" max="5412" width="6.85546875" style="195" customWidth="1"/>
    <col min="5413" max="5413" width="7.7109375" style="195" customWidth="1"/>
    <col min="5414" max="5415" width="6.28515625" style="195" customWidth="1"/>
    <col min="5416" max="5416" width="9.85546875" style="195" customWidth="1"/>
    <col min="5417" max="5417" width="7.5703125" style="195" customWidth="1"/>
    <col min="5418" max="5622" width="9.140625" style="195"/>
    <col min="5623" max="5623" width="6.28515625" style="195" customWidth="1"/>
    <col min="5624" max="5624" width="29.5703125" style="195" customWidth="1"/>
    <col min="5625" max="5625" width="6.42578125" style="195" customWidth="1"/>
    <col min="5626" max="5626" width="7.5703125" style="195" customWidth="1"/>
    <col min="5627" max="5627" width="9" style="195" customWidth="1"/>
    <col min="5628" max="5628" width="6.42578125" style="195" customWidth="1"/>
    <col min="5629" max="5629" width="6.140625" style="195" customWidth="1"/>
    <col min="5630" max="5630" width="7" style="195" customWidth="1"/>
    <col min="5631" max="5631" width="7.5703125" style="195" customWidth="1"/>
    <col min="5632" max="5632" width="5.140625" style="195" customWidth="1"/>
    <col min="5633" max="5633" width="5" style="195" customWidth="1"/>
    <col min="5634" max="5634" width="10.5703125" style="195" customWidth="1"/>
    <col min="5635" max="5635" width="10.28515625" style="195" customWidth="1"/>
    <col min="5636" max="5636" width="10" style="195" customWidth="1"/>
    <col min="5637" max="5637" width="7.42578125" style="195" customWidth="1"/>
    <col min="5638" max="5638" width="9" style="195" customWidth="1"/>
    <col min="5639" max="5639" width="6" style="195" customWidth="1"/>
    <col min="5640" max="5640" width="6.42578125" style="195" customWidth="1"/>
    <col min="5641" max="5641" width="5.85546875" style="195" customWidth="1"/>
    <col min="5642" max="5642" width="7.28515625" style="195" customWidth="1"/>
    <col min="5643" max="5643" width="9.42578125" style="195" customWidth="1"/>
    <col min="5644" max="5644" width="8.140625" style="195" customWidth="1"/>
    <col min="5645" max="5645" width="4" style="195" customWidth="1"/>
    <col min="5646" max="5646" width="7.42578125" style="195" customWidth="1"/>
    <col min="5647" max="5647" width="6.140625" style="195" customWidth="1"/>
    <col min="5648" max="5648" width="6.7109375" style="195" customWidth="1"/>
    <col min="5649" max="5649" width="7.140625" style="195" customWidth="1"/>
    <col min="5650" max="5650" width="9.28515625" style="195" customWidth="1"/>
    <col min="5651" max="5651" width="6.140625" style="195" customWidth="1"/>
    <col min="5652" max="5652" width="7" style="195" customWidth="1"/>
    <col min="5653" max="5653" width="9" style="195" customWidth="1"/>
    <col min="5654" max="5654" width="6.5703125" style="195" customWidth="1"/>
    <col min="5655" max="5655" width="6.140625" style="195" customWidth="1"/>
    <col min="5656" max="5656" width="6.7109375" style="195" customWidth="1"/>
    <col min="5657" max="5657" width="9.140625" style="195"/>
    <col min="5658" max="5658" width="7.42578125" style="195" customWidth="1"/>
    <col min="5659" max="5659" width="6.7109375" style="195" customWidth="1"/>
    <col min="5660" max="5660" width="6.140625" style="195" customWidth="1"/>
    <col min="5661" max="5661" width="6.42578125" style="195" customWidth="1"/>
    <col min="5662" max="5662" width="6.5703125" style="195" customWidth="1"/>
    <col min="5663" max="5663" width="8.140625" style="195" customWidth="1"/>
    <col min="5664" max="5664" width="6.5703125" style="195" customWidth="1"/>
    <col min="5665" max="5665" width="7" style="195" customWidth="1"/>
    <col min="5666" max="5666" width="7.140625" style="195" customWidth="1"/>
    <col min="5667" max="5667" width="9.42578125" style="195" customWidth="1"/>
    <col min="5668" max="5668" width="6.85546875" style="195" customWidth="1"/>
    <col min="5669" max="5669" width="7.7109375" style="195" customWidth="1"/>
    <col min="5670" max="5671" width="6.28515625" style="195" customWidth="1"/>
    <col min="5672" max="5672" width="9.85546875" style="195" customWidth="1"/>
    <col min="5673" max="5673" width="7.5703125" style="195" customWidth="1"/>
    <col min="5674" max="5878" width="9.140625" style="195"/>
    <col min="5879" max="5879" width="6.28515625" style="195" customWidth="1"/>
    <col min="5880" max="5880" width="29.5703125" style="195" customWidth="1"/>
    <col min="5881" max="5881" width="6.42578125" style="195" customWidth="1"/>
    <col min="5882" max="5882" width="7.5703125" style="195" customWidth="1"/>
    <col min="5883" max="5883" width="9" style="195" customWidth="1"/>
    <col min="5884" max="5884" width="6.42578125" style="195" customWidth="1"/>
    <col min="5885" max="5885" width="6.140625" style="195" customWidth="1"/>
    <col min="5886" max="5886" width="7" style="195" customWidth="1"/>
    <col min="5887" max="5887" width="7.5703125" style="195" customWidth="1"/>
    <col min="5888" max="5888" width="5.140625" style="195" customWidth="1"/>
    <col min="5889" max="5889" width="5" style="195" customWidth="1"/>
    <col min="5890" max="5890" width="10.5703125" style="195" customWidth="1"/>
    <col min="5891" max="5891" width="10.28515625" style="195" customWidth="1"/>
    <col min="5892" max="5892" width="10" style="195" customWidth="1"/>
    <col min="5893" max="5893" width="7.42578125" style="195" customWidth="1"/>
    <col min="5894" max="5894" width="9" style="195" customWidth="1"/>
    <col min="5895" max="5895" width="6" style="195" customWidth="1"/>
    <col min="5896" max="5896" width="6.42578125" style="195" customWidth="1"/>
    <col min="5897" max="5897" width="5.85546875" style="195" customWidth="1"/>
    <col min="5898" max="5898" width="7.28515625" style="195" customWidth="1"/>
    <col min="5899" max="5899" width="9.42578125" style="195" customWidth="1"/>
    <col min="5900" max="5900" width="8.140625" style="195" customWidth="1"/>
    <col min="5901" max="5901" width="4" style="195" customWidth="1"/>
    <col min="5902" max="5902" width="7.42578125" style="195" customWidth="1"/>
    <col min="5903" max="5903" width="6.140625" style="195" customWidth="1"/>
    <col min="5904" max="5904" width="6.7109375" style="195" customWidth="1"/>
    <col min="5905" max="5905" width="7.140625" style="195" customWidth="1"/>
    <col min="5906" max="5906" width="9.28515625" style="195" customWidth="1"/>
    <col min="5907" max="5907" width="6.140625" style="195" customWidth="1"/>
    <col min="5908" max="5908" width="7" style="195" customWidth="1"/>
    <col min="5909" max="5909" width="9" style="195" customWidth="1"/>
    <col min="5910" max="5910" width="6.5703125" style="195" customWidth="1"/>
    <col min="5911" max="5911" width="6.140625" style="195" customWidth="1"/>
    <col min="5912" max="5912" width="6.7109375" style="195" customWidth="1"/>
    <col min="5913" max="5913" width="9.140625" style="195"/>
    <col min="5914" max="5914" width="7.42578125" style="195" customWidth="1"/>
    <col min="5915" max="5915" width="6.7109375" style="195" customWidth="1"/>
    <col min="5916" max="5916" width="6.140625" style="195" customWidth="1"/>
    <col min="5917" max="5917" width="6.42578125" style="195" customWidth="1"/>
    <col min="5918" max="5918" width="6.5703125" style="195" customWidth="1"/>
    <col min="5919" max="5919" width="8.140625" style="195" customWidth="1"/>
    <col min="5920" max="5920" width="6.5703125" style="195" customWidth="1"/>
    <col min="5921" max="5921" width="7" style="195" customWidth="1"/>
    <col min="5922" max="5922" width="7.140625" style="195" customWidth="1"/>
    <col min="5923" max="5923" width="9.42578125" style="195" customWidth="1"/>
    <col min="5924" max="5924" width="6.85546875" style="195" customWidth="1"/>
    <col min="5925" max="5925" width="7.7109375" style="195" customWidth="1"/>
    <col min="5926" max="5927" width="6.28515625" style="195" customWidth="1"/>
    <col min="5928" max="5928" width="9.85546875" style="195" customWidth="1"/>
    <col min="5929" max="5929" width="7.5703125" style="195" customWidth="1"/>
    <col min="5930" max="6134" width="9.140625" style="195"/>
    <col min="6135" max="6135" width="6.28515625" style="195" customWidth="1"/>
    <col min="6136" max="6136" width="29.5703125" style="195" customWidth="1"/>
    <col min="6137" max="6137" width="6.42578125" style="195" customWidth="1"/>
    <col min="6138" max="6138" width="7.5703125" style="195" customWidth="1"/>
    <col min="6139" max="6139" width="9" style="195" customWidth="1"/>
    <col min="6140" max="6140" width="6.42578125" style="195" customWidth="1"/>
    <col min="6141" max="6141" width="6.140625" style="195" customWidth="1"/>
    <col min="6142" max="6142" width="7" style="195" customWidth="1"/>
    <col min="6143" max="6143" width="7.5703125" style="195" customWidth="1"/>
    <col min="6144" max="6144" width="5.140625" style="195" customWidth="1"/>
    <col min="6145" max="6145" width="5" style="195" customWidth="1"/>
    <col min="6146" max="6146" width="10.5703125" style="195" customWidth="1"/>
    <col min="6147" max="6147" width="10.28515625" style="195" customWidth="1"/>
    <col min="6148" max="6148" width="10" style="195" customWidth="1"/>
    <col min="6149" max="6149" width="7.42578125" style="195" customWidth="1"/>
    <col min="6150" max="6150" width="9" style="195" customWidth="1"/>
    <col min="6151" max="6151" width="6" style="195" customWidth="1"/>
    <col min="6152" max="6152" width="6.42578125" style="195" customWidth="1"/>
    <col min="6153" max="6153" width="5.85546875" style="195" customWidth="1"/>
    <col min="6154" max="6154" width="7.28515625" style="195" customWidth="1"/>
    <col min="6155" max="6155" width="9.42578125" style="195" customWidth="1"/>
    <col min="6156" max="6156" width="8.140625" style="195" customWidth="1"/>
    <col min="6157" max="6157" width="4" style="195" customWidth="1"/>
    <col min="6158" max="6158" width="7.42578125" style="195" customWidth="1"/>
    <col min="6159" max="6159" width="6.140625" style="195" customWidth="1"/>
    <col min="6160" max="6160" width="6.7109375" style="195" customWidth="1"/>
    <col min="6161" max="6161" width="7.140625" style="195" customWidth="1"/>
    <col min="6162" max="6162" width="9.28515625" style="195" customWidth="1"/>
    <col min="6163" max="6163" width="6.140625" style="195" customWidth="1"/>
    <col min="6164" max="6164" width="7" style="195" customWidth="1"/>
    <col min="6165" max="6165" width="9" style="195" customWidth="1"/>
    <col min="6166" max="6166" width="6.5703125" style="195" customWidth="1"/>
    <col min="6167" max="6167" width="6.140625" style="195" customWidth="1"/>
    <col min="6168" max="6168" width="6.7109375" style="195" customWidth="1"/>
    <col min="6169" max="6169" width="9.140625" style="195"/>
    <col min="6170" max="6170" width="7.42578125" style="195" customWidth="1"/>
    <col min="6171" max="6171" width="6.7109375" style="195" customWidth="1"/>
    <col min="6172" max="6172" width="6.140625" style="195" customWidth="1"/>
    <col min="6173" max="6173" width="6.42578125" style="195" customWidth="1"/>
    <col min="6174" max="6174" width="6.5703125" style="195" customWidth="1"/>
    <col min="6175" max="6175" width="8.140625" style="195" customWidth="1"/>
    <col min="6176" max="6176" width="6.5703125" style="195" customWidth="1"/>
    <col min="6177" max="6177" width="7" style="195" customWidth="1"/>
    <col min="6178" max="6178" width="7.140625" style="195" customWidth="1"/>
    <col min="6179" max="6179" width="9.42578125" style="195" customWidth="1"/>
    <col min="6180" max="6180" width="6.85546875" style="195" customWidth="1"/>
    <col min="6181" max="6181" width="7.7109375" style="195" customWidth="1"/>
    <col min="6182" max="6183" width="6.28515625" style="195" customWidth="1"/>
    <col min="6184" max="6184" width="9.85546875" style="195" customWidth="1"/>
    <col min="6185" max="6185" width="7.5703125" style="195" customWidth="1"/>
    <col min="6186" max="6390" width="9.140625" style="195"/>
    <col min="6391" max="6391" width="6.28515625" style="195" customWidth="1"/>
    <col min="6392" max="6392" width="29.5703125" style="195" customWidth="1"/>
    <col min="6393" max="6393" width="6.42578125" style="195" customWidth="1"/>
    <col min="6394" max="6394" width="7.5703125" style="195" customWidth="1"/>
    <col min="6395" max="6395" width="9" style="195" customWidth="1"/>
    <col min="6396" max="6396" width="6.42578125" style="195" customWidth="1"/>
    <col min="6397" max="6397" width="6.140625" style="195" customWidth="1"/>
    <col min="6398" max="6398" width="7" style="195" customWidth="1"/>
    <col min="6399" max="6399" width="7.5703125" style="195" customWidth="1"/>
    <col min="6400" max="6400" width="5.140625" style="195" customWidth="1"/>
    <col min="6401" max="6401" width="5" style="195" customWidth="1"/>
    <col min="6402" max="6402" width="10.5703125" style="195" customWidth="1"/>
    <col min="6403" max="6403" width="10.28515625" style="195" customWidth="1"/>
    <col min="6404" max="6404" width="10" style="195" customWidth="1"/>
    <col min="6405" max="6405" width="7.42578125" style="195" customWidth="1"/>
    <col min="6406" max="6406" width="9" style="195" customWidth="1"/>
    <col min="6407" max="6407" width="6" style="195" customWidth="1"/>
    <col min="6408" max="6408" width="6.42578125" style="195" customWidth="1"/>
    <col min="6409" max="6409" width="5.85546875" style="195" customWidth="1"/>
    <col min="6410" max="6410" width="7.28515625" style="195" customWidth="1"/>
    <col min="6411" max="6411" width="9.42578125" style="195" customWidth="1"/>
    <col min="6412" max="6412" width="8.140625" style="195" customWidth="1"/>
    <col min="6413" max="6413" width="4" style="195" customWidth="1"/>
    <col min="6414" max="6414" width="7.42578125" style="195" customWidth="1"/>
    <col min="6415" max="6415" width="6.140625" style="195" customWidth="1"/>
    <col min="6416" max="6416" width="6.7109375" style="195" customWidth="1"/>
    <col min="6417" max="6417" width="7.140625" style="195" customWidth="1"/>
    <col min="6418" max="6418" width="9.28515625" style="195" customWidth="1"/>
    <col min="6419" max="6419" width="6.140625" style="195" customWidth="1"/>
    <col min="6420" max="6420" width="7" style="195" customWidth="1"/>
    <col min="6421" max="6421" width="9" style="195" customWidth="1"/>
    <col min="6422" max="6422" width="6.5703125" style="195" customWidth="1"/>
    <col min="6423" max="6423" width="6.140625" style="195" customWidth="1"/>
    <col min="6424" max="6424" width="6.7109375" style="195" customWidth="1"/>
    <col min="6425" max="6425" width="9.140625" style="195"/>
    <col min="6426" max="6426" width="7.42578125" style="195" customWidth="1"/>
    <col min="6427" max="6427" width="6.7109375" style="195" customWidth="1"/>
    <col min="6428" max="6428" width="6.140625" style="195" customWidth="1"/>
    <col min="6429" max="6429" width="6.42578125" style="195" customWidth="1"/>
    <col min="6430" max="6430" width="6.5703125" style="195" customWidth="1"/>
    <col min="6431" max="6431" width="8.140625" style="195" customWidth="1"/>
    <col min="6432" max="6432" width="6.5703125" style="195" customWidth="1"/>
    <col min="6433" max="6433" width="7" style="195" customWidth="1"/>
    <col min="6434" max="6434" width="7.140625" style="195" customWidth="1"/>
    <col min="6435" max="6435" width="9.42578125" style="195" customWidth="1"/>
    <col min="6436" max="6436" width="6.85546875" style="195" customWidth="1"/>
    <col min="6437" max="6437" width="7.7109375" style="195" customWidth="1"/>
    <col min="6438" max="6439" width="6.28515625" style="195" customWidth="1"/>
    <col min="6440" max="6440" width="9.85546875" style="195" customWidth="1"/>
    <col min="6441" max="6441" width="7.5703125" style="195" customWidth="1"/>
    <col min="6442" max="6646" width="9.140625" style="195"/>
    <col min="6647" max="6647" width="6.28515625" style="195" customWidth="1"/>
    <col min="6648" max="6648" width="29.5703125" style="195" customWidth="1"/>
    <col min="6649" max="6649" width="6.42578125" style="195" customWidth="1"/>
    <col min="6650" max="6650" width="7.5703125" style="195" customWidth="1"/>
    <col min="6651" max="6651" width="9" style="195" customWidth="1"/>
    <col min="6652" max="6652" width="6.42578125" style="195" customWidth="1"/>
    <col min="6653" max="6653" width="6.140625" style="195" customWidth="1"/>
    <col min="6654" max="6654" width="7" style="195" customWidth="1"/>
    <col min="6655" max="6655" width="7.5703125" style="195" customWidth="1"/>
    <col min="6656" max="6656" width="5.140625" style="195" customWidth="1"/>
    <col min="6657" max="6657" width="5" style="195" customWidth="1"/>
    <col min="6658" max="6658" width="10.5703125" style="195" customWidth="1"/>
    <col min="6659" max="6659" width="10.28515625" style="195" customWidth="1"/>
    <col min="6660" max="6660" width="10" style="195" customWidth="1"/>
    <col min="6661" max="6661" width="7.42578125" style="195" customWidth="1"/>
    <col min="6662" max="6662" width="9" style="195" customWidth="1"/>
    <col min="6663" max="6663" width="6" style="195" customWidth="1"/>
    <col min="6664" max="6664" width="6.42578125" style="195" customWidth="1"/>
    <col min="6665" max="6665" width="5.85546875" style="195" customWidth="1"/>
    <col min="6666" max="6666" width="7.28515625" style="195" customWidth="1"/>
    <col min="6667" max="6667" width="9.42578125" style="195" customWidth="1"/>
    <col min="6668" max="6668" width="8.140625" style="195" customWidth="1"/>
    <col min="6669" max="6669" width="4" style="195" customWidth="1"/>
    <col min="6670" max="6670" width="7.42578125" style="195" customWidth="1"/>
    <col min="6671" max="6671" width="6.140625" style="195" customWidth="1"/>
    <col min="6672" max="6672" width="6.7109375" style="195" customWidth="1"/>
    <col min="6673" max="6673" width="7.140625" style="195" customWidth="1"/>
    <col min="6674" max="6674" width="9.28515625" style="195" customWidth="1"/>
    <col min="6675" max="6675" width="6.140625" style="195" customWidth="1"/>
    <col min="6676" max="6676" width="7" style="195" customWidth="1"/>
    <col min="6677" max="6677" width="9" style="195" customWidth="1"/>
    <col min="6678" max="6678" width="6.5703125" style="195" customWidth="1"/>
    <col min="6679" max="6679" width="6.140625" style="195" customWidth="1"/>
    <col min="6680" max="6680" width="6.7109375" style="195" customWidth="1"/>
    <col min="6681" max="6681" width="9.140625" style="195"/>
    <col min="6682" max="6682" width="7.42578125" style="195" customWidth="1"/>
    <col min="6683" max="6683" width="6.7109375" style="195" customWidth="1"/>
    <col min="6684" max="6684" width="6.140625" style="195" customWidth="1"/>
    <col min="6685" max="6685" width="6.42578125" style="195" customWidth="1"/>
    <col min="6686" max="6686" width="6.5703125" style="195" customWidth="1"/>
    <col min="6687" max="6687" width="8.140625" style="195" customWidth="1"/>
    <col min="6688" max="6688" width="6.5703125" style="195" customWidth="1"/>
    <col min="6689" max="6689" width="7" style="195" customWidth="1"/>
    <col min="6690" max="6690" width="7.140625" style="195" customWidth="1"/>
    <col min="6691" max="6691" width="9.42578125" style="195" customWidth="1"/>
    <col min="6692" max="6692" width="6.85546875" style="195" customWidth="1"/>
    <col min="6693" max="6693" width="7.7109375" style="195" customWidth="1"/>
    <col min="6694" max="6695" width="6.28515625" style="195" customWidth="1"/>
    <col min="6696" max="6696" width="9.85546875" style="195" customWidth="1"/>
    <col min="6697" max="6697" width="7.5703125" style="195" customWidth="1"/>
    <col min="6698" max="6902" width="9.140625" style="195"/>
    <col min="6903" max="6903" width="6.28515625" style="195" customWidth="1"/>
    <col min="6904" max="6904" width="29.5703125" style="195" customWidth="1"/>
    <col min="6905" max="6905" width="6.42578125" style="195" customWidth="1"/>
    <col min="6906" max="6906" width="7.5703125" style="195" customWidth="1"/>
    <col min="6907" max="6907" width="9" style="195" customWidth="1"/>
    <col min="6908" max="6908" width="6.42578125" style="195" customWidth="1"/>
    <col min="6909" max="6909" width="6.140625" style="195" customWidth="1"/>
    <col min="6910" max="6910" width="7" style="195" customWidth="1"/>
    <col min="6911" max="6911" width="7.5703125" style="195" customWidth="1"/>
    <col min="6912" max="6912" width="5.140625" style="195" customWidth="1"/>
    <col min="6913" max="6913" width="5" style="195" customWidth="1"/>
    <col min="6914" max="6914" width="10.5703125" style="195" customWidth="1"/>
    <col min="6915" max="6915" width="10.28515625" style="195" customWidth="1"/>
    <col min="6916" max="6916" width="10" style="195" customWidth="1"/>
    <col min="6917" max="6917" width="7.42578125" style="195" customWidth="1"/>
    <col min="6918" max="6918" width="9" style="195" customWidth="1"/>
    <col min="6919" max="6919" width="6" style="195" customWidth="1"/>
    <col min="6920" max="6920" width="6.42578125" style="195" customWidth="1"/>
    <col min="6921" max="6921" width="5.85546875" style="195" customWidth="1"/>
    <col min="6922" max="6922" width="7.28515625" style="195" customWidth="1"/>
    <col min="6923" max="6923" width="9.42578125" style="195" customWidth="1"/>
    <col min="6924" max="6924" width="8.140625" style="195" customWidth="1"/>
    <col min="6925" max="6925" width="4" style="195" customWidth="1"/>
    <col min="6926" max="6926" width="7.42578125" style="195" customWidth="1"/>
    <col min="6927" max="6927" width="6.140625" style="195" customWidth="1"/>
    <col min="6928" max="6928" width="6.7109375" style="195" customWidth="1"/>
    <col min="6929" max="6929" width="7.140625" style="195" customWidth="1"/>
    <col min="6930" max="6930" width="9.28515625" style="195" customWidth="1"/>
    <col min="6931" max="6931" width="6.140625" style="195" customWidth="1"/>
    <col min="6932" max="6932" width="7" style="195" customWidth="1"/>
    <col min="6933" max="6933" width="9" style="195" customWidth="1"/>
    <col min="6934" max="6934" width="6.5703125" style="195" customWidth="1"/>
    <col min="6935" max="6935" width="6.140625" style="195" customWidth="1"/>
    <col min="6936" max="6936" width="6.7109375" style="195" customWidth="1"/>
    <col min="6937" max="6937" width="9.140625" style="195"/>
    <col min="6938" max="6938" width="7.42578125" style="195" customWidth="1"/>
    <col min="6939" max="6939" width="6.7109375" style="195" customWidth="1"/>
    <col min="6940" max="6940" width="6.140625" style="195" customWidth="1"/>
    <col min="6941" max="6941" width="6.42578125" style="195" customWidth="1"/>
    <col min="6942" max="6942" width="6.5703125" style="195" customWidth="1"/>
    <col min="6943" max="6943" width="8.140625" style="195" customWidth="1"/>
    <col min="6944" max="6944" width="6.5703125" style="195" customWidth="1"/>
    <col min="6945" max="6945" width="7" style="195" customWidth="1"/>
    <col min="6946" max="6946" width="7.140625" style="195" customWidth="1"/>
    <col min="6947" max="6947" width="9.42578125" style="195" customWidth="1"/>
    <col min="6948" max="6948" width="6.85546875" style="195" customWidth="1"/>
    <col min="6949" max="6949" width="7.7109375" style="195" customWidth="1"/>
    <col min="6950" max="6951" width="6.28515625" style="195" customWidth="1"/>
    <col min="6952" max="6952" width="9.85546875" style="195" customWidth="1"/>
    <col min="6953" max="6953" width="7.5703125" style="195" customWidth="1"/>
    <col min="6954" max="7158" width="9.140625" style="195"/>
    <col min="7159" max="7159" width="6.28515625" style="195" customWidth="1"/>
    <col min="7160" max="7160" width="29.5703125" style="195" customWidth="1"/>
    <col min="7161" max="7161" width="6.42578125" style="195" customWidth="1"/>
    <col min="7162" max="7162" width="7.5703125" style="195" customWidth="1"/>
    <col min="7163" max="7163" width="9" style="195" customWidth="1"/>
    <col min="7164" max="7164" width="6.42578125" style="195" customWidth="1"/>
    <col min="7165" max="7165" width="6.140625" style="195" customWidth="1"/>
    <col min="7166" max="7166" width="7" style="195" customWidth="1"/>
    <col min="7167" max="7167" width="7.5703125" style="195" customWidth="1"/>
    <col min="7168" max="7168" width="5.140625" style="195" customWidth="1"/>
    <col min="7169" max="7169" width="5" style="195" customWidth="1"/>
    <col min="7170" max="7170" width="10.5703125" style="195" customWidth="1"/>
    <col min="7171" max="7171" width="10.28515625" style="195" customWidth="1"/>
    <col min="7172" max="7172" width="10" style="195" customWidth="1"/>
    <col min="7173" max="7173" width="7.42578125" style="195" customWidth="1"/>
    <col min="7174" max="7174" width="9" style="195" customWidth="1"/>
    <col min="7175" max="7175" width="6" style="195" customWidth="1"/>
    <col min="7176" max="7176" width="6.42578125" style="195" customWidth="1"/>
    <col min="7177" max="7177" width="5.85546875" style="195" customWidth="1"/>
    <col min="7178" max="7178" width="7.28515625" style="195" customWidth="1"/>
    <col min="7179" max="7179" width="9.42578125" style="195" customWidth="1"/>
    <col min="7180" max="7180" width="8.140625" style="195" customWidth="1"/>
    <col min="7181" max="7181" width="4" style="195" customWidth="1"/>
    <col min="7182" max="7182" width="7.42578125" style="195" customWidth="1"/>
    <col min="7183" max="7183" width="6.140625" style="195" customWidth="1"/>
    <col min="7184" max="7184" width="6.7109375" style="195" customWidth="1"/>
    <col min="7185" max="7185" width="7.140625" style="195" customWidth="1"/>
    <col min="7186" max="7186" width="9.28515625" style="195" customWidth="1"/>
    <col min="7187" max="7187" width="6.140625" style="195" customWidth="1"/>
    <col min="7188" max="7188" width="7" style="195" customWidth="1"/>
    <col min="7189" max="7189" width="9" style="195" customWidth="1"/>
    <col min="7190" max="7190" width="6.5703125" style="195" customWidth="1"/>
    <col min="7191" max="7191" width="6.140625" style="195" customWidth="1"/>
    <col min="7192" max="7192" width="6.7109375" style="195" customWidth="1"/>
    <col min="7193" max="7193" width="9.140625" style="195"/>
    <col min="7194" max="7194" width="7.42578125" style="195" customWidth="1"/>
    <col min="7195" max="7195" width="6.7109375" style="195" customWidth="1"/>
    <col min="7196" max="7196" width="6.140625" style="195" customWidth="1"/>
    <col min="7197" max="7197" width="6.42578125" style="195" customWidth="1"/>
    <col min="7198" max="7198" width="6.5703125" style="195" customWidth="1"/>
    <col min="7199" max="7199" width="8.140625" style="195" customWidth="1"/>
    <col min="7200" max="7200" width="6.5703125" style="195" customWidth="1"/>
    <col min="7201" max="7201" width="7" style="195" customWidth="1"/>
    <col min="7202" max="7202" width="7.140625" style="195" customWidth="1"/>
    <col min="7203" max="7203" width="9.42578125" style="195" customWidth="1"/>
    <col min="7204" max="7204" width="6.85546875" style="195" customWidth="1"/>
    <col min="7205" max="7205" width="7.7109375" style="195" customWidth="1"/>
    <col min="7206" max="7207" width="6.28515625" style="195" customWidth="1"/>
    <col min="7208" max="7208" width="9.85546875" style="195" customWidth="1"/>
    <col min="7209" max="7209" width="7.5703125" style="195" customWidth="1"/>
    <col min="7210" max="7414" width="9.140625" style="195"/>
    <col min="7415" max="7415" width="6.28515625" style="195" customWidth="1"/>
    <col min="7416" max="7416" width="29.5703125" style="195" customWidth="1"/>
    <col min="7417" max="7417" width="6.42578125" style="195" customWidth="1"/>
    <col min="7418" max="7418" width="7.5703125" style="195" customWidth="1"/>
    <col min="7419" max="7419" width="9" style="195" customWidth="1"/>
    <col min="7420" max="7420" width="6.42578125" style="195" customWidth="1"/>
    <col min="7421" max="7421" width="6.140625" style="195" customWidth="1"/>
    <col min="7422" max="7422" width="7" style="195" customWidth="1"/>
    <col min="7423" max="7423" width="7.5703125" style="195" customWidth="1"/>
    <col min="7424" max="7424" width="5.140625" style="195" customWidth="1"/>
    <col min="7425" max="7425" width="5" style="195" customWidth="1"/>
    <col min="7426" max="7426" width="10.5703125" style="195" customWidth="1"/>
    <col min="7427" max="7427" width="10.28515625" style="195" customWidth="1"/>
    <col min="7428" max="7428" width="10" style="195" customWidth="1"/>
    <col min="7429" max="7429" width="7.42578125" style="195" customWidth="1"/>
    <col min="7430" max="7430" width="9" style="195" customWidth="1"/>
    <col min="7431" max="7431" width="6" style="195" customWidth="1"/>
    <col min="7432" max="7432" width="6.42578125" style="195" customWidth="1"/>
    <col min="7433" max="7433" width="5.85546875" style="195" customWidth="1"/>
    <col min="7434" max="7434" width="7.28515625" style="195" customWidth="1"/>
    <col min="7435" max="7435" width="9.42578125" style="195" customWidth="1"/>
    <col min="7436" max="7436" width="8.140625" style="195" customWidth="1"/>
    <col min="7437" max="7437" width="4" style="195" customWidth="1"/>
    <col min="7438" max="7438" width="7.42578125" style="195" customWidth="1"/>
    <col min="7439" max="7439" width="6.140625" style="195" customWidth="1"/>
    <col min="7440" max="7440" width="6.7109375" style="195" customWidth="1"/>
    <col min="7441" max="7441" width="7.140625" style="195" customWidth="1"/>
    <col min="7442" max="7442" width="9.28515625" style="195" customWidth="1"/>
    <col min="7443" max="7443" width="6.140625" style="195" customWidth="1"/>
    <col min="7444" max="7444" width="7" style="195" customWidth="1"/>
    <col min="7445" max="7445" width="9" style="195" customWidth="1"/>
    <col min="7446" max="7446" width="6.5703125" style="195" customWidth="1"/>
    <col min="7447" max="7447" width="6.140625" style="195" customWidth="1"/>
    <col min="7448" max="7448" width="6.7109375" style="195" customWidth="1"/>
    <col min="7449" max="7449" width="9.140625" style="195"/>
    <col min="7450" max="7450" width="7.42578125" style="195" customWidth="1"/>
    <col min="7451" max="7451" width="6.7109375" style="195" customWidth="1"/>
    <col min="7452" max="7452" width="6.140625" style="195" customWidth="1"/>
    <col min="7453" max="7453" width="6.42578125" style="195" customWidth="1"/>
    <col min="7454" max="7454" width="6.5703125" style="195" customWidth="1"/>
    <col min="7455" max="7455" width="8.140625" style="195" customWidth="1"/>
    <col min="7456" max="7456" width="6.5703125" style="195" customWidth="1"/>
    <col min="7457" max="7457" width="7" style="195" customWidth="1"/>
    <col min="7458" max="7458" width="7.140625" style="195" customWidth="1"/>
    <col min="7459" max="7459" width="9.42578125" style="195" customWidth="1"/>
    <col min="7460" max="7460" width="6.85546875" style="195" customWidth="1"/>
    <col min="7461" max="7461" width="7.7109375" style="195" customWidth="1"/>
    <col min="7462" max="7463" width="6.28515625" style="195" customWidth="1"/>
    <col min="7464" max="7464" width="9.85546875" style="195" customWidth="1"/>
    <col min="7465" max="7465" width="7.5703125" style="195" customWidth="1"/>
    <col min="7466" max="7670" width="9.140625" style="195"/>
    <col min="7671" max="7671" width="6.28515625" style="195" customWidth="1"/>
    <col min="7672" max="7672" width="29.5703125" style="195" customWidth="1"/>
    <col min="7673" max="7673" width="6.42578125" style="195" customWidth="1"/>
    <col min="7674" max="7674" width="7.5703125" style="195" customWidth="1"/>
    <col min="7675" max="7675" width="9" style="195" customWidth="1"/>
    <col min="7676" max="7676" width="6.42578125" style="195" customWidth="1"/>
    <col min="7677" max="7677" width="6.140625" style="195" customWidth="1"/>
    <col min="7678" max="7678" width="7" style="195" customWidth="1"/>
    <col min="7679" max="7679" width="7.5703125" style="195" customWidth="1"/>
    <col min="7680" max="7680" width="5.140625" style="195" customWidth="1"/>
    <col min="7681" max="7681" width="5" style="195" customWidth="1"/>
    <col min="7682" max="7682" width="10.5703125" style="195" customWidth="1"/>
    <col min="7683" max="7683" width="10.28515625" style="195" customWidth="1"/>
    <col min="7684" max="7684" width="10" style="195" customWidth="1"/>
    <col min="7685" max="7685" width="7.42578125" style="195" customWidth="1"/>
    <col min="7686" max="7686" width="9" style="195" customWidth="1"/>
    <col min="7687" max="7687" width="6" style="195" customWidth="1"/>
    <col min="7688" max="7688" width="6.42578125" style="195" customWidth="1"/>
    <col min="7689" max="7689" width="5.85546875" style="195" customWidth="1"/>
    <col min="7690" max="7690" width="7.28515625" style="195" customWidth="1"/>
    <col min="7691" max="7691" width="9.42578125" style="195" customWidth="1"/>
    <col min="7692" max="7692" width="8.140625" style="195" customWidth="1"/>
    <col min="7693" max="7693" width="4" style="195" customWidth="1"/>
    <col min="7694" max="7694" width="7.42578125" style="195" customWidth="1"/>
    <col min="7695" max="7695" width="6.140625" style="195" customWidth="1"/>
    <col min="7696" max="7696" width="6.7109375" style="195" customWidth="1"/>
    <col min="7697" max="7697" width="7.140625" style="195" customWidth="1"/>
    <col min="7698" max="7698" width="9.28515625" style="195" customWidth="1"/>
    <col min="7699" max="7699" width="6.140625" style="195" customWidth="1"/>
    <col min="7700" max="7700" width="7" style="195" customWidth="1"/>
    <col min="7701" max="7701" width="9" style="195" customWidth="1"/>
    <col min="7702" max="7702" width="6.5703125" style="195" customWidth="1"/>
    <col min="7703" max="7703" width="6.140625" style="195" customWidth="1"/>
    <col min="7704" max="7704" width="6.7109375" style="195" customWidth="1"/>
    <col min="7705" max="7705" width="9.140625" style="195"/>
    <col min="7706" max="7706" width="7.42578125" style="195" customWidth="1"/>
    <col min="7707" max="7707" width="6.7109375" style="195" customWidth="1"/>
    <col min="7708" max="7708" width="6.140625" style="195" customWidth="1"/>
    <col min="7709" max="7709" width="6.42578125" style="195" customWidth="1"/>
    <col min="7710" max="7710" width="6.5703125" style="195" customWidth="1"/>
    <col min="7711" max="7711" width="8.140625" style="195" customWidth="1"/>
    <col min="7712" max="7712" width="6.5703125" style="195" customWidth="1"/>
    <col min="7713" max="7713" width="7" style="195" customWidth="1"/>
    <col min="7714" max="7714" width="7.140625" style="195" customWidth="1"/>
    <col min="7715" max="7715" width="9.42578125" style="195" customWidth="1"/>
    <col min="7716" max="7716" width="6.85546875" style="195" customWidth="1"/>
    <col min="7717" max="7717" width="7.7109375" style="195" customWidth="1"/>
    <col min="7718" max="7719" width="6.28515625" style="195" customWidth="1"/>
    <col min="7720" max="7720" width="9.85546875" style="195" customWidth="1"/>
    <col min="7721" max="7721" width="7.5703125" style="195" customWidth="1"/>
    <col min="7722" max="7926" width="9.140625" style="195"/>
    <col min="7927" max="7927" width="6.28515625" style="195" customWidth="1"/>
    <col min="7928" max="7928" width="29.5703125" style="195" customWidth="1"/>
    <col min="7929" max="7929" width="6.42578125" style="195" customWidth="1"/>
    <col min="7930" max="7930" width="7.5703125" style="195" customWidth="1"/>
    <col min="7931" max="7931" width="9" style="195" customWidth="1"/>
    <col min="7932" max="7932" width="6.42578125" style="195" customWidth="1"/>
    <col min="7933" max="7933" width="6.140625" style="195" customWidth="1"/>
    <col min="7934" max="7934" width="7" style="195" customWidth="1"/>
    <col min="7935" max="7935" width="7.5703125" style="195" customWidth="1"/>
    <col min="7936" max="7936" width="5.140625" style="195" customWidth="1"/>
    <col min="7937" max="7937" width="5" style="195" customWidth="1"/>
    <col min="7938" max="7938" width="10.5703125" style="195" customWidth="1"/>
    <col min="7939" max="7939" width="10.28515625" style="195" customWidth="1"/>
    <col min="7940" max="7940" width="10" style="195" customWidth="1"/>
    <col min="7941" max="7941" width="7.42578125" style="195" customWidth="1"/>
    <col min="7942" max="7942" width="9" style="195" customWidth="1"/>
    <col min="7943" max="7943" width="6" style="195" customWidth="1"/>
    <col min="7944" max="7944" width="6.42578125" style="195" customWidth="1"/>
    <col min="7945" max="7945" width="5.85546875" style="195" customWidth="1"/>
    <col min="7946" max="7946" width="7.28515625" style="195" customWidth="1"/>
    <col min="7947" max="7947" width="9.42578125" style="195" customWidth="1"/>
    <col min="7948" max="7948" width="8.140625" style="195" customWidth="1"/>
    <col min="7949" max="7949" width="4" style="195" customWidth="1"/>
    <col min="7950" max="7950" width="7.42578125" style="195" customWidth="1"/>
    <col min="7951" max="7951" width="6.140625" style="195" customWidth="1"/>
    <col min="7952" max="7952" width="6.7109375" style="195" customWidth="1"/>
    <col min="7953" max="7953" width="7.140625" style="195" customWidth="1"/>
    <col min="7954" max="7954" width="9.28515625" style="195" customWidth="1"/>
    <col min="7955" max="7955" width="6.140625" style="195" customWidth="1"/>
    <col min="7956" max="7956" width="7" style="195" customWidth="1"/>
    <col min="7957" max="7957" width="9" style="195" customWidth="1"/>
    <col min="7958" max="7958" width="6.5703125" style="195" customWidth="1"/>
    <col min="7959" max="7959" width="6.140625" style="195" customWidth="1"/>
    <col min="7960" max="7960" width="6.7109375" style="195" customWidth="1"/>
    <col min="7961" max="7961" width="9.140625" style="195"/>
    <col min="7962" max="7962" width="7.42578125" style="195" customWidth="1"/>
    <col min="7963" max="7963" width="6.7109375" style="195" customWidth="1"/>
    <col min="7964" max="7964" width="6.140625" style="195" customWidth="1"/>
    <col min="7965" max="7965" width="6.42578125" style="195" customWidth="1"/>
    <col min="7966" max="7966" width="6.5703125" style="195" customWidth="1"/>
    <col min="7967" max="7967" width="8.140625" style="195" customWidth="1"/>
    <col min="7968" max="7968" width="6.5703125" style="195" customWidth="1"/>
    <col min="7969" max="7969" width="7" style="195" customWidth="1"/>
    <col min="7970" max="7970" width="7.140625" style="195" customWidth="1"/>
    <col min="7971" max="7971" width="9.42578125" style="195" customWidth="1"/>
    <col min="7972" max="7972" width="6.85546875" style="195" customWidth="1"/>
    <col min="7973" max="7973" width="7.7109375" style="195" customWidth="1"/>
    <col min="7974" max="7975" width="6.28515625" style="195" customWidth="1"/>
    <col min="7976" max="7976" width="9.85546875" style="195" customWidth="1"/>
    <col min="7977" max="7977" width="7.5703125" style="195" customWidth="1"/>
    <col min="7978" max="8182" width="9.140625" style="195"/>
    <col min="8183" max="8183" width="6.28515625" style="195" customWidth="1"/>
    <col min="8184" max="8184" width="29.5703125" style="195" customWidth="1"/>
    <col min="8185" max="8185" width="6.42578125" style="195" customWidth="1"/>
    <col min="8186" max="8186" width="7.5703125" style="195" customWidth="1"/>
    <col min="8187" max="8187" width="9" style="195" customWidth="1"/>
    <col min="8188" max="8188" width="6.42578125" style="195" customWidth="1"/>
    <col min="8189" max="8189" width="6.140625" style="195" customWidth="1"/>
    <col min="8190" max="8190" width="7" style="195" customWidth="1"/>
    <col min="8191" max="8191" width="7.5703125" style="195" customWidth="1"/>
    <col min="8192" max="8192" width="5.140625" style="195" customWidth="1"/>
    <col min="8193" max="8193" width="5" style="195" customWidth="1"/>
    <col min="8194" max="8194" width="10.5703125" style="195" customWidth="1"/>
    <col min="8195" max="8195" width="10.28515625" style="195" customWidth="1"/>
    <col min="8196" max="8196" width="10" style="195" customWidth="1"/>
    <col min="8197" max="8197" width="7.42578125" style="195" customWidth="1"/>
    <col min="8198" max="8198" width="9" style="195" customWidth="1"/>
    <col min="8199" max="8199" width="6" style="195" customWidth="1"/>
    <col min="8200" max="8200" width="6.42578125" style="195" customWidth="1"/>
    <col min="8201" max="8201" width="5.85546875" style="195" customWidth="1"/>
    <col min="8202" max="8202" width="7.28515625" style="195" customWidth="1"/>
    <col min="8203" max="8203" width="9.42578125" style="195" customWidth="1"/>
    <col min="8204" max="8204" width="8.140625" style="195" customWidth="1"/>
    <col min="8205" max="8205" width="4" style="195" customWidth="1"/>
    <col min="8206" max="8206" width="7.42578125" style="195" customWidth="1"/>
    <col min="8207" max="8207" width="6.140625" style="195" customWidth="1"/>
    <col min="8208" max="8208" width="6.7109375" style="195" customWidth="1"/>
    <col min="8209" max="8209" width="7.140625" style="195" customWidth="1"/>
    <col min="8210" max="8210" width="9.28515625" style="195" customWidth="1"/>
    <col min="8211" max="8211" width="6.140625" style="195" customWidth="1"/>
    <col min="8212" max="8212" width="7" style="195" customWidth="1"/>
    <col min="8213" max="8213" width="9" style="195" customWidth="1"/>
    <col min="8214" max="8214" width="6.5703125" style="195" customWidth="1"/>
    <col min="8215" max="8215" width="6.140625" style="195" customWidth="1"/>
    <col min="8216" max="8216" width="6.7109375" style="195" customWidth="1"/>
    <col min="8217" max="8217" width="9.140625" style="195"/>
    <col min="8218" max="8218" width="7.42578125" style="195" customWidth="1"/>
    <col min="8219" max="8219" width="6.7109375" style="195" customWidth="1"/>
    <col min="8220" max="8220" width="6.140625" style="195" customWidth="1"/>
    <col min="8221" max="8221" width="6.42578125" style="195" customWidth="1"/>
    <col min="8222" max="8222" width="6.5703125" style="195" customWidth="1"/>
    <col min="8223" max="8223" width="8.140625" style="195" customWidth="1"/>
    <col min="8224" max="8224" width="6.5703125" style="195" customWidth="1"/>
    <col min="8225" max="8225" width="7" style="195" customWidth="1"/>
    <col min="8226" max="8226" width="7.140625" style="195" customWidth="1"/>
    <col min="8227" max="8227" width="9.42578125" style="195" customWidth="1"/>
    <col min="8228" max="8228" width="6.85546875" style="195" customWidth="1"/>
    <col min="8229" max="8229" width="7.7109375" style="195" customWidth="1"/>
    <col min="8230" max="8231" width="6.28515625" style="195" customWidth="1"/>
    <col min="8232" max="8232" width="9.85546875" style="195" customWidth="1"/>
    <col min="8233" max="8233" width="7.5703125" style="195" customWidth="1"/>
    <col min="8234" max="8438" width="9.140625" style="195"/>
    <col min="8439" max="8439" width="6.28515625" style="195" customWidth="1"/>
    <col min="8440" max="8440" width="29.5703125" style="195" customWidth="1"/>
    <col min="8441" max="8441" width="6.42578125" style="195" customWidth="1"/>
    <col min="8442" max="8442" width="7.5703125" style="195" customWidth="1"/>
    <col min="8443" max="8443" width="9" style="195" customWidth="1"/>
    <col min="8444" max="8444" width="6.42578125" style="195" customWidth="1"/>
    <col min="8445" max="8445" width="6.140625" style="195" customWidth="1"/>
    <col min="8446" max="8446" width="7" style="195" customWidth="1"/>
    <col min="8447" max="8447" width="7.5703125" style="195" customWidth="1"/>
    <col min="8448" max="8448" width="5.140625" style="195" customWidth="1"/>
    <col min="8449" max="8449" width="5" style="195" customWidth="1"/>
    <col min="8450" max="8450" width="10.5703125" style="195" customWidth="1"/>
    <col min="8451" max="8451" width="10.28515625" style="195" customWidth="1"/>
    <col min="8452" max="8452" width="10" style="195" customWidth="1"/>
    <col min="8453" max="8453" width="7.42578125" style="195" customWidth="1"/>
    <col min="8454" max="8454" width="9" style="195" customWidth="1"/>
    <col min="8455" max="8455" width="6" style="195" customWidth="1"/>
    <col min="8456" max="8456" width="6.42578125" style="195" customWidth="1"/>
    <col min="8457" max="8457" width="5.85546875" style="195" customWidth="1"/>
    <col min="8458" max="8458" width="7.28515625" style="195" customWidth="1"/>
    <col min="8459" max="8459" width="9.42578125" style="195" customWidth="1"/>
    <col min="8460" max="8460" width="8.140625" style="195" customWidth="1"/>
    <col min="8461" max="8461" width="4" style="195" customWidth="1"/>
    <col min="8462" max="8462" width="7.42578125" style="195" customWidth="1"/>
    <col min="8463" max="8463" width="6.140625" style="195" customWidth="1"/>
    <col min="8464" max="8464" width="6.7109375" style="195" customWidth="1"/>
    <col min="8465" max="8465" width="7.140625" style="195" customWidth="1"/>
    <col min="8466" max="8466" width="9.28515625" style="195" customWidth="1"/>
    <col min="8467" max="8467" width="6.140625" style="195" customWidth="1"/>
    <col min="8468" max="8468" width="7" style="195" customWidth="1"/>
    <col min="8469" max="8469" width="9" style="195" customWidth="1"/>
    <col min="8470" max="8470" width="6.5703125" style="195" customWidth="1"/>
    <col min="8471" max="8471" width="6.140625" style="195" customWidth="1"/>
    <col min="8472" max="8472" width="6.7109375" style="195" customWidth="1"/>
    <col min="8473" max="8473" width="9.140625" style="195"/>
    <col min="8474" max="8474" width="7.42578125" style="195" customWidth="1"/>
    <col min="8475" max="8475" width="6.7109375" style="195" customWidth="1"/>
    <col min="8476" max="8476" width="6.140625" style="195" customWidth="1"/>
    <col min="8477" max="8477" width="6.42578125" style="195" customWidth="1"/>
    <col min="8478" max="8478" width="6.5703125" style="195" customWidth="1"/>
    <col min="8479" max="8479" width="8.140625" style="195" customWidth="1"/>
    <col min="8480" max="8480" width="6.5703125" style="195" customWidth="1"/>
    <col min="8481" max="8481" width="7" style="195" customWidth="1"/>
    <col min="8482" max="8482" width="7.140625" style="195" customWidth="1"/>
    <col min="8483" max="8483" width="9.42578125" style="195" customWidth="1"/>
    <col min="8484" max="8484" width="6.85546875" style="195" customWidth="1"/>
    <col min="8485" max="8485" width="7.7109375" style="195" customWidth="1"/>
    <col min="8486" max="8487" width="6.28515625" style="195" customWidth="1"/>
    <col min="8488" max="8488" width="9.85546875" style="195" customWidth="1"/>
    <col min="8489" max="8489" width="7.5703125" style="195" customWidth="1"/>
    <col min="8490" max="8694" width="9.140625" style="195"/>
    <col min="8695" max="8695" width="6.28515625" style="195" customWidth="1"/>
    <col min="8696" max="8696" width="29.5703125" style="195" customWidth="1"/>
    <col min="8697" max="8697" width="6.42578125" style="195" customWidth="1"/>
    <col min="8698" max="8698" width="7.5703125" style="195" customWidth="1"/>
    <col min="8699" max="8699" width="9" style="195" customWidth="1"/>
    <col min="8700" max="8700" width="6.42578125" style="195" customWidth="1"/>
    <col min="8701" max="8701" width="6.140625" style="195" customWidth="1"/>
    <col min="8702" max="8702" width="7" style="195" customWidth="1"/>
    <col min="8703" max="8703" width="7.5703125" style="195" customWidth="1"/>
    <col min="8704" max="8704" width="5.140625" style="195" customWidth="1"/>
    <col min="8705" max="8705" width="5" style="195" customWidth="1"/>
    <col min="8706" max="8706" width="10.5703125" style="195" customWidth="1"/>
    <col min="8707" max="8707" width="10.28515625" style="195" customWidth="1"/>
    <col min="8708" max="8708" width="10" style="195" customWidth="1"/>
    <col min="8709" max="8709" width="7.42578125" style="195" customWidth="1"/>
    <col min="8710" max="8710" width="9" style="195" customWidth="1"/>
    <col min="8711" max="8711" width="6" style="195" customWidth="1"/>
    <col min="8712" max="8712" width="6.42578125" style="195" customWidth="1"/>
    <col min="8713" max="8713" width="5.85546875" style="195" customWidth="1"/>
    <col min="8714" max="8714" width="7.28515625" style="195" customWidth="1"/>
    <col min="8715" max="8715" width="9.42578125" style="195" customWidth="1"/>
    <col min="8716" max="8716" width="8.140625" style="195" customWidth="1"/>
    <col min="8717" max="8717" width="4" style="195" customWidth="1"/>
    <col min="8718" max="8718" width="7.42578125" style="195" customWidth="1"/>
    <col min="8719" max="8719" width="6.140625" style="195" customWidth="1"/>
    <col min="8720" max="8720" width="6.7109375" style="195" customWidth="1"/>
    <col min="8721" max="8721" width="7.140625" style="195" customWidth="1"/>
    <col min="8722" max="8722" width="9.28515625" style="195" customWidth="1"/>
    <col min="8723" max="8723" width="6.140625" style="195" customWidth="1"/>
    <col min="8724" max="8724" width="7" style="195" customWidth="1"/>
    <col min="8725" max="8725" width="9" style="195" customWidth="1"/>
    <col min="8726" max="8726" width="6.5703125" style="195" customWidth="1"/>
    <col min="8727" max="8727" width="6.140625" style="195" customWidth="1"/>
    <col min="8728" max="8728" width="6.7109375" style="195" customWidth="1"/>
    <col min="8729" max="8729" width="9.140625" style="195"/>
    <col min="8730" max="8730" width="7.42578125" style="195" customWidth="1"/>
    <col min="8731" max="8731" width="6.7109375" style="195" customWidth="1"/>
    <col min="8732" max="8732" width="6.140625" style="195" customWidth="1"/>
    <col min="8733" max="8733" width="6.42578125" style="195" customWidth="1"/>
    <col min="8734" max="8734" width="6.5703125" style="195" customWidth="1"/>
    <col min="8735" max="8735" width="8.140625" style="195" customWidth="1"/>
    <col min="8736" max="8736" width="6.5703125" style="195" customWidth="1"/>
    <col min="8737" max="8737" width="7" style="195" customWidth="1"/>
    <col min="8738" max="8738" width="7.140625" style="195" customWidth="1"/>
    <col min="8739" max="8739" width="9.42578125" style="195" customWidth="1"/>
    <col min="8740" max="8740" width="6.85546875" style="195" customWidth="1"/>
    <col min="8741" max="8741" width="7.7109375" style="195" customWidth="1"/>
    <col min="8742" max="8743" width="6.28515625" style="195" customWidth="1"/>
    <col min="8744" max="8744" width="9.85546875" style="195" customWidth="1"/>
    <col min="8745" max="8745" width="7.5703125" style="195" customWidth="1"/>
    <col min="8746" max="8950" width="9.140625" style="195"/>
    <col min="8951" max="8951" width="6.28515625" style="195" customWidth="1"/>
    <col min="8952" max="8952" width="29.5703125" style="195" customWidth="1"/>
    <col min="8953" max="8953" width="6.42578125" style="195" customWidth="1"/>
    <col min="8954" max="8954" width="7.5703125" style="195" customWidth="1"/>
    <col min="8955" max="8955" width="9" style="195" customWidth="1"/>
    <col min="8956" max="8956" width="6.42578125" style="195" customWidth="1"/>
    <col min="8957" max="8957" width="6.140625" style="195" customWidth="1"/>
    <col min="8958" max="8958" width="7" style="195" customWidth="1"/>
    <col min="8959" max="8959" width="7.5703125" style="195" customWidth="1"/>
    <col min="8960" max="8960" width="5.140625" style="195" customWidth="1"/>
    <col min="8961" max="8961" width="5" style="195" customWidth="1"/>
    <col min="8962" max="8962" width="10.5703125" style="195" customWidth="1"/>
    <col min="8963" max="8963" width="10.28515625" style="195" customWidth="1"/>
    <col min="8964" max="8964" width="10" style="195" customWidth="1"/>
    <col min="8965" max="8965" width="7.42578125" style="195" customWidth="1"/>
    <col min="8966" max="8966" width="9" style="195" customWidth="1"/>
    <col min="8967" max="8967" width="6" style="195" customWidth="1"/>
    <col min="8968" max="8968" width="6.42578125" style="195" customWidth="1"/>
    <col min="8969" max="8969" width="5.85546875" style="195" customWidth="1"/>
    <col min="8970" max="8970" width="7.28515625" style="195" customWidth="1"/>
    <col min="8971" max="8971" width="9.42578125" style="195" customWidth="1"/>
    <col min="8972" max="8972" width="8.140625" style="195" customWidth="1"/>
    <col min="8973" max="8973" width="4" style="195" customWidth="1"/>
    <col min="8974" max="8974" width="7.42578125" style="195" customWidth="1"/>
    <col min="8975" max="8975" width="6.140625" style="195" customWidth="1"/>
    <col min="8976" max="8976" width="6.7109375" style="195" customWidth="1"/>
    <col min="8977" max="8977" width="7.140625" style="195" customWidth="1"/>
    <col min="8978" max="8978" width="9.28515625" style="195" customWidth="1"/>
    <col min="8979" max="8979" width="6.140625" style="195" customWidth="1"/>
    <col min="8980" max="8980" width="7" style="195" customWidth="1"/>
    <col min="8981" max="8981" width="9" style="195" customWidth="1"/>
    <col min="8982" max="8982" width="6.5703125" style="195" customWidth="1"/>
    <col min="8983" max="8983" width="6.140625" style="195" customWidth="1"/>
    <col min="8984" max="8984" width="6.7109375" style="195" customWidth="1"/>
    <col min="8985" max="8985" width="9.140625" style="195"/>
    <col min="8986" max="8986" width="7.42578125" style="195" customWidth="1"/>
    <col min="8987" max="8987" width="6.7109375" style="195" customWidth="1"/>
    <col min="8988" max="8988" width="6.140625" style="195" customWidth="1"/>
    <col min="8989" max="8989" width="6.42578125" style="195" customWidth="1"/>
    <col min="8990" max="8990" width="6.5703125" style="195" customWidth="1"/>
    <col min="8991" max="8991" width="8.140625" style="195" customWidth="1"/>
    <col min="8992" max="8992" width="6.5703125" style="195" customWidth="1"/>
    <col min="8993" max="8993" width="7" style="195" customWidth="1"/>
    <col min="8994" max="8994" width="7.140625" style="195" customWidth="1"/>
    <col min="8995" max="8995" width="9.42578125" style="195" customWidth="1"/>
    <col min="8996" max="8996" width="6.85546875" style="195" customWidth="1"/>
    <col min="8997" max="8997" width="7.7109375" style="195" customWidth="1"/>
    <col min="8998" max="8999" width="6.28515625" style="195" customWidth="1"/>
    <col min="9000" max="9000" width="9.85546875" style="195" customWidth="1"/>
    <col min="9001" max="9001" width="7.5703125" style="195" customWidth="1"/>
    <col min="9002" max="9206" width="9.140625" style="195"/>
    <col min="9207" max="9207" width="6.28515625" style="195" customWidth="1"/>
    <col min="9208" max="9208" width="29.5703125" style="195" customWidth="1"/>
    <col min="9209" max="9209" width="6.42578125" style="195" customWidth="1"/>
    <col min="9210" max="9210" width="7.5703125" style="195" customWidth="1"/>
    <col min="9211" max="9211" width="9" style="195" customWidth="1"/>
    <col min="9212" max="9212" width="6.42578125" style="195" customWidth="1"/>
    <col min="9213" max="9213" width="6.140625" style="195" customWidth="1"/>
    <col min="9214" max="9214" width="7" style="195" customWidth="1"/>
    <col min="9215" max="9215" width="7.5703125" style="195" customWidth="1"/>
    <col min="9216" max="9216" width="5.140625" style="195" customWidth="1"/>
    <col min="9217" max="9217" width="5" style="195" customWidth="1"/>
    <col min="9218" max="9218" width="10.5703125" style="195" customWidth="1"/>
    <col min="9219" max="9219" width="10.28515625" style="195" customWidth="1"/>
    <col min="9220" max="9220" width="10" style="195" customWidth="1"/>
    <col min="9221" max="9221" width="7.42578125" style="195" customWidth="1"/>
    <col min="9222" max="9222" width="9" style="195" customWidth="1"/>
    <col min="9223" max="9223" width="6" style="195" customWidth="1"/>
    <col min="9224" max="9224" width="6.42578125" style="195" customWidth="1"/>
    <col min="9225" max="9225" width="5.85546875" style="195" customWidth="1"/>
    <col min="9226" max="9226" width="7.28515625" style="195" customWidth="1"/>
    <col min="9227" max="9227" width="9.42578125" style="195" customWidth="1"/>
    <col min="9228" max="9228" width="8.140625" style="195" customWidth="1"/>
    <col min="9229" max="9229" width="4" style="195" customWidth="1"/>
    <col min="9230" max="9230" width="7.42578125" style="195" customWidth="1"/>
    <col min="9231" max="9231" width="6.140625" style="195" customWidth="1"/>
    <col min="9232" max="9232" width="6.7109375" style="195" customWidth="1"/>
    <col min="9233" max="9233" width="7.140625" style="195" customWidth="1"/>
    <col min="9234" max="9234" width="9.28515625" style="195" customWidth="1"/>
    <col min="9235" max="9235" width="6.140625" style="195" customWidth="1"/>
    <col min="9236" max="9236" width="7" style="195" customWidth="1"/>
    <col min="9237" max="9237" width="9" style="195" customWidth="1"/>
    <col min="9238" max="9238" width="6.5703125" style="195" customWidth="1"/>
    <col min="9239" max="9239" width="6.140625" style="195" customWidth="1"/>
    <col min="9240" max="9240" width="6.7109375" style="195" customWidth="1"/>
    <col min="9241" max="9241" width="9.140625" style="195"/>
    <col min="9242" max="9242" width="7.42578125" style="195" customWidth="1"/>
    <col min="9243" max="9243" width="6.7109375" style="195" customWidth="1"/>
    <col min="9244" max="9244" width="6.140625" style="195" customWidth="1"/>
    <col min="9245" max="9245" width="6.42578125" style="195" customWidth="1"/>
    <col min="9246" max="9246" width="6.5703125" style="195" customWidth="1"/>
    <col min="9247" max="9247" width="8.140625" style="195" customWidth="1"/>
    <col min="9248" max="9248" width="6.5703125" style="195" customWidth="1"/>
    <col min="9249" max="9249" width="7" style="195" customWidth="1"/>
    <col min="9250" max="9250" width="7.140625" style="195" customWidth="1"/>
    <col min="9251" max="9251" width="9.42578125" style="195" customWidth="1"/>
    <col min="9252" max="9252" width="6.85546875" style="195" customWidth="1"/>
    <col min="9253" max="9253" width="7.7109375" style="195" customWidth="1"/>
    <col min="9254" max="9255" width="6.28515625" style="195" customWidth="1"/>
    <col min="9256" max="9256" width="9.85546875" style="195" customWidth="1"/>
    <col min="9257" max="9257" width="7.5703125" style="195" customWidth="1"/>
    <col min="9258" max="9462" width="9.140625" style="195"/>
    <col min="9463" max="9463" width="6.28515625" style="195" customWidth="1"/>
    <col min="9464" max="9464" width="29.5703125" style="195" customWidth="1"/>
    <col min="9465" max="9465" width="6.42578125" style="195" customWidth="1"/>
    <col min="9466" max="9466" width="7.5703125" style="195" customWidth="1"/>
    <col min="9467" max="9467" width="9" style="195" customWidth="1"/>
    <col min="9468" max="9468" width="6.42578125" style="195" customWidth="1"/>
    <col min="9469" max="9469" width="6.140625" style="195" customWidth="1"/>
    <col min="9470" max="9470" width="7" style="195" customWidth="1"/>
    <col min="9471" max="9471" width="7.5703125" style="195" customWidth="1"/>
    <col min="9472" max="9472" width="5.140625" style="195" customWidth="1"/>
    <col min="9473" max="9473" width="5" style="195" customWidth="1"/>
    <col min="9474" max="9474" width="10.5703125" style="195" customWidth="1"/>
    <col min="9475" max="9475" width="10.28515625" style="195" customWidth="1"/>
    <col min="9476" max="9476" width="10" style="195" customWidth="1"/>
    <col min="9477" max="9477" width="7.42578125" style="195" customWidth="1"/>
    <col min="9478" max="9478" width="9" style="195" customWidth="1"/>
    <col min="9479" max="9479" width="6" style="195" customWidth="1"/>
    <col min="9480" max="9480" width="6.42578125" style="195" customWidth="1"/>
    <col min="9481" max="9481" width="5.85546875" style="195" customWidth="1"/>
    <col min="9482" max="9482" width="7.28515625" style="195" customWidth="1"/>
    <col min="9483" max="9483" width="9.42578125" style="195" customWidth="1"/>
    <col min="9484" max="9484" width="8.140625" style="195" customWidth="1"/>
    <col min="9485" max="9485" width="4" style="195" customWidth="1"/>
    <col min="9486" max="9486" width="7.42578125" style="195" customWidth="1"/>
    <col min="9487" max="9487" width="6.140625" style="195" customWidth="1"/>
    <col min="9488" max="9488" width="6.7109375" style="195" customWidth="1"/>
    <col min="9489" max="9489" width="7.140625" style="195" customWidth="1"/>
    <col min="9490" max="9490" width="9.28515625" style="195" customWidth="1"/>
    <col min="9491" max="9491" width="6.140625" style="195" customWidth="1"/>
    <col min="9492" max="9492" width="7" style="195" customWidth="1"/>
    <col min="9493" max="9493" width="9" style="195" customWidth="1"/>
    <col min="9494" max="9494" width="6.5703125" style="195" customWidth="1"/>
    <col min="9495" max="9495" width="6.140625" style="195" customWidth="1"/>
    <col min="9496" max="9496" width="6.7109375" style="195" customWidth="1"/>
    <col min="9497" max="9497" width="9.140625" style="195"/>
    <col min="9498" max="9498" width="7.42578125" style="195" customWidth="1"/>
    <col min="9499" max="9499" width="6.7109375" style="195" customWidth="1"/>
    <col min="9500" max="9500" width="6.140625" style="195" customWidth="1"/>
    <col min="9501" max="9501" width="6.42578125" style="195" customWidth="1"/>
    <col min="9502" max="9502" width="6.5703125" style="195" customWidth="1"/>
    <col min="9503" max="9503" width="8.140625" style="195" customWidth="1"/>
    <col min="9504" max="9504" width="6.5703125" style="195" customWidth="1"/>
    <col min="9505" max="9505" width="7" style="195" customWidth="1"/>
    <col min="9506" max="9506" width="7.140625" style="195" customWidth="1"/>
    <col min="9507" max="9507" width="9.42578125" style="195" customWidth="1"/>
    <col min="9508" max="9508" width="6.85546875" style="195" customWidth="1"/>
    <col min="9509" max="9509" width="7.7109375" style="195" customWidth="1"/>
    <col min="9510" max="9511" width="6.28515625" style="195" customWidth="1"/>
    <col min="9512" max="9512" width="9.85546875" style="195" customWidth="1"/>
    <col min="9513" max="9513" width="7.5703125" style="195" customWidth="1"/>
    <col min="9514" max="9718" width="9.140625" style="195"/>
    <col min="9719" max="9719" width="6.28515625" style="195" customWidth="1"/>
    <col min="9720" max="9720" width="29.5703125" style="195" customWidth="1"/>
    <col min="9721" max="9721" width="6.42578125" style="195" customWidth="1"/>
    <col min="9722" max="9722" width="7.5703125" style="195" customWidth="1"/>
    <col min="9723" max="9723" width="9" style="195" customWidth="1"/>
    <col min="9724" max="9724" width="6.42578125" style="195" customWidth="1"/>
    <col min="9725" max="9725" width="6.140625" style="195" customWidth="1"/>
    <col min="9726" max="9726" width="7" style="195" customWidth="1"/>
    <col min="9727" max="9727" width="7.5703125" style="195" customWidth="1"/>
    <col min="9728" max="9728" width="5.140625" style="195" customWidth="1"/>
    <col min="9729" max="9729" width="5" style="195" customWidth="1"/>
    <col min="9730" max="9730" width="10.5703125" style="195" customWidth="1"/>
    <col min="9731" max="9731" width="10.28515625" style="195" customWidth="1"/>
    <col min="9732" max="9732" width="10" style="195" customWidth="1"/>
    <col min="9733" max="9733" width="7.42578125" style="195" customWidth="1"/>
    <col min="9734" max="9734" width="9" style="195" customWidth="1"/>
    <col min="9735" max="9735" width="6" style="195" customWidth="1"/>
    <col min="9736" max="9736" width="6.42578125" style="195" customWidth="1"/>
    <col min="9737" max="9737" width="5.85546875" style="195" customWidth="1"/>
    <col min="9738" max="9738" width="7.28515625" style="195" customWidth="1"/>
    <col min="9739" max="9739" width="9.42578125" style="195" customWidth="1"/>
    <col min="9740" max="9740" width="8.140625" style="195" customWidth="1"/>
    <col min="9741" max="9741" width="4" style="195" customWidth="1"/>
    <col min="9742" max="9742" width="7.42578125" style="195" customWidth="1"/>
    <col min="9743" max="9743" width="6.140625" style="195" customWidth="1"/>
    <col min="9744" max="9744" width="6.7109375" style="195" customWidth="1"/>
    <col min="9745" max="9745" width="7.140625" style="195" customWidth="1"/>
    <col min="9746" max="9746" width="9.28515625" style="195" customWidth="1"/>
    <col min="9747" max="9747" width="6.140625" style="195" customWidth="1"/>
    <col min="9748" max="9748" width="7" style="195" customWidth="1"/>
    <col min="9749" max="9749" width="9" style="195" customWidth="1"/>
    <col min="9750" max="9750" width="6.5703125" style="195" customWidth="1"/>
    <col min="9751" max="9751" width="6.140625" style="195" customWidth="1"/>
    <col min="9752" max="9752" width="6.7109375" style="195" customWidth="1"/>
    <col min="9753" max="9753" width="9.140625" style="195"/>
    <col min="9754" max="9754" width="7.42578125" style="195" customWidth="1"/>
    <col min="9755" max="9755" width="6.7109375" style="195" customWidth="1"/>
    <col min="9756" max="9756" width="6.140625" style="195" customWidth="1"/>
    <col min="9757" max="9757" width="6.42578125" style="195" customWidth="1"/>
    <col min="9758" max="9758" width="6.5703125" style="195" customWidth="1"/>
    <col min="9759" max="9759" width="8.140625" style="195" customWidth="1"/>
    <col min="9760" max="9760" width="6.5703125" style="195" customWidth="1"/>
    <col min="9761" max="9761" width="7" style="195" customWidth="1"/>
    <col min="9762" max="9762" width="7.140625" style="195" customWidth="1"/>
    <col min="9763" max="9763" width="9.42578125" style="195" customWidth="1"/>
    <col min="9764" max="9764" width="6.85546875" style="195" customWidth="1"/>
    <col min="9765" max="9765" width="7.7109375" style="195" customWidth="1"/>
    <col min="9766" max="9767" width="6.28515625" style="195" customWidth="1"/>
    <col min="9768" max="9768" width="9.85546875" style="195" customWidth="1"/>
    <col min="9769" max="9769" width="7.5703125" style="195" customWidth="1"/>
    <col min="9770" max="9974" width="9.140625" style="195"/>
    <col min="9975" max="9975" width="6.28515625" style="195" customWidth="1"/>
    <col min="9976" max="9976" width="29.5703125" style="195" customWidth="1"/>
    <col min="9977" max="9977" width="6.42578125" style="195" customWidth="1"/>
    <col min="9978" max="9978" width="7.5703125" style="195" customWidth="1"/>
    <col min="9979" max="9979" width="9" style="195" customWidth="1"/>
    <col min="9980" max="9980" width="6.42578125" style="195" customWidth="1"/>
    <col min="9981" max="9981" width="6.140625" style="195" customWidth="1"/>
    <col min="9982" max="9982" width="7" style="195" customWidth="1"/>
    <col min="9983" max="9983" width="7.5703125" style="195" customWidth="1"/>
    <col min="9984" max="9984" width="5.140625" style="195" customWidth="1"/>
    <col min="9985" max="9985" width="5" style="195" customWidth="1"/>
    <col min="9986" max="9986" width="10.5703125" style="195" customWidth="1"/>
    <col min="9987" max="9987" width="10.28515625" style="195" customWidth="1"/>
    <col min="9988" max="9988" width="10" style="195" customWidth="1"/>
    <col min="9989" max="9989" width="7.42578125" style="195" customWidth="1"/>
    <col min="9990" max="9990" width="9" style="195" customWidth="1"/>
    <col min="9991" max="9991" width="6" style="195" customWidth="1"/>
    <col min="9992" max="9992" width="6.42578125" style="195" customWidth="1"/>
    <col min="9993" max="9993" width="5.85546875" style="195" customWidth="1"/>
    <col min="9994" max="9994" width="7.28515625" style="195" customWidth="1"/>
    <col min="9995" max="9995" width="9.42578125" style="195" customWidth="1"/>
    <col min="9996" max="9996" width="8.140625" style="195" customWidth="1"/>
    <col min="9997" max="9997" width="4" style="195" customWidth="1"/>
    <col min="9998" max="9998" width="7.42578125" style="195" customWidth="1"/>
    <col min="9999" max="9999" width="6.140625" style="195" customWidth="1"/>
    <col min="10000" max="10000" width="6.7109375" style="195" customWidth="1"/>
    <col min="10001" max="10001" width="7.140625" style="195" customWidth="1"/>
    <col min="10002" max="10002" width="9.28515625" style="195" customWidth="1"/>
    <col min="10003" max="10003" width="6.140625" style="195" customWidth="1"/>
    <col min="10004" max="10004" width="7" style="195" customWidth="1"/>
    <col min="10005" max="10005" width="9" style="195" customWidth="1"/>
    <col min="10006" max="10006" width="6.5703125" style="195" customWidth="1"/>
    <col min="10007" max="10007" width="6.140625" style="195" customWidth="1"/>
    <col min="10008" max="10008" width="6.7109375" style="195" customWidth="1"/>
    <col min="10009" max="10009" width="9.140625" style="195"/>
    <col min="10010" max="10010" width="7.42578125" style="195" customWidth="1"/>
    <col min="10011" max="10011" width="6.7109375" style="195" customWidth="1"/>
    <col min="10012" max="10012" width="6.140625" style="195" customWidth="1"/>
    <col min="10013" max="10013" width="6.42578125" style="195" customWidth="1"/>
    <col min="10014" max="10014" width="6.5703125" style="195" customWidth="1"/>
    <col min="10015" max="10015" width="8.140625" style="195" customWidth="1"/>
    <col min="10016" max="10016" width="6.5703125" style="195" customWidth="1"/>
    <col min="10017" max="10017" width="7" style="195" customWidth="1"/>
    <col min="10018" max="10018" width="7.140625" style="195" customWidth="1"/>
    <col min="10019" max="10019" width="9.42578125" style="195" customWidth="1"/>
    <col min="10020" max="10020" width="6.85546875" style="195" customWidth="1"/>
    <col min="10021" max="10021" width="7.7109375" style="195" customWidth="1"/>
    <col min="10022" max="10023" width="6.28515625" style="195" customWidth="1"/>
    <col min="10024" max="10024" width="9.85546875" style="195" customWidth="1"/>
    <col min="10025" max="10025" width="7.5703125" style="195" customWidth="1"/>
    <col min="10026" max="10230" width="9.140625" style="195"/>
    <col min="10231" max="10231" width="6.28515625" style="195" customWidth="1"/>
    <col min="10232" max="10232" width="29.5703125" style="195" customWidth="1"/>
    <col min="10233" max="10233" width="6.42578125" style="195" customWidth="1"/>
    <col min="10234" max="10234" width="7.5703125" style="195" customWidth="1"/>
    <col min="10235" max="10235" width="9" style="195" customWidth="1"/>
    <col min="10236" max="10236" width="6.42578125" style="195" customWidth="1"/>
    <col min="10237" max="10237" width="6.140625" style="195" customWidth="1"/>
    <col min="10238" max="10238" width="7" style="195" customWidth="1"/>
    <col min="10239" max="10239" width="7.5703125" style="195" customWidth="1"/>
    <col min="10240" max="10240" width="5.140625" style="195" customWidth="1"/>
    <col min="10241" max="10241" width="5" style="195" customWidth="1"/>
    <col min="10242" max="10242" width="10.5703125" style="195" customWidth="1"/>
    <col min="10243" max="10243" width="10.28515625" style="195" customWidth="1"/>
    <col min="10244" max="10244" width="10" style="195" customWidth="1"/>
    <col min="10245" max="10245" width="7.42578125" style="195" customWidth="1"/>
    <col min="10246" max="10246" width="9" style="195" customWidth="1"/>
    <col min="10247" max="10247" width="6" style="195" customWidth="1"/>
    <col min="10248" max="10248" width="6.42578125" style="195" customWidth="1"/>
    <col min="10249" max="10249" width="5.85546875" style="195" customWidth="1"/>
    <col min="10250" max="10250" width="7.28515625" style="195" customWidth="1"/>
    <col min="10251" max="10251" width="9.42578125" style="195" customWidth="1"/>
    <col min="10252" max="10252" width="8.140625" style="195" customWidth="1"/>
    <col min="10253" max="10253" width="4" style="195" customWidth="1"/>
    <col min="10254" max="10254" width="7.42578125" style="195" customWidth="1"/>
    <col min="10255" max="10255" width="6.140625" style="195" customWidth="1"/>
    <col min="10256" max="10256" width="6.7109375" style="195" customWidth="1"/>
    <col min="10257" max="10257" width="7.140625" style="195" customWidth="1"/>
    <col min="10258" max="10258" width="9.28515625" style="195" customWidth="1"/>
    <col min="10259" max="10259" width="6.140625" style="195" customWidth="1"/>
    <col min="10260" max="10260" width="7" style="195" customWidth="1"/>
    <col min="10261" max="10261" width="9" style="195" customWidth="1"/>
    <col min="10262" max="10262" width="6.5703125" style="195" customWidth="1"/>
    <col min="10263" max="10263" width="6.140625" style="195" customWidth="1"/>
    <col min="10264" max="10264" width="6.7109375" style="195" customWidth="1"/>
    <col min="10265" max="10265" width="9.140625" style="195"/>
    <col min="10266" max="10266" width="7.42578125" style="195" customWidth="1"/>
    <col min="10267" max="10267" width="6.7109375" style="195" customWidth="1"/>
    <col min="10268" max="10268" width="6.140625" style="195" customWidth="1"/>
    <col min="10269" max="10269" width="6.42578125" style="195" customWidth="1"/>
    <col min="10270" max="10270" width="6.5703125" style="195" customWidth="1"/>
    <col min="10271" max="10271" width="8.140625" style="195" customWidth="1"/>
    <col min="10272" max="10272" width="6.5703125" style="195" customWidth="1"/>
    <col min="10273" max="10273" width="7" style="195" customWidth="1"/>
    <col min="10274" max="10274" width="7.140625" style="195" customWidth="1"/>
    <col min="10275" max="10275" width="9.42578125" style="195" customWidth="1"/>
    <col min="10276" max="10276" width="6.85546875" style="195" customWidth="1"/>
    <col min="10277" max="10277" width="7.7109375" style="195" customWidth="1"/>
    <col min="10278" max="10279" width="6.28515625" style="195" customWidth="1"/>
    <col min="10280" max="10280" width="9.85546875" style="195" customWidth="1"/>
    <col min="10281" max="10281" width="7.5703125" style="195" customWidth="1"/>
    <col min="10282" max="10486" width="9.140625" style="195"/>
    <col min="10487" max="10487" width="6.28515625" style="195" customWidth="1"/>
    <col min="10488" max="10488" width="29.5703125" style="195" customWidth="1"/>
    <col min="10489" max="10489" width="6.42578125" style="195" customWidth="1"/>
    <col min="10490" max="10490" width="7.5703125" style="195" customWidth="1"/>
    <col min="10491" max="10491" width="9" style="195" customWidth="1"/>
    <col min="10492" max="10492" width="6.42578125" style="195" customWidth="1"/>
    <col min="10493" max="10493" width="6.140625" style="195" customWidth="1"/>
    <col min="10494" max="10494" width="7" style="195" customWidth="1"/>
    <col min="10495" max="10495" width="7.5703125" style="195" customWidth="1"/>
    <col min="10496" max="10496" width="5.140625" style="195" customWidth="1"/>
    <col min="10497" max="10497" width="5" style="195" customWidth="1"/>
    <col min="10498" max="10498" width="10.5703125" style="195" customWidth="1"/>
    <col min="10499" max="10499" width="10.28515625" style="195" customWidth="1"/>
    <col min="10500" max="10500" width="10" style="195" customWidth="1"/>
    <col min="10501" max="10501" width="7.42578125" style="195" customWidth="1"/>
    <col min="10502" max="10502" width="9" style="195" customWidth="1"/>
    <col min="10503" max="10503" width="6" style="195" customWidth="1"/>
    <col min="10504" max="10504" width="6.42578125" style="195" customWidth="1"/>
    <col min="10505" max="10505" width="5.85546875" style="195" customWidth="1"/>
    <col min="10506" max="10506" width="7.28515625" style="195" customWidth="1"/>
    <col min="10507" max="10507" width="9.42578125" style="195" customWidth="1"/>
    <col min="10508" max="10508" width="8.140625" style="195" customWidth="1"/>
    <col min="10509" max="10509" width="4" style="195" customWidth="1"/>
    <col min="10510" max="10510" width="7.42578125" style="195" customWidth="1"/>
    <col min="10511" max="10511" width="6.140625" style="195" customWidth="1"/>
    <col min="10512" max="10512" width="6.7109375" style="195" customWidth="1"/>
    <col min="10513" max="10513" width="7.140625" style="195" customWidth="1"/>
    <col min="10514" max="10514" width="9.28515625" style="195" customWidth="1"/>
    <col min="10515" max="10515" width="6.140625" style="195" customWidth="1"/>
    <col min="10516" max="10516" width="7" style="195" customWidth="1"/>
    <col min="10517" max="10517" width="9" style="195" customWidth="1"/>
    <col min="10518" max="10518" width="6.5703125" style="195" customWidth="1"/>
    <col min="10519" max="10519" width="6.140625" style="195" customWidth="1"/>
    <col min="10520" max="10520" width="6.7109375" style="195" customWidth="1"/>
    <col min="10521" max="10521" width="9.140625" style="195"/>
    <col min="10522" max="10522" width="7.42578125" style="195" customWidth="1"/>
    <col min="10523" max="10523" width="6.7109375" style="195" customWidth="1"/>
    <col min="10524" max="10524" width="6.140625" style="195" customWidth="1"/>
    <col min="10525" max="10525" width="6.42578125" style="195" customWidth="1"/>
    <col min="10526" max="10526" width="6.5703125" style="195" customWidth="1"/>
    <col min="10527" max="10527" width="8.140625" style="195" customWidth="1"/>
    <col min="10528" max="10528" width="6.5703125" style="195" customWidth="1"/>
    <col min="10529" max="10529" width="7" style="195" customWidth="1"/>
    <col min="10530" max="10530" width="7.140625" style="195" customWidth="1"/>
    <col min="10531" max="10531" width="9.42578125" style="195" customWidth="1"/>
    <col min="10532" max="10532" width="6.85546875" style="195" customWidth="1"/>
    <col min="10533" max="10533" width="7.7109375" style="195" customWidth="1"/>
    <col min="10534" max="10535" width="6.28515625" style="195" customWidth="1"/>
    <col min="10536" max="10536" width="9.85546875" style="195" customWidth="1"/>
    <col min="10537" max="10537" width="7.5703125" style="195" customWidth="1"/>
    <col min="10538" max="10742" width="9.140625" style="195"/>
    <col min="10743" max="10743" width="6.28515625" style="195" customWidth="1"/>
    <col min="10744" max="10744" width="29.5703125" style="195" customWidth="1"/>
    <col min="10745" max="10745" width="6.42578125" style="195" customWidth="1"/>
    <col min="10746" max="10746" width="7.5703125" style="195" customWidth="1"/>
    <col min="10747" max="10747" width="9" style="195" customWidth="1"/>
    <col min="10748" max="10748" width="6.42578125" style="195" customWidth="1"/>
    <col min="10749" max="10749" width="6.140625" style="195" customWidth="1"/>
    <col min="10750" max="10750" width="7" style="195" customWidth="1"/>
    <col min="10751" max="10751" width="7.5703125" style="195" customWidth="1"/>
    <col min="10752" max="10752" width="5.140625" style="195" customWidth="1"/>
    <col min="10753" max="10753" width="5" style="195" customWidth="1"/>
    <col min="10754" max="10754" width="10.5703125" style="195" customWidth="1"/>
    <col min="10755" max="10755" width="10.28515625" style="195" customWidth="1"/>
    <col min="10756" max="10756" width="10" style="195" customWidth="1"/>
    <col min="10757" max="10757" width="7.42578125" style="195" customWidth="1"/>
    <col min="10758" max="10758" width="9" style="195" customWidth="1"/>
    <col min="10759" max="10759" width="6" style="195" customWidth="1"/>
    <col min="10760" max="10760" width="6.42578125" style="195" customWidth="1"/>
    <col min="10761" max="10761" width="5.85546875" style="195" customWidth="1"/>
    <col min="10762" max="10762" width="7.28515625" style="195" customWidth="1"/>
    <col min="10763" max="10763" width="9.42578125" style="195" customWidth="1"/>
    <col min="10764" max="10764" width="8.140625" style="195" customWidth="1"/>
    <col min="10765" max="10765" width="4" style="195" customWidth="1"/>
    <col min="10766" max="10766" width="7.42578125" style="195" customWidth="1"/>
    <col min="10767" max="10767" width="6.140625" style="195" customWidth="1"/>
    <col min="10768" max="10768" width="6.7109375" style="195" customWidth="1"/>
    <col min="10769" max="10769" width="7.140625" style="195" customWidth="1"/>
    <col min="10770" max="10770" width="9.28515625" style="195" customWidth="1"/>
    <col min="10771" max="10771" width="6.140625" style="195" customWidth="1"/>
    <col min="10772" max="10772" width="7" style="195" customWidth="1"/>
    <col min="10773" max="10773" width="9" style="195" customWidth="1"/>
    <col min="10774" max="10774" width="6.5703125" style="195" customWidth="1"/>
    <col min="10775" max="10775" width="6.140625" style="195" customWidth="1"/>
    <col min="10776" max="10776" width="6.7109375" style="195" customWidth="1"/>
    <col min="10777" max="10777" width="9.140625" style="195"/>
    <col min="10778" max="10778" width="7.42578125" style="195" customWidth="1"/>
    <col min="10779" max="10779" width="6.7109375" style="195" customWidth="1"/>
    <col min="10780" max="10780" width="6.140625" style="195" customWidth="1"/>
    <col min="10781" max="10781" width="6.42578125" style="195" customWidth="1"/>
    <col min="10782" max="10782" width="6.5703125" style="195" customWidth="1"/>
    <col min="10783" max="10783" width="8.140625" style="195" customWidth="1"/>
    <col min="10784" max="10784" width="6.5703125" style="195" customWidth="1"/>
    <col min="10785" max="10785" width="7" style="195" customWidth="1"/>
    <col min="10786" max="10786" width="7.140625" style="195" customWidth="1"/>
    <col min="10787" max="10787" width="9.42578125" style="195" customWidth="1"/>
    <col min="10788" max="10788" width="6.85546875" style="195" customWidth="1"/>
    <col min="10789" max="10789" width="7.7109375" style="195" customWidth="1"/>
    <col min="10790" max="10791" width="6.28515625" style="195" customWidth="1"/>
    <col min="10792" max="10792" width="9.85546875" style="195" customWidth="1"/>
    <col min="10793" max="10793" width="7.5703125" style="195" customWidth="1"/>
    <col min="10794" max="10998" width="9.140625" style="195"/>
    <col min="10999" max="10999" width="6.28515625" style="195" customWidth="1"/>
    <col min="11000" max="11000" width="29.5703125" style="195" customWidth="1"/>
    <col min="11001" max="11001" width="6.42578125" style="195" customWidth="1"/>
    <col min="11002" max="11002" width="7.5703125" style="195" customWidth="1"/>
    <col min="11003" max="11003" width="9" style="195" customWidth="1"/>
    <col min="11004" max="11004" width="6.42578125" style="195" customWidth="1"/>
    <col min="11005" max="11005" width="6.140625" style="195" customWidth="1"/>
    <col min="11006" max="11006" width="7" style="195" customWidth="1"/>
    <col min="11007" max="11007" width="7.5703125" style="195" customWidth="1"/>
    <col min="11008" max="11008" width="5.140625" style="195" customWidth="1"/>
    <col min="11009" max="11009" width="5" style="195" customWidth="1"/>
    <col min="11010" max="11010" width="10.5703125" style="195" customWidth="1"/>
    <col min="11011" max="11011" width="10.28515625" style="195" customWidth="1"/>
    <col min="11012" max="11012" width="10" style="195" customWidth="1"/>
    <col min="11013" max="11013" width="7.42578125" style="195" customWidth="1"/>
    <col min="11014" max="11014" width="9" style="195" customWidth="1"/>
    <col min="11015" max="11015" width="6" style="195" customWidth="1"/>
    <col min="11016" max="11016" width="6.42578125" style="195" customWidth="1"/>
    <col min="11017" max="11017" width="5.85546875" style="195" customWidth="1"/>
    <col min="11018" max="11018" width="7.28515625" style="195" customWidth="1"/>
    <col min="11019" max="11019" width="9.42578125" style="195" customWidth="1"/>
    <col min="11020" max="11020" width="8.140625" style="195" customWidth="1"/>
    <col min="11021" max="11021" width="4" style="195" customWidth="1"/>
    <col min="11022" max="11022" width="7.42578125" style="195" customWidth="1"/>
    <col min="11023" max="11023" width="6.140625" style="195" customWidth="1"/>
    <col min="11024" max="11024" width="6.7109375" style="195" customWidth="1"/>
    <col min="11025" max="11025" width="7.140625" style="195" customWidth="1"/>
    <col min="11026" max="11026" width="9.28515625" style="195" customWidth="1"/>
    <col min="11027" max="11027" width="6.140625" style="195" customWidth="1"/>
    <col min="11028" max="11028" width="7" style="195" customWidth="1"/>
    <col min="11029" max="11029" width="9" style="195" customWidth="1"/>
    <col min="11030" max="11030" width="6.5703125" style="195" customWidth="1"/>
    <col min="11031" max="11031" width="6.140625" style="195" customWidth="1"/>
    <col min="11032" max="11032" width="6.7109375" style="195" customWidth="1"/>
    <col min="11033" max="11033" width="9.140625" style="195"/>
    <col min="11034" max="11034" width="7.42578125" style="195" customWidth="1"/>
    <col min="11035" max="11035" width="6.7109375" style="195" customWidth="1"/>
    <col min="11036" max="11036" width="6.140625" style="195" customWidth="1"/>
    <col min="11037" max="11037" width="6.42578125" style="195" customWidth="1"/>
    <col min="11038" max="11038" width="6.5703125" style="195" customWidth="1"/>
    <col min="11039" max="11039" width="8.140625" style="195" customWidth="1"/>
    <col min="11040" max="11040" width="6.5703125" style="195" customWidth="1"/>
    <col min="11041" max="11041" width="7" style="195" customWidth="1"/>
    <col min="11042" max="11042" width="7.140625" style="195" customWidth="1"/>
    <col min="11043" max="11043" width="9.42578125" style="195" customWidth="1"/>
    <col min="11044" max="11044" width="6.85546875" style="195" customWidth="1"/>
    <col min="11045" max="11045" width="7.7109375" style="195" customWidth="1"/>
    <col min="11046" max="11047" width="6.28515625" style="195" customWidth="1"/>
    <col min="11048" max="11048" width="9.85546875" style="195" customWidth="1"/>
    <col min="11049" max="11049" width="7.5703125" style="195" customWidth="1"/>
    <col min="11050" max="11254" width="9.140625" style="195"/>
    <col min="11255" max="11255" width="6.28515625" style="195" customWidth="1"/>
    <col min="11256" max="11256" width="29.5703125" style="195" customWidth="1"/>
    <col min="11257" max="11257" width="6.42578125" style="195" customWidth="1"/>
    <col min="11258" max="11258" width="7.5703125" style="195" customWidth="1"/>
    <col min="11259" max="11259" width="9" style="195" customWidth="1"/>
    <col min="11260" max="11260" width="6.42578125" style="195" customWidth="1"/>
    <col min="11261" max="11261" width="6.140625" style="195" customWidth="1"/>
    <col min="11262" max="11262" width="7" style="195" customWidth="1"/>
    <col min="11263" max="11263" width="7.5703125" style="195" customWidth="1"/>
    <col min="11264" max="11264" width="5.140625" style="195" customWidth="1"/>
    <col min="11265" max="11265" width="5" style="195" customWidth="1"/>
    <col min="11266" max="11266" width="10.5703125" style="195" customWidth="1"/>
    <col min="11267" max="11267" width="10.28515625" style="195" customWidth="1"/>
    <col min="11268" max="11268" width="10" style="195" customWidth="1"/>
    <col min="11269" max="11269" width="7.42578125" style="195" customWidth="1"/>
    <col min="11270" max="11270" width="9" style="195" customWidth="1"/>
    <col min="11271" max="11271" width="6" style="195" customWidth="1"/>
    <col min="11272" max="11272" width="6.42578125" style="195" customWidth="1"/>
    <col min="11273" max="11273" width="5.85546875" style="195" customWidth="1"/>
    <col min="11274" max="11274" width="7.28515625" style="195" customWidth="1"/>
    <col min="11275" max="11275" width="9.42578125" style="195" customWidth="1"/>
    <col min="11276" max="11276" width="8.140625" style="195" customWidth="1"/>
    <col min="11277" max="11277" width="4" style="195" customWidth="1"/>
    <col min="11278" max="11278" width="7.42578125" style="195" customWidth="1"/>
    <col min="11279" max="11279" width="6.140625" style="195" customWidth="1"/>
    <col min="11280" max="11280" width="6.7109375" style="195" customWidth="1"/>
    <col min="11281" max="11281" width="7.140625" style="195" customWidth="1"/>
    <col min="11282" max="11282" width="9.28515625" style="195" customWidth="1"/>
    <col min="11283" max="11283" width="6.140625" style="195" customWidth="1"/>
    <col min="11284" max="11284" width="7" style="195" customWidth="1"/>
    <col min="11285" max="11285" width="9" style="195" customWidth="1"/>
    <col min="11286" max="11286" width="6.5703125" style="195" customWidth="1"/>
    <col min="11287" max="11287" width="6.140625" style="195" customWidth="1"/>
    <col min="11288" max="11288" width="6.7109375" style="195" customWidth="1"/>
    <col min="11289" max="11289" width="9.140625" style="195"/>
    <col min="11290" max="11290" width="7.42578125" style="195" customWidth="1"/>
    <col min="11291" max="11291" width="6.7109375" style="195" customWidth="1"/>
    <col min="11292" max="11292" width="6.140625" style="195" customWidth="1"/>
    <col min="11293" max="11293" width="6.42578125" style="195" customWidth="1"/>
    <col min="11294" max="11294" width="6.5703125" style="195" customWidth="1"/>
    <col min="11295" max="11295" width="8.140625" style="195" customWidth="1"/>
    <col min="11296" max="11296" width="6.5703125" style="195" customWidth="1"/>
    <col min="11297" max="11297" width="7" style="195" customWidth="1"/>
    <col min="11298" max="11298" width="7.140625" style="195" customWidth="1"/>
    <col min="11299" max="11299" width="9.42578125" style="195" customWidth="1"/>
    <col min="11300" max="11300" width="6.85546875" style="195" customWidth="1"/>
    <col min="11301" max="11301" width="7.7109375" style="195" customWidth="1"/>
    <col min="11302" max="11303" width="6.28515625" style="195" customWidth="1"/>
    <col min="11304" max="11304" width="9.85546875" style="195" customWidth="1"/>
    <col min="11305" max="11305" width="7.5703125" style="195" customWidth="1"/>
    <col min="11306" max="11510" width="9.140625" style="195"/>
    <col min="11511" max="11511" width="6.28515625" style="195" customWidth="1"/>
    <col min="11512" max="11512" width="29.5703125" style="195" customWidth="1"/>
    <col min="11513" max="11513" width="6.42578125" style="195" customWidth="1"/>
    <col min="11514" max="11514" width="7.5703125" style="195" customWidth="1"/>
    <col min="11515" max="11515" width="9" style="195" customWidth="1"/>
    <col min="11516" max="11516" width="6.42578125" style="195" customWidth="1"/>
    <col min="11517" max="11517" width="6.140625" style="195" customWidth="1"/>
    <col min="11518" max="11518" width="7" style="195" customWidth="1"/>
    <col min="11519" max="11519" width="7.5703125" style="195" customWidth="1"/>
    <col min="11520" max="11520" width="5.140625" style="195" customWidth="1"/>
    <col min="11521" max="11521" width="5" style="195" customWidth="1"/>
    <col min="11522" max="11522" width="10.5703125" style="195" customWidth="1"/>
    <col min="11523" max="11523" width="10.28515625" style="195" customWidth="1"/>
    <col min="11524" max="11524" width="10" style="195" customWidth="1"/>
    <col min="11525" max="11525" width="7.42578125" style="195" customWidth="1"/>
    <col min="11526" max="11526" width="9" style="195" customWidth="1"/>
    <col min="11527" max="11527" width="6" style="195" customWidth="1"/>
    <col min="11528" max="11528" width="6.42578125" style="195" customWidth="1"/>
    <col min="11529" max="11529" width="5.85546875" style="195" customWidth="1"/>
    <col min="11530" max="11530" width="7.28515625" style="195" customWidth="1"/>
    <col min="11531" max="11531" width="9.42578125" style="195" customWidth="1"/>
    <col min="11532" max="11532" width="8.140625" style="195" customWidth="1"/>
    <col min="11533" max="11533" width="4" style="195" customWidth="1"/>
    <col min="11534" max="11534" width="7.42578125" style="195" customWidth="1"/>
    <col min="11535" max="11535" width="6.140625" style="195" customWidth="1"/>
    <col min="11536" max="11536" width="6.7109375" style="195" customWidth="1"/>
    <col min="11537" max="11537" width="7.140625" style="195" customWidth="1"/>
    <col min="11538" max="11538" width="9.28515625" style="195" customWidth="1"/>
    <col min="11539" max="11539" width="6.140625" style="195" customWidth="1"/>
    <col min="11540" max="11540" width="7" style="195" customWidth="1"/>
    <col min="11541" max="11541" width="9" style="195" customWidth="1"/>
    <col min="11542" max="11542" width="6.5703125" style="195" customWidth="1"/>
    <col min="11543" max="11543" width="6.140625" style="195" customWidth="1"/>
    <col min="11544" max="11544" width="6.7109375" style="195" customWidth="1"/>
    <col min="11545" max="11545" width="9.140625" style="195"/>
    <col min="11546" max="11546" width="7.42578125" style="195" customWidth="1"/>
    <col min="11547" max="11547" width="6.7109375" style="195" customWidth="1"/>
    <col min="11548" max="11548" width="6.140625" style="195" customWidth="1"/>
    <col min="11549" max="11549" width="6.42578125" style="195" customWidth="1"/>
    <col min="11550" max="11550" width="6.5703125" style="195" customWidth="1"/>
    <col min="11551" max="11551" width="8.140625" style="195" customWidth="1"/>
    <col min="11552" max="11552" width="6.5703125" style="195" customWidth="1"/>
    <col min="11553" max="11553" width="7" style="195" customWidth="1"/>
    <col min="11554" max="11554" width="7.140625" style="195" customWidth="1"/>
    <col min="11555" max="11555" width="9.42578125" style="195" customWidth="1"/>
    <col min="11556" max="11556" width="6.85546875" style="195" customWidth="1"/>
    <col min="11557" max="11557" width="7.7109375" style="195" customWidth="1"/>
    <col min="11558" max="11559" width="6.28515625" style="195" customWidth="1"/>
    <col min="11560" max="11560" width="9.85546875" style="195" customWidth="1"/>
    <col min="11561" max="11561" width="7.5703125" style="195" customWidth="1"/>
    <col min="11562" max="11766" width="9.140625" style="195"/>
    <col min="11767" max="11767" width="6.28515625" style="195" customWidth="1"/>
    <col min="11768" max="11768" width="29.5703125" style="195" customWidth="1"/>
    <col min="11769" max="11769" width="6.42578125" style="195" customWidth="1"/>
    <col min="11770" max="11770" width="7.5703125" style="195" customWidth="1"/>
    <col min="11771" max="11771" width="9" style="195" customWidth="1"/>
    <col min="11772" max="11772" width="6.42578125" style="195" customWidth="1"/>
    <col min="11773" max="11773" width="6.140625" style="195" customWidth="1"/>
    <col min="11774" max="11774" width="7" style="195" customWidth="1"/>
    <col min="11775" max="11775" width="7.5703125" style="195" customWidth="1"/>
    <col min="11776" max="11776" width="5.140625" style="195" customWidth="1"/>
    <col min="11777" max="11777" width="5" style="195" customWidth="1"/>
    <col min="11778" max="11778" width="10.5703125" style="195" customWidth="1"/>
    <col min="11779" max="11779" width="10.28515625" style="195" customWidth="1"/>
    <col min="11780" max="11780" width="10" style="195" customWidth="1"/>
    <col min="11781" max="11781" width="7.42578125" style="195" customWidth="1"/>
    <col min="11782" max="11782" width="9" style="195" customWidth="1"/>
    <col min="11783" max="11783" width="6" style="195" customWidth="1"/>
    <col min="11784" max="11784" width="6.42578125" style="195" customWidth="1"/>
    <col min="11785" max="11785" width="5.85546875" style="195" customWidth="1"/>
    <col min="11786" max="11786" width="7.28515625" style="195" customWidth="1"/>
    <col min="11787" max="11787" width="9.42578125" style="195" customWidth="1"/>
    <col min="11788" max="11788" width="8.140625" style="195" customWidth="1"/>
    <col min="11789" max="11789" width="4" style="195" customWidth="1"/>
    <col min="11790" max="11790" width="7.42578125" style="195" customWidth="1"/>
    <col min="11791" max="11791" width="6.140625" style="195" customWidth="1"/>
    <col min="11792" max="11792" width="6.7109375" style="195" customWidth="1"/>
    <col min="11793" max="11793" width="7.140625" style="195" customWidth="1"/>
    <col min="11794" max="11794" width="9.28515625" style="195" customWidth="1"/>
    <col min="11795" max="11795" width="6.140625" style="195" customWidth="1"/>
    <col min="11796" max="11796" width="7" style="195" customWidth="1"/>
    <col min="11797" max="11797" width="9" style="195" customWidth="1"/>
    <col min="11798" max="11798" width="6.5703125" style="195" customWidth="1"/>
    <col min="11799" max="11799" width="6.140625" style="195" customWidth="1"/>
    <col min="11800" max="11800" width="6.7109375" style="195" customWidth="1"/>
    <col min="11801" max="11801" width="9.140625" style="195"/>
    <col min="11802" max="11802" width="7.42578125" style="195" customWidth="1"/>
    <col min="11803" max="11803" width="6.7109375" style="195" customWidth="1"/>
    <col min="11804" max="11804" width="6.140625" style="195" customWidth="1"/>
    <col min="11805" max="11805" width="6.42578125" style="195" customWidth="1"/>
    <col min="11806" max="11806" width="6.5703125" style="195" customWidth="1"/>
    <col min="11807" max="11807" width="8.140625" style="195" customWidth="1"/>
    <col min="11808" max="11808" width="6.5703125" style="195" customWidth="1"/>
    <col min="11809" max="11809" width="7" style="195" customWidth="1"/>
    <col min="11810" max="11810" width="7.140625" style="195" customWidth="1"/>
    <col min="11811" max="11811" width="9.42578125" style="195" customWidth="1"/>
    <col min="11812" max="11812" width="6.85546875" style="195" customWidth="1"/>
    <col min="11813" max="11813" width="7.7109375" style="195" customWidth="1"/>
    <col min="11814" max="11815" width="6.28515625" style="195" customWidth="1"/>
    <col min="11816" max="11816" width="9.85546875" style="195" customWidth="1"/>
    <col min="11817" max="11817" width="7.5703125" style="195" customWidth="1"/>
    <col min="11818" max="12022" width="9.140625" style="195"/>
    <col min="12023" max="12023" width="6.28515625" style="195" customWidth="1"/>
    <col min="12024" max="12024" width="29.5703125" style="195" customWidth="1"/>
    <col min="12025" max="12025" width="6.42578125" style="195" customWidth="1"/>
    <col min="12026" max="12026" width="7.5703125" style="195" customWidth="1"/>
    <col min="12027" max="12027" width="9" style="195" customWidth="1"/>
    <col min="12028" max="12028" width="6.42578125" style="195" customWidth="1"/>
    <col min="12029" max="12029" width="6.140625" style="195" customWidth="1"/>
    <col min="12030" max="12030" width="7" style="195" customWidth="1"/>
    <col min="12031" max="12031" width="7.5703125" style="195" customWidth="1"/>
    <col min="12032" max="12032" width="5.140625" style="195" customWidth="1"/>
    <col min="12033" max="12033" width="5" style="195" customWidth="1"/>
    <col min="12034" max="12034" width="10.5703125" style="195" customWidth="1"/>
    <col min="12035" max="12035" width="10.28515625" style="195" customWidth="1"/>
    <col min="12036" max="12036" width="10" style="195" customWidth="1"/>
    <col min="12037" max="12037" width="7.42578125" style="195" customWidth="1"/>
    <col min="12038" max="12038" width="9" style="195" customWidth="1"/>
    <col min="12039" max="12039" width="6" style="195" customWidth="1"/>
    <col min="12040" max="12040" width="6.42578125" style="195" customWidth="1"/>
    <col min="12041" max="12041" width="5.85546875" style="195" customWidth="1"/>
    <col min="12042" max="12042" width="7.28515625" style="195" customWidth="1"/>
    <col min="12043" max="12043" width="9.42578125" style="195" customWidth="1"/>
    <col min="12044" max="12044" width="8.140625" style="195" customWidth="1"/>
    <col min="12045" max="12045" width="4" style="195" customWidth="1"/>
    <col min="12046" max="12046" width="7.42578125" style="195" customWidth="1"/>
    <col min="12047" max="12047" width="6.140625" style="195" customWidth="1"/>
    <col min="12048" max="12048" width="6.7109375" style="195" customWidth="1"/>
    <col min="12049" max="12049" width="7.140625" style="195" customWidth="1"/>
    <col min="12050" max="12050" width="9.28515625" style="195" customWidth="1"/>
    <col min="12051" max="12051" width="6.140625" style="195" customWidth="1"/>
    <col min="12052" max="12052" width="7" style="195" customWidth="1"/>
    <col min="12053" max="12053" width="9" style="195" customWidth="1"/>
    <col min="12054" max="12054" width="6.5703125" style="195" customWidth="1"/>
    <col min="12055" max="12055" width="6.140625" style="195" customWidth="1"/>
    <col min="12056" max="12056" width="6.7109375" style="195" customWidth="1"/>
    <col min="12057" max="12057" width="9.140625" style="195"/>
    <col min="12058" max="12058" width="7.42578125" style="195" customWidth="1"/>
    <col min="12059" max="12059" width="6.7109375" style="195" customWidth="1"/>
    <col min="12060" max="12060" width="6.140625" style="195" customWidth="1"/>
    <col min="12061" max="12061" width="6.42578125" style="195" customWidth="1"/>
    <col min="12062" max="12062" width="6.5703125" style="195" customWidth="1"/>
    <col min="12063" max="12063" width="8.140625" style="195" customWidth="1"/>
    <col min="12064" max="12064" width="6.5703125" style="195" customWidth="1"/>
    <col min="12065" max="12065" width="7" style="195" customWidth="1"/>
    <col min="12066" max="12066" width="7.140625" style="195" customWidth="1"/>
    <col min="12067" max="12067" width="9.42578125" style="195" customWidth="1"/>
    <col min="12068" max="12068" width="6.85546875" style="195" customWidth="1"/>
    <col min="12069" max="12069" width="7.7109375" style="195" customWidth="1"/>
    <col min="12070" max="12071" width="6.28515625" style="195" customWidth="1"/>
    <col min="12072" max="12072" width="9.85546875" style="195" customWidth="1"/>
    <col min="12073" max="12073" width="7.5703125" style="195" customWidth="1"/>
    <col min="12074" max="12278" width="9.140625" style="195"/>
    <col min="12279" max="12279" width="6.28515625" style="195" customWidth="1"/>
    <col min="12280" max="12280" width="29.5703125" style="195" customWidth="1"/>
    <col min="12281" max="12281" width="6.42578125" style="195" customWidth="1"/>
    <col min="12282" max="12282" width="7.5703125" style="195" customWidth="1"/>
    <col min="12283" max="12283" width="9" style="195" customWidth="1"/>
    <col min="12284" max="12284" width="6.42578125" style="195" customWidth="1"/>
    <col min="12285" max="12285" width="6.140625" style="195" customWidth="1"/>
    <col min="12286" max="12286" width="7" style="195" customWidth="1"/>
    <col min="12287" max="12287" width="7.5703125" style="195" customWidth="1"/>
    <col min="12288" max="12288" width="5.140625" style="195" customWidth="1"/>
    <col min="12289" max="12289" width="5" style="195" customWidth="1"/>
    <col min="12290" max="12290" width="10.5703125" style="195" customWidth="1"/>
    <col min="12291" max="12291" width="10.28515625" style="195" customWidth="1"/>
    <col min="12292" max="12292" width="10" style="195" customWidth="1"/>
    <col min="12293" max="12293" width="7.42578125" style="195" customWidth="1"/>
    <col min="12294" max="12294" width="9" style="195" customWidth="1"/>
    <col min="12295" max="12295" width="6" style="195" customWidth="1"/>
    <col min="12296" max="12296" width="6.42578125" style="195" customWidth="1"/>
    <col min="12297" max="12297" width="5.85546875" style="195" customWidth="1"/>
    <col min="12298" max="12298" width="7.28515625" style="195" customWidth="1"/>
    <col min="12299" max="12299" width="9.42578125" style="195" customWidth="1"/>
    <col min="12300" max="12300" width="8.140625" style="195" customWidth="1"/>
    <col min="12301" max="12301" width="4" style="195" customWidth="1"/>
    <col min="12302" max="12302" width="7.42578125" style="195" customWidth="1"/>
    <col min="12303" max="12303" width="6.140625" style="195" customWidth="1"/>
    <col min="12304" max="12304" width="6.7109375" style="195" customWidth="1"/>
    <col min="12305" max="12305" width="7.140625" style="195" customWidth="1"/>
    <col min="12306" max="12306" width="9.28515625" style="195" customWidth="1"/>
    <col min="12307" max="12307" width="6.140625" style="195" customWidth="1"/>
    <col min="12308" max="12308" width="7" style="195" customWidth="1"/>
    <col min="12309" max="12309" width="9" style="195" customWidth="1"/>
    <col min="12310" max="12310" width="6.5703125" style="195" customWidth="1"/>
    <col min="12311" max="12311" width="6.140625" style="195" customWidth="1"/>
    <col min="12312" max="12312" width="6.7109375" style="195" customWidth="1"/>
    <col min="12313" max="12313" width="9.140625" style="195"/>
    <col min="12314" max="12314" width="7.42578125" style="195" customWidth="1"/>
    <col min="12315" max="12315" width="6.7109375" style="195" customWidth="1"/>
    <col min="12316" max="12316" width="6.140625" style="195" customWidth="1"/>
    <col min="12317" max="12317" width="6.42578125" style="195" customWidth="1"/>
    <col min="12318" max="12318" width="6.5703125" style="195" customWidth="1"/>
    <col min="12319" max="12319" width="8.140625" style="195" customWidth="1"/>
    <col min="12320" max="12320" width="6.5703125" style="195" customWidth="1"/>
    <col min="12321" max="12321" width="7" style="195" customWidth="1"/>
    <col min="12322" max="12322" width="7.140625" style="195" customWidth="1"/>
    <col min="12323" max="12323" width="9.42578125" style="195" customWidth="1"/>
    <col min="12324" max="12324" width="6.85546875" style="195" customWidth="1"/>
    <col min="12325" max="12325" width="7.7109375" style="195" customWidth="1"/>
    <col min="12326" max="12327" width="6.28515625" style="195" customWidth="1"/>
    <col min="12328" max="12328" width="9.85546875" style="195" customWidth="1"/>
    <col min="12329" max="12329" width="7.5703125" style="195" customWidth="1"/>
    <col min="12330" max="12534" width="9.140625" style="195"/>
    <col min="12535" max="12535" width="6.28515625" style="195" customWidth="1"/>
    <col min="12536" max="12536" width="29.5703125" style="195" customWidth="1"/>
    <col min="12537" max="12537" width="6.42578125" style="195" customWidth="1"/>
    <col min="12538" max="12538" width="7.5703125" style="195" customWidth="1"/>
    <col min="12539" max="12539" width="9" style="195" customWidth="1"/>
    <col min="12540" max="12540" width="6.42578125" style="195" customWidth="1"/>
    <col min="12541" max="12541" width="6.140625" style="195" customWidth="1"/>
    <col min="12542" max="12542" width="7" style="195" customWidth="1"/>
    <col min="12543" max="12543" width="7.5703125" style="195" customWidth="1"/>
    <col min="12544" max="12544" width="5.140625" style="195" customWidth="1"/>
    <col min="12545" max="12545" width="5" style="195" customWidth="1"/>
    <col min="12546" max="12546" width="10.5703125" style="195" customWidth="1"/>
    <col min="12547" max="12547" width="10.28515625" style="195" customWidth="1"/>
    <col min="12548" max="12548" width="10" style="195" customWidth="1"/>
    <col min="12549" max="12549" width="7.42578125" style="195" customWidth="1"/>
    <col min="12550" max="12550" width="9" style="195" customWidth="1"/>
    <col min="12551" max="12551" width="6" style="195" customWidth="1"/>
    <col min="12552" max="12552" width="6.42578125" style="195" customWidth="1"/>
    <col min="12553" max="12553" width="5.85546875" style="195" customWidth="1"/>
    <col min="12554" max="12554" width="7.28515625" style="195" customWidth="1"/>
    <col min="12555" max="12555" width="9.42578125" style="195" customWidth="1"/>
    <col min="12556" max="12556" width="8.140625" style="195" customWidth="1"/>
    <col min="12557" max="12557" width="4" style="195" customWidth="1"/>
    <col min="12558" max="12558" width="7.42578125" style="195" customWidth="1"/>
    <col min="12559" max="12559" width="6.140625" style="195" customWidth="1"/>
    <col min="12560" max="12560" width="6.7109375" style="195" customWidth="1"/>
    <col min="12561" max="12561" width="7.140625" style="195" customWidth="1"/>
    <col min="12562" max="12562" width="9.28515625" style="195" customWidth="1"/>
    <col min="12563" max="12563" width="6.140625" style="195" customWidth="1"/>
    <col min="12564" max="12564" width="7" style="195" customWidth="1"/>
    <col min="12565" max="12565" width="9" style="195" customWidth="1"/>
    <col min="12566" max="12566" width="6.5703125" style="195" customWidth="1"/>
    <col min="12567" max="12567" width="6.140625" style="195" customWidth="1"/>
    <col min="12568" max="12568" width="6.7109375" style="195" customWidth="1"/>
    <col min="12569" max="12569" width="9.140625" style="195"/>
    <col min="12570" max="12570" width="7.42578125" style="195" customWidth="1"/>
    <col min="12571" max="12571" width="6.7109375" style="195" customWidth="1"/>
    <col min="12572" max="12572" width="6.140625" style="195" customWidth="1"/>
    <col min="12573" max="12573" width="6.42578125" style="195" customWidth="1"/>
    <col min="12574" max="12574" width="6.5703125" style="195" customWidth="1"/>
    <col min="12575" max="12575" width="8.140625" style="195" customWidth="1"/>
    <col min="12576" max="12576" width="6.5703125" style="195" customWidth="1"/>
    <col min="12577" max="12577" width="7" style="195" customWidth="1"/>
    <col min="12578" max="12578" width="7.140625" style="195" customWidth="1"/>
    <col min="12579" max="12579" width="9.42578125" style="195" customWidth="1"/>
    <col min="12580" max="12580" width="6.85546875" style="195" customWidth="1"/>
    <col min="12581" max="12581" width="7.7109375" style="195" customWidth="1"/>
    <col min="12582" max="12583" width="6.28515625" style="195" customWidth="1"/>
    <col min="12584" max="12584" width="9.85546875" style="195" customWidth="1"/>
    <col min="12585" max="12585" width="7.5703125" style="195" customWidth="1"/>
    <col min="12586" max="12790" width="9.140625" style="195"/>
    <col min="12791" max="12791" width="6.28515625" style="195" customWidth="1"/>
    <col min="12792" max="12792" width="29.5703125" style="195" customWidth="1"/>
    <col min="12793" max="12793" width="6.42578125" style="195" customWidth="1"/>
    <col min="12794" max="12794" width="7.5703125" style="195" customWidth="1"/>
    <col min="12795" max="12795" width="9" style="195" customWidth="1"/>
    <col min="12796" max="12796" width="6.42578125" style="195" customWidth="1"/>
    <col min="12797" max="12797" width="6.140625" style="195" customWidth="1"/>
    <col min="12798" max="12798" width="7" style="195" customWidth="1"/>
    <col min="12799" max="12799" width="7.5703125" style="195" customWidth="1"/>
    <col min="12800" max="12800" width="5.140625" style="195" customWidth="1"/>
    <col min="12801" max="12801" width="5" style="195" customWidth="1"/>
    <col min="12802" max="12802" width="10.5703125" style="195" customWidth="1"/>
    <col min="12803" max="12803" width="10.28515625" style="195" customWidth="1"/>
    <col min="12804" max="12804" width="10" style="195" customWidth="1"/>
    <col min="12805" max="12805" width="7.42578125" style="195" customWidth="1"/>
    <col min="12806" max="12806" width="9" style="195" customWidth="1"/>
    <col min="12807" max="12807" width="6" style="195" customWidth="1"/>
    <col min="12808" max="12808" width="6.42578125" style="195" customWidth="1"/>
    <col min="12809" max="12809" width="5.85546875" style="195" customWidth="1"/>
    <col min="12810" max="12810" width="7.28515625" style="195" customWidth="1"/>
    <col min="12811" max="12811" width="9.42578125" style="195" customWidth="1"/>
    <col min="12812" max="12812" width="8.140625" style="195" customWidth="1"/>
    <col min="12813" max="12813" width="4" style="195" customWidth="1"/>
    <col min="12814" max="12814" width="7.42578125" style="195" customWidth="1"/>
    <col min="12815" max="12815" width="6.140625" style="195" customWidth="1"/>
    <col min="12816" max="12816" width="6.7109375" style="195" customWidth="1"/>
    <col min="12817" max="12817" width="7.140625" style="195" customWidth="1"/>
    <col min="12818" max="12818" width="9.28515625" style="195" customWidth="1"/>
    <col min="12819" max="12819" width="6.140625" style="195" customWidth="1"/>
    <col min="12820" max="12820" width="7" style="195" customWidth="1"/>
    <col min="12821" max="12821" width="9" style="195" customWidth="1"/>
    <col min="12822" max="12822" width="6.5703125" style="195" customWidth="1"/>
    <col min="12823" max="12823" width="6.140625" style="195" customWidth="1"/>
    <col min="12824" max="12824" width="6.7109375" style="195" customWidth="1"/>
    <col min="12825" max="12825" width="9.140625" style="195"/>
    <col min="12826" max="12826" width="7.42578125" style="195" customWidth="1"/>
    <col min="12827" max="12827" width="6.7109375" style="195" customWidth="1"/>
    <col min="12828" max="12828" width="6.140625" style="195" customWidth="1"/>
    <col min="12829" max="12829" width="6.42578125" style="195" customWidth="1"/>
    <col min="12830" max="12830" width="6.5703125" style="195" customWidth="1"/>
    <col min="12831" max="12831" width="8.140625" style="195" customWidth="1"/>
    <col min="12832" max="12832" width="6.5703125" style="195" customWidth="1"/>
    <col min="12833" max="12833" width="7" style="195" customWidth="1"/>
    <col min="12834" max="12834" width="7.140625" style="195" customWidth="1"/>
    <col min="12835" max="12835" width="9.42578125" style="195" customWidth="1"/>
    <col min="12836" max="12836" width="6.85546875" style="195" customWidth="1"/>
    <col min="12837" max="12837" width="7.7109375" style="195" customWidth="1"/>
    <col min="12838" max="12839" width="6.28515625" style="195" customWidth="1"/>
    <col min="12840" max="12840" width="9.85546875" style="195" customWidth="1"/>
    <col min="12841" max="12841" width="7.5703125" style="195" customWidth="1"/>
    <col min="12842" max="13046" width="9.140625" style="195"/>
    <col min="13047" max="13047" width="6.28515625" style="195" customWidth="1"/>
    <col min="13048" max="13048" width="29.5703125" style="195" customWidth="1"/>
    <col min="13049" max="13049" width="6.42578125" style="195" customWidth="1"/>
    <col min="13050" max="13050" width="7.5703125" style="195" customWidth="1"/>
    <col min="13051" max="13051" width="9" style="195" customWidth="1"/>
    <col min="13052" max="13052" width="6.42578125" style="195" customWidth="1"/>
    <col min="13053" max="13053" width="6.140625" style="195" customWidth="1"/>
    <col min="13054" max="13054" width="7" style="195" customWidth="1"/>
    <col min="13055" max="13055" width="7.5703125" style="195" customWidth="1"/>
    <col min="13056" max="13056" width="5.140625" style="195" customWidth="1"/>
    <col min="13057" max="13057" width="5" style="195" customWidth="1"/>
    <col min="13058" max="13058" width="10.5703125" style="195" customWidth="1"/>
    <col min="13059" max="13059" width="10.28515625" style="195" customWidth="1"/>
    <col min="13060" max="13060" width="10" style="195" customWidth="1"/>
    <col min="13061" max="13061" width="7.42578125" style="195" customWidth="1"/>
    <col min="13062" max="13062" width="9" style="195" customWidth="1"/>
    <col min="13063" max="13063" width="6" style="195" customWidth="1"/>
    <col min="13064" max="13064" width="6.42578125" style="195" customWidth="1"/>
    <col min="13065" max="13065" width="5.85546875" style="195" customWidth="1"/>
    <col min="13066" max="13066" width="7.28515625" style="195" customWidth="1"/>
    <col min="13067" max="13067" width="9.42578125" style="195" customWidth="1"/>
    <col min="13068" max="13068" width="8.140625" style="195" customWidth="1"/>
    <col min="13069" max="13069" width="4" style="195" customWidth="1"/>
    <col min="13070" max="13070" width="7.42578125" style="195" customWidth="1"/>
    <col min="13071" max="13071" width="6.140625" style="195" customWidth="1"/>
    <col min="13072" max="13072" width="6.7109375" style="195" customWidth="1"/>
    <col min="13073" max="13073" width="7.140625" style="195" customWidth="1"/>
    <col min="13074" max="13074" width="9.28515625" style="195" customWidth="1"/>
    <col min="13075" max="13075" width="6.140625" style="195" customWidth="1"/>
    <col min="13076" max="13076" width="7" style="195" customWidth="1"/>
    <col min="13077" max="13077" width="9" style="195" customWidth="1"/>
    <col min="13078" max="13078" width="6.5703125" style="195" customWidth="1"/>
    <col min="13079" max="13079" width="6.140625" style="195" customWidth="1"/>
    <col min="13080" max="13080" width="6.7109375" style="195" customWidth="1"/>
    <col min="13081" max="13081" width="9.140625" style="195"/>
    <col min="13082" max="13082" width="7.42578125" style="195" customWidth="1"/>
    <col min="13083" max="13083" width="6.7109375" style="195" customWidth="1"/>
    <col min="13084" max="13084" width="6.140625" style="195" customWidth="1"/>
    <col min="13085" max="13085" width="6.42578125" style="195" customWidth="1"/>
    <col min="13086" max="13086" width="6.5703125" style="195" customWidth="1"/>
    <col min="13087" max="13087" width="8.140625" style="195" customWidth="1"/>
    <col min="13088" max="13088" width="6.5703125" style="195" customWidth="1"/>
    <col min="13089" max="13089" width="7" style="195" customWidth="1"/>
    <col min="13090" max="13090" width="7.140625" style="195" customWidth="1"/>
    <col min="13091" max="13091" width="9.42578125" style="195" customWidth="1"/>
    <col min="13092" max="13092" width="6.85546875" style="195" customWidth="1"/>
    <col min="13093" max="13093" width="7.7109375" style="195" customWidth="1"/>
    <col min="13094" max="13095" width="6.28515625" style="195" customWidth="1"/>
    <col min="13096" max="13096" width="9.85546875" style="195" customWidth="1"/>
    <col min="13097" max="13097" width="7.5703125" style="195" customWidth="1"/>
    <col min="13098" max="13302" width="9.140625" style="195"/>
    <col min="13303" max="13303" width="6.28515625" style="195" customWidth="1"/>
    <col min="13304" max="13304" width="29.5703125" style="195" customWidth="1"/>
    <col min="13305" max="13305" width="6.42578125" style="195" customWidth="1"/>
    <col min="13306" max="13306" width="7.5703125" style="195" customWidth="1"/>
    <col min="13307" max="13307" width="9" style="195" customWidth="1"/>
    <col min="13308" max="13308" width="6.42578125" style="195" customWidth="1"/>
    <col min="13309" max="13309" width="6.140625" style="195" customWidth="1"/>
    <col min="13310" max="13310" width="7" style="195" customWidth="1"/>
    <col min="13311" max="13311" width="7.5703125" style="195" customWidth="1"/>
    <col min="13312" max="13312" width="5.140625" style="195" customWidth="1"/>
    <col min="13313" max="13313" width="5" style="195" customWidth="1"/>
    <col min="13314" max="13314" width="10.5703125" style="195" customWidth="1"/>
    <col min="13315" max="13315" width="10.28515625" style="195" customWidth="1"/>
    <col min="13316" max="13316" width="10" style="195" customWidth="1"/>
    <col min="13317" max="13317" width="7.42578125" style="195" customWidth="1"/>
    <col min="13318" max="13318" width="9" style="195" customWidth="1"/>
    <col min="13319" max="13319" width="6" style="195" customWidth="1"/>
    <col min="13320" max="13320" width="6.42578125" style="195" customWidth="1"/>
    <col min="13321" max="13321" width="5.85546875" style="195" customWidth="1"/>
    <col min="13322" max="13322" width="7.28515625" style="195" customWidth="1"/>
    <col min="13323" max="13323" width="9.42578125" style="195" customWidth="1"/>
    <col min="13324" max="13324" width="8.140625" style="195" customWidth="1"/>
    <col min="13325" max="13325" width="4" style="195" customWidth="1"/>
    <col min="13326" max="13326" width="7.42578125" style="195" customWidth="1"/>
    <col min="13327" max="13327" width="6.140625" style="195" customWidth="1"/>
    <col min="13328" max="13328" width="6.7109375" style="195" customWidth="1"/>
    <col min="13329" max="13329" width="7.140625" style="195" customWidth="1"/>
    <col min="13330" max="13330" width="9.28515625" style="195" customWidth="1"/>
    <col min="13331" max="13331" width="6.140625" style="195" customWidth="1"/>
    <col min="13332" max="13332" width="7" style="195" customWidth="1"/>
    <col min="13333" max="13333" width="9" style="195" customWidth="1"/>
    <col min="13334" max="13334" width="6.5703125" style="195" customWidth="1"/>
    <col min="13335" max="13335" width="6.140625" style="195" customWidth="1"/>
    <col min="13336" max="13336" width="6.7109375" style="195" customWidth="1"/>
    <col min="13337" max="13337" width="9.140625" style="195"/>
    <col min="13338" max="13338" width="7.42578125" style="195" customWidth="1"/>
    <col min="13339" max="13339" width="6.7109375" style="195" customWidth="1"/>
    <col min="13340" max="13340" width="6.140625" style="195" customWidth="1"/>
    <col min="13341" max="13341" width="6.42578125" style="195" customWidth="1"/>
    <col min="13342" max="13342" width="6.5703125" style="195" customWidth="1"/>
    <col min="13343" max="13343" width="8.140625" style="195" customWidth="1"/>
    <col min="13344" max="13344" width="6.5703125" style="195" customWidth="1"/>
    <col min="13345" max="13345" width="7" style="195" customWidth="1"/>
    <col min="13346" max="13346" width="7.140625" style="195" customWidth="1"/>
    <col min="13347" max="13347" width="9.42578125" style="195" customWidth="1"/>
    <col min="13348" max="13348" width="6.85546875" style="195" customWidth="1"/>
    <col min="13349" max="13349" width="7.7109375" style="195" customWidth="1"/>
    <col min="13350" max="13351" width="6.28515625" style="195" customWidth="1"/>
    <col min="13352" max="13352" width="9.85546875" style="195" customWidth="1"/>
    <col min="13353" max="13353" width="7.5703125" style="195" customWidth="1"/>
    <col min="13354" max="13558" width="9.140625" style="195"/>
    <col min="13559" max="13559" width="6.28515625" style="195" customWidth="1"/>
    <col min="13560" max="13560" width="29.5703125" style="195" customWidth="1"/>
    <col min="13561" max="13561" width="6.42578125" style="195" customWidth="1"/>
    <col min="13562" max="13562" width="7.5703125" style="195" customWidth="1"/>
    <col min="13563" max="13563" width="9" style="195" customWidth="1"/>
    <col min="13564" max="13564" width="6.42578125" style="195" customWidth="1"/>
    <col min="13565" max="13565" width="6.140625" style="195" customWidth="1"/>
    <col min="13566" max="13566" width="7" style="195" customWidth="1"/>
    <col min="13567" max="13567" width="7.5703125" style="195" customWidth="1"/>
    <col min="13568" max="13568" width="5.140625" style="195" customWidth="1"/>
    <col min="13569" max="13569" width="5" style="195" customWidth="1"/>
    <col min="13570" max="13570" width="10.5703125" style="195" customWidth="1"/>
    <col min="13571" max="13571" width="10.28515625" style="195" customWidth="1"/>
    <col min="13572" max="13572" width="10" style="195" customWidth="1"/>
    <col min="13573" max="13573" width="7.42578125" style="195" customWidth="1"/>
    <col min="13574" max="13574" width="9" style="195" customWidth="1"/>
    <col min="13575" max="13575" width="6" style="195" customWidth="1"/>
    <col min="13576" max="13576" width="6.42578125" style="195" customWidth="1"/>
    <col min="13577" max="13577" width="5.85546875" style="195" customWidth="1"/>
    <col min="13578" max="13578" width="7.28515625" style="195" customWidth="1"/>
    <col min="13579" max="13579" width="9.42578125" style="195" customWidth="1"/>
    <col min="13580" max="13580" width="8.140625" style="195" customWidth="1"/>
    <col min="13581" max="13581" width="4" style="195" customWidth="1"/>
    <col min="13582" max="13582" width="7.42578125" style="195" customWidth="1"/>
    <col min="13583" max="13583" width="6.140625" style="195" customWidth="1"/>
    <col min="13584" max="13584" width="6.7109375" style="195" customWidth="1"/>
    <col min="13585" max="13585" width="7.140625" style="195" customWidth="1"/>
    <col min="13586" max="13586" width="9.28515625" style="195" customWidth="1"/>
    <col min="13587" max="13587" width="6.140625" style="195" customWidth="1"/>
    <col min="13588" max="13588" width="7" style="195" customWidth="1"/>
    <col min="13589" max="13589" width="9" style="195" customWidth="1"/>
    <col min="13590" max="13590" width="6.5703125" style="195" customWidth="1"/>
    <col min="13591" max="13591" width="6.140625" style="195" customWidth="1"/>
    <col min="13592" max="13592" width="6.7109375" style="195" customWidth="1"/>
    <col min="13593" max="13593" width="9.140625" style="195"/>
    <col min="13594" max="13594" width="7.42578125" style="195" customWidth="1"/>
    <col min="13595" max="13595" width="6.7109375" style="195" customWidth="1"/>
    <col min="13596" max="13596" width="6.140625" style="195" customWidth="1"/>
    <col min="13597" max="13597" width="6.42578125" style="195" customWidth="1"/>
    <col min="13598" max="13598" width="6.5703125" style="195" customWidth="1"/>
    <col min="13599" max="13599" width="8.140625" style="195" customWidth="1"/>
    <col min="13600" max="13600" width="6.5703125" style="195" customWidth="1"/>
    <col min="13601" max="13601" width="7" style="195" customWidth="1"/>
    <col min="13602" max="13602" width="7.140625" style="195" customWidth="1"/>
    <col min="13603" max="13603" width="9.42578125" style="195" customWidth="1"/>
    <col min="13604" max="13604" width="6.85546875" style="195" customWidth="1"/>
    <col min="13605" max="13605" width="7.7109375" style="195" customWidth="1"/>
    <col min="13606" max="13607" width="6.28515625" style="195" customWidth="1"/>
    <col min="13608" max="13608" width="9.85546875" style="195" customWidth="1"/>
    <col min="13609" max="13609" width="7.5703125" style="195" customWidth="1"/>
    <col min="13610" max="13814" width="9.140625" style="195"/>
    <col min="13815" max="13815" width="6.28515625" style="195" customWidth="1"/>
    <col min="13816" max="13816" width="29.5703125" style="195" customWidth="1"/>
    <col min="13817" max="13817" width="6.42578125" style="195" customWidth="1"/>
    <col min="13818" max="13818" width="7.5703125" style="195" customWidth="1"/>
    <col min="13819" max="13819" width="9" style="195" customWidth="1"/>
    <col min="13820" max="13820" width="6.42578125" style="195" customWidth="1"/>
    <col min="13821" max="13821" width="6.140625" style="195" customWidth="1"/>
    <col min="13822" max="13822" width="7" style="195" customWidth="1"/>
    <col min="13823" max="13823" width="7.5703125" style="195" customWidth="1"/>
    <col min="13824" max="13824" width="5.140625" style="195" customWidth="1"/>
    <col min="13825" max="13825" width="5" style="195" customWidth="1"/>
    <col min="13826" max="13826" width="10.5703125" style="195" customWidth="1"/>
    <col min="13827" max="13827" width="10.28515625" style="195" customWidth="1"/>
    <col min="13828" max="13828" width="10" style="195" customWidth="1"/>
    <col min="13829" max="13829" width="7.42578125" style="195" customWidth="1"/>
    <col min="13830" max="13830" width="9" style="195" customWidth="1"/>
    <col min="13831" max="13831" width="6" style="195" customWidth="1"/>
    <col min="13832" max="13832" width="6.42578125" style="195" customWidth="1"/>
    <col min="13833" max="13833" width="5.85546875" style="195" customWidth="1"/>
    <col min="13834" max="13834" width="7.28515625" style="195" customWidth="1"/>
    <col min="13835" max="13835" width="9.42578125" style="195" customWidth="1"/>
    <col min="13836" max="13836" width="8.140625" style="195" customWidth="1"/>
    <col min="13837" max="13837" width="4" style="195" customWidth="1"/>
    <col min="13838" max="13838" width="7.42578125" style="195" customWidth="1"/>
    <col min="13839" max="13839" width="6.140625" style="195" customWidth="1"/>
    <col min="13840" max="13840" width="6.7109375" style="195" customWidth="1"/>
    <col min="13841" max="13841" width="7.140625" style="195" customWidth="1"/>
    <col min="13842" max="13842" width="9.28515625" style="195" customWidth="1"/>
    <col min="13843" max="13843" width="6.140625" style="195" customWidth="1"/>
    <col min="13844" max="13844" width="7" style="195" customWidth="1"/>
    <col min="13845" max="13845" width="9" style="195" customWidth="1"/>
    <col min="13846" max="13846" width="6.5703125" style="195" customWidth="1"/>
    <col min="13847" max="13847" width="6.140625" style="195" customWidth="1"/>
    <col min="13848" max="13848" width="6.7109375" style="195" customWidth="1"/>
    <col min="13849" max="13849" width="9.140625" style="195"/>
    <col min="13850" max="13850" width="7.42578125" style="195" customWidth="1"/>
    <col min="13851" max="13851" width="6.7109375" style="195" customWidth="1"/>
    <col min="13852" max="13852" width="6.140625" style="195" customWidth="1"/>
    <col min="13853" max="13853" width="6.42578125" style="195" customWidth="1"/>
    <col min="13854" max="13854" width="6.5703125" style="195" customWidth="1"/>
    <col min="13855" max="13855" width="8.140625" style="195" customWidth="1"/>
    <col min="13856" max="13856" width="6.5703125" style="195" customWidth="1"/>
    <col min="13857" max="13857" width="7" style="195" customWidth="1"/>
    <col min="13858" max="13858" width="7.140625" style="195" customWidth="1"/>
    <col min="13859" max="13859" width="9.42578125" style="195" customWidth="1"/>
    <col min="13860" max="13860" width="6.85546875" style="195" customWidth="1"/>
    <col min="13861" max="13861" width="7.7109375" style="195" customWidth="1"/>
    <col min="13862" max="13863" width="6.28515625" style="195" customWidth="1"/>
    <col min="13864" max="13864" width="9.85546875" style="195" customWidth="1"/>
    <col min="13865" max="13865" width="7.5703125" style="195" customWidth="1"/>
    <col min="13866" max="14070" width="9.140625" style="195"/>
    <col min="14071" max="14071" width="6.28515625" style="195" customWidth="1"/>
    <col min="14072" max="14072" width="29.5703125" style="195" customWidth="1"/>
    <col min="14073" max="14073" width="6.42578125" style="195" customWidth="1"/>
    <col min="14074" max="14074" width="7.5703125" style="195" customWidth="1"/>
    <col min="14075" max="14075" width="9" style="195" customWidth="1"/>
    <col min="14076" max="14076" width="6.42578125" style="195" customWidth="1"/>
    <col min="14077" max="14077" width="6.140625" style="195" customWidth="1"/>
    <col min="14078" max="14078" width="7" style="195" customWidth="1"/>
    <col min="14079" max="14079" width="7.5703125" style="195" customWidth="1"/>
    <col min="14080" max="14080" width="5.140625" style="195" customWidth="1"/>
    <col min="14081" max="14081" width="5" style="195" customWidth="1"/>
    <col min="14082" max="14082" width="10.5703125" style="195" customWidth="1"/>
    <col min="14083" max="14083" width="10.28515625" style="195" customWidth="1"/>
    <col min="14084" max="14084" width="10" style="195" customWidth="1"/>
    <col min="14085" max="14085" width="7.42578125" style="195" customWidth="1"/>
    <col min="14086" max="14086" width="9" style="195" customWidth="1"/>
    <col min="14087" max="14087" width="6" style="195" customWidth="1"/>
    <col min="14088" max="14088" width="6.42578125" style="195" customWidth="1"/>
    <col min="14089" max="14089" width="5.85546875" style="195" customWidth="1"/>
    <col min="14090" max="14090" width="7.28515625" style="195" customWidth="1"/>
    <col min="14091" max="14091" width="9.42578125" style="195" customWidth="1"/>
    <col min="14092" max="14092" width="8.140625" style="195" customWidth="1"/>
    <col min="14093" max="14093" width="4" style="195" customWidth="1"/>
    <col min="14094" max="14094" width="7.42578125" style="195" customWidth="1"/>
    <col min="14095" max="14095" width="6.140625" style="195" customWidth="1"/>
    <col min="14096" max="14096" width="6.7109375" style="195" customWidth="1"/>
    <col min="14097" max="14097" width="7.140625" style="195" customWidth="1"/>
    <col min="14098" max="14098" width="9.28515625" style="195" customWidth="1"/>
    <col min="14099" max="14099" width="6.140625" style="195" customWidth="1"/>
    <col min="14100" max="14100" width="7" style="195" customWidth="1"/>
    <col min="14101" max="14101" width="9" style="195" customWidth="1"/>
    <col min="14102" max="14102" width="6.5703125" style="195" customWidth="1"/>
    <col min="14103" max="14103" width="6.140625" style="195" customWidth="1"/>
    <col min="14104" max="14104" width="6.7109375" style="195" customWidth="1"/>
    <col min="14105" max="14105" width="9.140625" style="195"/>
    <col min="14106" max="14106" width="7.42578125" style="195" customWidth="1"/>
    <col min="14107" max="14107" width="6.7109375" style="195" customWidth="1"/>
    <col min="14108" max="14108" width="6.140625" style="195" customWidth="1"/>
    <col min="14109" max="14109" width="6.42578125" style="195" customWidth="1"/>
    <col min="14110" max="14110" width="6.5703125" style="195" customWidth="1"/>
    <col min="14111" max="14111" width="8.140625" style="195" customWidth="1"/>
    <col min="14112" max="14112" width="6.5703125" style="195" customWidth="1"/>
    <col min="14113" max="14113" width="7" style="195" customWidth="1"/>
    <col min="14114" max="14114" width="7.140625" style="195" customWidth="1"/>
    <col min="14115" max="14115" width="9.42578125" style="195" customWidth="1"/>
    <col min="14116" max="14116" width="6.85546875" style="195" customWidth="1"/>
    <col min="14117" max="14117" width="7.7109375" style="195" customWidth="1"/>
    <col min="14118" max="14119" width="6.28515625" style="195" customWidth="1"/>
    <col min="14120" max="14120" width="9.85546875" style="195" customWidth="1"/>
    <col min="14121" max="14121" width="7.5703125" style="195" customWidth="1"/>
    <col min="14122" max="14326" width="9.140625" style="195"/>
    <col min="14327" max="14327" width="6.28515625" style="195" customWidth="1"/>
    <col min="14328" max="14328" width="29.5703125" style="195" customWidth="1"/>
    <col min="14329" max="14329" width="6.42578125" style="195" customWidth="1"/>
    <col min="14330" max="14330" width="7.5703125" style="195" customWidth="1"/>
    <col min="14331" max="14331" width="9" style="195" customWidth="1"/>
    <col min="14332" max="14332" width="6.42578125" style="195" customWidth="1"/>
    <col min="14333" max="14333" width="6.140625" style="195" customWidth="1"/>
    <col min="14334" max="14334" width="7" style="195" customWidth="1"/>
    <col min="14335" max="14335" width="7.5703125" style="195" customWidth="1"/>
    <col min="14336" max="14336" width="5.140625" style="195" customWidth="1"/>
    <col min="14337" max="14337" width="5" style="195" customWidth="1"/>
    <col min="14338" max="14338" width="10.5703125" style="195" customWidth="1"/>
    <col min="14339" max="14339" width="10.28515625" style="195" customWidth="1"/>
    <col min="14340" max="14340" width="10" style="195" customWidth="1"/>
    <col min="14341" max="14341" width="7.42578125" style="195" customWidth="1"/>
    <col min="14342" max="14342" width="9" style="195" customWidth="1"/>
    <col min="14343" max="14343" width="6" style="195" customWidth="1"/>
    <col min="14344" max="14344" width="6.42578125" style="195" customWidth="1"/>
    <col min="14345" max="14345" width="5.85546875" style="195" customWidth="1"/>
    <col min="14346" max="14346" width="7.28515625" style="195" customWidth="1"/>
    <col min="14347" max="14347" width="9.42578125" style="195" customWidth="1"/>
    <col min="14348" max="14348" width="8.140625" style="195" customWidth="1"/>
    <col min="14349" max="14349" width="4" style="195" customWidth="1"/>
    <col min="14350" max="14350" width="7.42578125" style="195" customWidth="1"/>
    <col min="14351" max="14351" width="6.140625" style="195" customWidth="1"/>
    <col min="14352" max="14352" width="6.7109375" style="195" customWidth="1"/>
    <col min="14353" max="14353" width="7.140625" style="195" customWidth="1"/>
    <col min="14354" max="14354" width="9.28515625" style="195" customWidth="1"/>
    <col min="14355" max="14355" width="6.140625" style="195" customWidth="1"/>
    <col min="14356" max="14356" width="7" style="195" customWidth="1"/>
    <col min="14357" max="14357" width="9" style="195" customWidth="1"/>
    <col min="14358" max="14358" width="6.5703125" style="195" customWidth="1"/>
    <col min="14359" max="14359" width="6.140625" style="195" customWidth="1"/>
    <col min="14360" max="14360" width="6.7109375" style="195" customWidth="1"/>
    <col min="14361" max="14361" width="9.140625" style="195"/>
    <col min="14362" max="14362" width="7.42578125" style="195" customWidth="1"/>
    <col min="14363" max="14363" width="6.7109375" style="195" customWidth="1"/>
    <col min="14364" max="14364" width="6.140625" style="195" customWidth="1"/>
    <col min="14365" max="14365" width="6.42578125" style="195" customWidth="1"/>
    <col min="14366" max="14366" width="6.5703125" style="195" customWidth="1"/>
    <col min="14367" max="14367" width="8.140625" style="195" customWidth="1"/>
    <col min="14368" max="14368" width="6.5703125" style="195" customWidth="1"/>
    <col min="14369" max="14369" width="7" style="195" customWidth="1"/>
    <col min="14370" max="14370" width="7.140625" style="195" customWidth="1"/>
    <col min="14371" max="14371" width="9.42578125" style="195" customWidth="1"/>
    <col min="14372" max="14372" width="6.85546875" style="195" customWidth="1"/>
    <col min="14373" max="14373" width="7.7109375" style="195" customWidth="1"/>
    <col min="14374" max="14375" width="6.28515625" style="195" customWidth="1"/>
    <col min="14376" max="14376" width="9.85546875" style="195" customWidth="1"/>
    <col min="14377" max="14377" width="7.5703125" style="195" customWidth="1"/>
    <col min="14378" max="14582" width="9.140625" style="195"/>
    <col min="14583" max="14583" width="6.28515625" style="195" customWidth="1"/>
    <col min="14584" max="14584" width="29.5703125" style="195" customWidth="1"/>
    <col min="14585" max="14585" width="6.42578125" style="195" customWidth="1"/>
    <col min="14586" max="14586" width="7.5703125" style="195" customWidth="1"/>
    <col min="14587" max="14587" width="9" style="195" customWidth="1"/>
    <col min="14588" max="14588" width="6.42578125" style="195" customWidth="1"/>
    <col min="14589" max="14589" width="6.140625" style="195" customWidth="1"/>
    <col min="14590" max="14590" width="7" style="195" customWidth="1"/>
    <col min="14591" max="14591" width="7.5703125" style="195" customWidth="1"/>
    <col min="14592" max="14592" width="5.140625" style="195" customWidth="1"/>
    <col min="14593" max="14593" width="5" style="195" customWidth="1"/>
    <col min="14594" max="14594" width="10.5703125" style="195" customWidth="1"/>
    <col min="14595" max="14595" width="10.28515625" style="195" customWidth="1"/>
    <col min="14596" max="14596" width="10" style="195" customWidth="1"/>
    <col min="14597" max="14597" width="7.42578125" style="195" customWidth="1"/>
    <col min="14598" max="14598" width="9" style="195" customWidth="1"/>
    <col min="14599" max="14599" width="6" style="195" customWidth="1"/>
    <col min="14600" max="14600" width="6.42578125" style="195" customWidth="1"/>
    <col min="14601" max="14601" width="5.85546875" style="195" customWidth="1"/>
    <col min="14602" max="14602" width="7.28515625" style="195" customWidth="1"/>
    <col min="14603" max="14603" width="9.42578125" style="195" customWidth="1"/>
    <col min="14604" max="14604" width="8.140625" style="195" customWidth="1"/>
    <col min="14605" max="14605" width="4" style="195" customWidth="1"/>
    <col min="14606" max="14606" width="7.42578125" style="195" customWidth="1"/>
    <col min="14607" max="14607" width="6.140625" style="195" customWidth="1"/>
    <col min="14608" max="14608" width="6.7109375" style="195" customWidth="1"/>
    <col min="14609" max="14609" width="7.140625" style="195" customWidth="1"/>
    <col min="14610" max="14610" width="9.28515625" style="195" customWidth="1"/>
    <col min="14611" max="14611" width="6.140625" style="195" customWidth="1"/>
    <col min="14612" max="14612" width="7" style="195" customWidth="1"/>
    <col min="14613" max="14613" width="9" style="195" customWidth="1"/>
    <col min="14614" max="14614" width="6.5703125" style="195" customWidth="1"/>
    <col min="14615" max="14615" width="6.140625" style="195" customWidth="1"/>
    <col min="14616" max="14616" width="6.7109375" style="195" customWidth="1"/>
    <col min="14617" max="14617" width="9.140625" style="195"/>
    <col min="14618" max="14618" width="7.42578125" style="195" customWidth="1"/>
    <col min="14619" max="14619" width="6.7109375" style="195" customWidth="1"/>
    <col min="14620" max="14620" width="6.140625" style="195" customWidth="1"/>
    <col min="14621" max="14621" width="6.42578125" style="195" customWidth="1"/>
    <col min="14622" max="14622" width="6.5703125" style="195" customWidth="1"/>
    <col min="14623" max="14623" width="8.140625" style="195" customWidth="1"/>
    <col min="14624" max="14624" width="6.5703125" style="195" customWidth="1"/>
    <col min="14625" max="14625" width="7" style="195" customWidth="1"/>
    <col min="14626" max="14626" width="7.140625" style="195" customWidth="1"/>
    <col min="14627" max="14627" width="9.42578125" style="195" customWidth="1"/>
    <col min="14628" max="14628" width="6.85546875" style="195" customWidth="1"/>
    <col min="14629" max="14629" width="7.7109375" style="195" customWidth="1"/>
    <col min="14630" max="14631" width="6.28515625" style="195" customWidth="1"/>
    <col min="14632" max="14632" width="9.85546875" style="195" customWidth="1"/>
    <col min="14633" max="14633" width="7.5703125" style="195" customWidth="1"/>
    <col min="14634" max="14838" width="9.140625" style="195"/>
    <col min="14839" max="14839" width="6.28515625" style="195" customWidth="1"/>
    <col min="14840" max="14840" width="29.5703125" style="195" customWidth="1"/>
    <col min="14841" max="14841" width="6.42578125" style="195" customWidth="1"/>
    <col min="14842" max="14842" width="7.5703125" style="195" customWidth="1"/>
    <col min="14843" max="14843" width="9" style="195" customWidth="1"/>
    <col min="14844" max="14844" width="6.42578125" style="195" customWidth="1"/>
    <col min="14845" max="14845" width="6.140625" style="195" customWidth="1"/>
    <col min="14846" max="14846" width="7" style="195" customWidth="1"/>
    <col min="14847" max="14847" width="7.5703125" style="195" customWidth="1"/>
    <col min="14848" max="14848" width="5.140625" style="195" customWidth="1"/>
    <col min="14849" max="14849" width="5" style="195" customWidth="1"/>
    <col min="14850" max="14850" width="10.5703125" style="195" customWidth="1"/>
    <col min="14851" max="14851" width="10.28515625" style="195" customWidth="1"/>
    <col min="14852" max="14852" width="10" style="195" customWidth="1"/>
    <col min="14853" max="14853" width="7.42578125" style="195" customWidth="1"/>
    <col min="14854" max="14854" width="9" style="195" customWidth="1"/>
    <col min="14855" max="14855" width="6" style="195" customWidth="1"/>
    <col min="14856" max="14856" width="6.42578125" style="195" customWidth="1"/>
    <col min="14857" max="14857" width="5.85546875" style="195" customWidth="1"/>
    <col min="14858" max="14858" width="7.28515625" style="195" customWidth="1"/>
    <col min="14859" max="14859" width="9.42578125" style="195" customWidth="1"/>
    <col min="14860" max="14860" width="8.140625" style="195" customWidth="1"/>
    <col min="14861" max="14861" width="4" style="195" customWidth="1"/>
    <col min="14862" max="14862" width="7.42578125" style="195" customWidth="1"/>
    <col min="14863" max="14863" width="6.140625" style="195" customWidth="1"/>
    <col min="14864" max="14864" width="6.7109375" style="195" customWidth="1"/>
    <col min="14865" max="14865" width="7.140625" style="195" customWidth="1"/>
    <col min="14866" max="14866" width="9.28515625" style="195" customWidth="1"/>
    <col min="14867" max="14867" width="6.140625" style="195" customWidth="1"/>
    <col min="14868" max="14868" width="7" style="195" customWidth="1"/>
    <col min="14869" max="14869" width="9" style="195" customWidth="1"/>
    <col min="14870" max="14870" width="6.5703125" style="195" customWidth="1"/>
    <col min="14871" max="14871" width="6.140625" style="195" customWidth="1"/>
    <col min="14872" max="14872" width="6.7109375" style="195" customWidth="1"/>
    <col min="14873" max="14873" width="9.140625" style="195"/>
    <col min="14874" max="14874" width="7.42578125" style="195" customWidth="1"/>
    <col min="14875" max="14875" width="6.7109375" style="195" customWidth="1"/>
    <col min="14876" max="14876" width="6.140625" style="195" customWidth="1"/>
    <col min="14877" max="14877" width="6.42578125" style="195" customWidth="1"/>
    <col min="14878" max="14878" width="6.5703125" style="195" customWidth="1"/>
    <col min="14879" max="14879" width="8.140625" style="195" customWidth="1"/>
    <col min="14880" max="14880" width="6.5703125" style="195" customWidth="1"/>
    <col min="14881" max="14881" width="7" style="195" customWidth="1"/>
    <col min="14882" max="14882" width="7.140625" style="195" customWidth="1"/>
    <col min="14883" max="14883" width="9.42578125" style="195" customWidth="1"/>
    <col min="14884" max="14884" width="6.85546875" style="195" customWidth="1"/>
    <col min="14885" max="14885" width="7.7109375" style="195" customWidth="1"/>
    <col min="14886" max="14887" width="6.28515625" style="195" customWidth="1"/>
    <col min="14888" max="14888" width="9.85546875" style="195" customWidth="1"/>
    <col min="14889" max="14889" width="7.5703125" style="195" customWidth="1"/>
    <col min="14890" max="15094" width="9.140625" style="195"/>
    <col min="15095" max="15095" width="6.28515625" style="195" customWidth="1"/>
    <col min="15096" max="15096" width="29.5703125" style="195" customWidth="1"/>
    <col min="15097" max="15097" width="6.42578125" style="195" customWidth="1"/>
    <col min="15098" max="15098" width="7.5703125" style="195" customWidth="1"/>
    <col min="15099" max="15099" width="9" style="195" customWidth="1"/>
    <col min="15100" max="15100" width="6.42578125" style="195" customWidth="1"/>
    <col min="15101" max="15101" width="6.140625" style="195" customWidth="1"/>
    <col min="15102" max="15102" width="7" style="195" customWidth="1"/>
    <col min="15103" max="15103" width="7.5703125" style="195" customWidth="1"/>
    <col min="15104" max="15104" width="5.140625" style="195" customWidth="1"/>
    <col min="15105" max="15105" width="5" style="195" customWidth="1"/>
    <col min="15106" max="15106" width="10.5703125" style="195" customWidth="1"/>
    <col min="15107" max="15107" width="10.28515625" style="195" customWidth="1"/>
    <col min="15108" max="15108" width="10" style="195" customWidth="1"/>
    <col min="15109" max="15109" width="7.42578125" style="195" customWidth="1"/>
    <col min="15110" max="15110" width="9" style="195" customWidth="1"/>
    <col min="15111" max="15111" width="6" style="195" customWidth="1"/>
    <col min="15112" max="15112" width="6.42578125" style="195" customWidth="1"/>
    <col min="15113" max="15113" width="5.85546875" style="195" customWidth="1"/>
    <col min="15114" max="15114" width="7.28515625" style="195" customWidth="1"/>
    <col min="15115" max="15115" width="9.42578125" style="195" customWidth="1"/>
    <col min="15116" max="15116" width="8.140625" style="195" customWidth="1"/>
    <col min="15117" max="15117" width="4" style="195" customWidth="1"/>
    <col min="15118" max="15118" width="7.42578125" style="195" customWidth="1"/>
    <col min="15119" max="15119" width="6.140625" style="195" customWidth="1"/>
    <col min="15120" max="15120" width="6.7109375" style="195" customWidth="1"/>
    <col min="15121" max="15121" width="7.140625" style="195" customWidth="1"/>
    <col min="15122" max="15122" width="9.28515625" style="195" customWidth="1"/>
    <col min="15123" max="15123" width="6.140625" style="195" customWidth="1"/>
    <col min="15124" max="15124" width="7" style="195" customWidth="1"/>
    <col min="15125" max="15125" width="9" style="195" customWidth="1"/>
    <col min="15126" max="15126" width="6.5703125" style="195" customWidth="1"/>
    <col min="15127" max="15127" width="6.140625" style="195" customWidth="1"/>
    <col min="15128" max="15128" width="6.7109375" style="195" customWidth="1"/>
    <col min="15129" max="15129" width="9.140625" style="195"/>
    <col min="15130" max="15130" width="7.42578125" style="195" customWidth="1"/>
    <col min="15131" max="15131" width="6.7109375" style="195" customWidth="1"/>
    <col min="15132" max="15132" width="6.140625" style="195" customWidth="1"/>
    <col min="15133" max="15133" width="6.42578125" style="195" customWidth="1"/>
    <col min="15134" max="15134" width="6.5703125" style="195" customWidth="1"/>
    <col min="15135" max="15135" width="8.140625" style="195" customWidth="1"/>
    <col min="15136" max="15136" width="6.5703125" style="195" customWidth="1"/>
    <col min="15137" max="15137" width="7" style="195" customWidth="1"/>
    <col min="15138" max="15138" width="7.140625" style="195" customWidth="1"/>
    <col min="15139" max="15139" width="9.42578125" style="195" customWidth="1"/>
    <col min="15140" max="15140" width="6.85546875" style="195" customWidth="1"/>
    <col min="15141" max="15141" width="7.7109375" style="195" customWidth="1"/>
    <col min="15142" max="15143" width="6.28515625" style="195" customWidth="1"/>
    <col min="15144" max="15144" width="9.85546875" style="195" customWidth="1"/>
    <col min="15145" max="15145" width="7.5703125" style="195" customWidth="1"/>
    <col min="15146" max="15350" width="9.140625" style="195"/>
    <col min="15351" max="15351" width="6.28515625" style="195" customWidth="1"/>
    <col min="15352" max="15352" width="29.5703125" style="195" customWidth="1"/>
    <col min="15353" max="15353" width="6.42578125" style="195" customWidth="1"/>
    <col min="15354" max="15354" width="7.5703125" style="195" customWidth="1"/>
    <col min="15355" max="15355" width="9" style="195" customWidth="1"/>
    <col min="15356" max="15356" width="6.42578125" style="195" customWidth="1"/>
    <col min="15357" max="15357" width="6.140625" style="195" customWidth="1"/>
    <col min="15358" max="15358" width="7" style="195" customWidth="1"/>
    <col min="15359" max="15359" width="7.5703125" style="195" customWidth="1"/>
    <col min="15360" max="15360" width="5.140625" style="195" customWidth="1"/>
    <col min="15361" max="15361" width="5" style="195" customWidth="1"/>
    <col min="15362" max="15362" width="10.5703125" style="195" customWidth="1"/>
    <col min="15363" max="15363" width="10.28515625" style="195" customWidth="1"/>
    <col min="15364" max="15364" width="10" style="195" customWidth="1"/>
    <col min="15365" max="15365" width="7.42578125" style="195" customWidth="1"/>
    <col min="15366" max="15366" width="9" style="195" customWidth="1"/>
    <col min="15367" max="15367" width="6" style="195" customWidth="1"/>
    <col min="15368" max="15368" width="6.42578125" style="195" customWidth="1"/>
    <col min="15369" max="15369" width="5.85546875" style="195" customWidth="1"/>
    <col min="15370" max="15370" width="7.28515625" style="195" customWidth="1"/>
    <col min="15371" max="15371" width="9.42578125" style="195" customWidth="1"/>
    <col min="15372" max="15372" width="8.140625" style="195" customWidth="1"/>
    <col min="15373" max="15373" width="4" style="195" customWidth="1"/>
    <col min="15374" max="15374" width="7.42578125" style="195" customWidth="1"/>
    <col min="15375" max="15375" width="6.140625" style="195" customWidth="1"/>
    <col min="15376" max="15376" width="6.7109375" style="195" customWidth="1"/>
    <col min="15377" max="15377" width="7.140625" style="195" customWidth="1"/>
    <col min="15378" max="15378" width="9.28515625" style="195" customWidth="1"/>
    <col min="15379" max="15379" width="6.140625" style="195" customWidth="1"/>
    <col min="15380" max="15380" width="7" style="195" customWidth="1"/>
    <col min="15381" max="15381" width="9" style="195" customWidth="1"/>
    <col min="15382" max="15382" width="6.5703125" style="195" customWidth="1"/>
    <col min="15383" max="15383" width="6.140625" style="195" customWidth="1"/>
    <col min="15384" max="15384" width="6.7109375" style="195" customWidth="1"/>
    <col min="15385" max="15385" width="9.140625" style="195"/>
    <col min="15386" max="15386" width="7.42578125" style="195" customWidth="1"/>
    <col min="15387" max="15387" width="6.7109375" style="195" customWidth="1"/>
    <col min="15388" max="15388" width="6.140625" style="195" customWidth="1"/>
    <col min="15389" max="15389" width="6.42578125" style="195" customWidth="1"/>
    <col min="15390" max="15390" width="6.5703125" style="195" customWidth="1"/>
    <col min="15391" max="15391" width="8.140625" style="195" customWidth="1"/>
    <col min="15392" max="15392" width="6.5703125" style="195" customWidth="1"/>
    <col min="15393" max="15393" width="7" style="195" customWidth="1"/>
    <col min="15394" max="15394" width="7.140625" style="195" customWidth="1"/>
    <col min="15395" max="15395" width="9.42578125" style="195" customWidth="1"/>
    <col min="15396" max="15396" width="6.85546875" style="195" customWidth="1"/>
    <col min="15397" max="15397" width="7.7109375" style="195" customWidth="1"/>
    <col min="15398" max="15399" width="6.28515625" style="195" customWidth="1"/>
    <col min="15400" max="15400" width="9.85546875" style="195" customWidth="1"/>
    <col min="15401" max="15401" width="7.5703125" style="195" customWidth="1"/>
    <col min="15402" max="15606" width="9.140625" style="195"/>
    <col min="15607" max="15607" width="6.28515625" style="195" customWidth="1"/>
    <col min="15608" max="15608" width="29.5703125" style="195" customWidth="1"/>
    <col min="15609" max="15609" width="6.42578125" style="195" customWidth="1"/>
    <col min="15610" max="15610" width="7.5703125" style="195" customWidth="1"/>
    <col min="15611" max="15611" width="9" style="195" customWidth="1"/>
    <col min="15612" max="15612" width="6.42578125" style="195" customWidth="1"/>
    <col min="15613" max="15613" width="6.140625" style="195" customWidth="1"/>
    <col min="15614" max="15614" width="7" style="195" customWidth="1"/>
    <col min="15615" max="15615" width="7.5703125" style="195" customWidth="1"/>
    <col min="15616" max="15616" width="5.140625" style="195" customWidth="1"/>
    <col min="15617" max="15617" width="5" style="195" customWidth="1"/>
    <col min="15618" max="15618" width="10.5703125" style="195" customWidth="1"/>
    <col min="15619" max="15619" width="10.28515625" style="195" customWidth="1"/>
    <col min="15620" max="15620" width="10" style="195" customWidth="1"/>
    <col min="15621" max="15621" width="7.42578125" style="195" customWidth="1"/>
    <col min="15622" max="15622" width="9" style="195" customWidth="1"/>
    <col min="15623" max="15623" width="6" style="195" customWidth="1"/>
    <col min="15624" max="15624" width="6.42578125" style="195" customWidth="1"/>
    <col min="15625" max="15625" width="5.85546875" style="195" customWidth="1"/>
    <col min="15626" max="15626" width="7.28515625" style="195" customWidth="1"/>
    <col min="15627" max="15627" width="9.42578125" style="195" customWidth="1"/>
    <col min="15628" max="15628" width="8.140625" style="195" customWidth="1"/>
    <col min="15629" max="15629" width="4" style="195" customWidth="1"/>
    <col min="15630" max="15630" width="7.42578125" style="195" customWidth="1"/>
    <col min="15631" max="15631" width="6.140625" style="195" customWidth="1"/>
    <col min="15632" max="15632" width="6.7109375" style="195" customWidth="1"/>
    <col min="15633" max="15633" width="7.140625" style="195" customWidth="1"/>
    <col min="15634" max="15634" width="9.28515625" style="195" customWidth="1"/>
    <col min="15635" max="15635" width="6.140625" style="195" customWidth="1"/>
    <col min="15636" max="15636" width="7" style="195" customWidth="1"/>
    <col min="15637" max="15637" width="9" style="195" customWidth="1"/>
    <col min="15638" max="15638" width="6.5703125" style="195" customWidth="1"/>
    <col min="15639" max="15639" width="6.140625" style="195" customWidth="1"/>
    <col min="15640" max="15640" width="6.7109375" style="195" customWidth="1"/>
    <col min="15641" max="15641" width="9.140625" style="195"/>
    <col min="15642" max="15642" width="7.42578125" style="195" customWidth="1"/>
    <col min="15643" max="15643" width="6.7109375" style="195" customWidth="1"/>
    <col min="15644" max="15644" width="6.140625" style="195" customWidth="1"/>
    <col min="15645" max="15645" width="6.42578125" style="195" customWidth="1"/>
    <col min="15646" max="15646" width="6.5703125" style="195" customWidth="1"/>
    <col min="15647" max="15647" width="8.140625" style="195" customWidth="1"/>
    <col min="15648" max="15648" width="6.5703125" style="195" customWidth="1"/>
    <col min="15649" max="15649" width="7" style="195" customWidth="1"/>
    <col min="15650" max="15650" width="7.140625" style="195" customWidth="1"/>
    <col min="15651" max="15651" width="9.42578125" style="195" customWidth="1"/>
    <col min="15652" max="15652" width="6.85546875" style="195" customWidth="1"/>
    <col min="15653" max="15653" width="7.7109375" style="195" customWidth="1"/>
    <col min="15654" max="15655" width="6.28515625" style="195" customWidth="1"/>
    <col min="15656" max="15656" width="9.85546875" style="195" customWidth="1"/>
    <col min="15657" max="15657" width="7.5703125" style="195" customWidth="1"/>
    <col min="15658" max="15862" width="9.140625" style="195"/>
    <col min="15863" max="15863" width="6.28515625" style="195" customWidth="1"/>
    <col min="15864" max="15864" width="29.5703125" style="195" customWidth="1"/>
    <col min="15865" max="15865" width="6.42578125" style="195" customWidth="1"/>
    <col min="15866" max="15866" width="7.5703125" style="195" customWidth="1"/>
    <col min="15867" max="15867" width="9" style="195" customWidth="1"/>
    <col min="15868" max="15868" width="6.42578125" style="195" customWidth="1"/>
    <col min="15869" max="15869" width="6.140625" style="195" customWidth="1"/>
    <col min="15870" max="15870" width="7" style="195" customWidth="1"/>
    <col min="15871" max="15871" width="7.5703125" style="195" customWidth="1"/>
    <col min="15872" max="15872" width="5.140625" style="195" customWidth="1"/>
    <col min="15873" max="15873" width="5" style="195" customWidth="1"/>
    <col min="15874" max="15874" width="10.5703125" style="195" customWidth="1"/>
    <col min="15875" max="15875" width="10.28515625" style="195" customWidth="1"/>
    <col min="15876" max="15876" width="10" style="195" customWidth="1"/>
    <col min="15877" max="15877" width="7.42578125" style="195" customWidth="1"/>
    <col min="15878" max="15878" width="9" style="195" customWidth="1"/>
    <col min="15879" max="15879" width="6" style="195" customWidth="1"/>
    <col min="15880" max="15880" width="6.42578125" style="195" customWidth="1"/>
    <col min="15881" max="15881" width="5.85546875" style="195" customWidth="1"/>
    <col min="15882" max="15882" width="7.28515625" style="195" customWidth="1"/>
    <col min="15883" max="15883" width="9.42578125" style="195" customWidth="1"/>
    <col min="15884" max="15884" width="8.140625" style="195" customWidth="1"/>
    <col min="15885" max="15885" width="4" style="195" customWidth="1"/>
    <col min="15886" max="15886" width="7.42578125" style="195" customWidth="1"/>
    <col min="15887" max="15887" width="6.140625" style="195" customWidth="1"/>
    <col min="15888" max="15888" width="6.7109375" style="195" customWidth="1"/>
    <col min="15889" max="15889" width="7.140625" style="195" customWidth="1"/>
    <col min="15890" max="15890" width="9.28515625" style="195" customWidth="1"/>
    <col min="15891" max="15891" width="6.140625" style="195" customWidth="1"/>
    <col min="15892" max="15892" width="7" style="195" customWidth="1"/>
    <col min="15893" max="15893" width="9" style="195" customWidth="1"/>
    <col min="15894" max="15894" width="6.5703125" style="195" customWidth="1"/>
    <col min="15895" max="15895" width="6.140625" style="195" customWidth="1"/>
    <col min="15896" max="15896" width="6.7109375" style="195" customWidth="1"/>
    <col min="15897" max="15897" width="9.140625" style="195"/>
    <col min="15898" max="15898" width="7.42578125" style="195" customWidth="1"/>
    <col min="15899" max="15899" width="6.7109375" style="195" customWidth="1"/>
    <col min="15900" max="15900" width="6.140625" style="195" customWidth="1"/>
    <col min="15901" max="15901" width="6.42578125" style="195" customWidth="1"/>
    <col min="15902" max="15902" width="6.5703125" style="195" customWidth="1"/>
    <col min="15903" max="15903" width="8.140625" style="195" customWidth="1"/>
    <col min="15904" max="15904" width="6.5703125" style="195" customWidth="1"/>
    <col min="15905" max="15905" width="7" style="195" customWidth="1"/>
    <col min="15906" max="15906" width="7.140625" style="195" customWidth="1"/>
    <col min="15907" max="15907" width="9.42578125" style="195" customWidth="1"/>
    <col min="15908" max="15908" width="6.85546875" style="195" customWidth="1"/>
    <col min="15909" max="15909" width="7.7109375" style="195" customWidth="1"/>
    <col min="15910" max="15911" width="6.28515625" style="195" customWidth="1"/>
    <col min="15912" max="15912" width="9.85546875" style="195" customWidth="1"/>
    <col min="15913" max="15913" width="7.5703125" style="195" customWidth="1"/>
    <col min="15914" max="16118" width="9.140625" style="195"/>
    <col min="16119" max="16119" width="6.28515625" style="195" customWidth="1"/>
    <col min="16120" max="16120" width="29.5703125" style="195" customWidth="1"/>
    <col min="16121" max="16121" width="6.42578125" style="195" customWidth="1"/>
    <col min="16122" max="16122" width="7.5703125" style="195" customWidth="1"/>
    <col min="16123" max="16123" width="9" style="195" customWidth="1"/>
    <col min="16124" max="16124" width="6.42578125" style="195" customWidth="1"/>
    <col min="16125" max="16125" width="6.140625" style="195" customWidth="1"/>
    <col min="16126" max="16126" width="7" style="195" customWidth="1"/>
    <col min="16127" max="16127" width="7.5703125" style="195" customWidth="1"/>
    <col min="16128" max="16128" width="5.140625" style="195" customWidth="1"/>
    <col min="16129" max="16129" width="5" style="195" customWidth="1"/>
    <col min="16130" max="16130" width="10.5703125" style="195" customWidth="1"/>
    <col min="16131" max="16131" width="10.28515625" style="195" customWidth="1"/>
    <col min="16132" max="16132" width="10" style="195" customWidth="1"/>
    <col min="16133" max="16133" width="7.42578125" style="195" customWidth="1"/>
    <col min="16134" max="16134" width="9" style="195" customWidth="1"/>
    <col min="16135" max="16135" width="6" style="195" customWidth="1"/>
    <col min="16136" max="16136" width="6.42578125" style="195" customWidth="1"/>
    <col min="16137" max="16137" width="5.85546875" style="195" customWidth="1"/>
    <col min="16138" max="16138" width="7.28515625" style="195" customWidth="1"/>
    <col min="16139" max="16139" width="9.42578125" style="195" customWidth="1"/>
    <col min="16140" max="16140" width="8.140625" style="195" customWidth="1"/>
    <col min="16141" max="16141" width="4" style="195" customWidth="1"/>
    <col min="16142" max="16142" width="7.42578125" style="195" customWidth="1"/>
    <col min="16143" max="16143" width="6.140625" style="195" customWidth="1"/>
    <col min="16144" max="16144" width="6.7109375" style="195" customWidth="1"/>
    <col min="16145" max="16145" width="7.140625" style="195" customWidth="1"/>
    <col min="16146" max="16146" width="9.28515625" style="195" customWidth="1"/>
    <col min="16147" max="16147" width="6.140625" style="195" customWidth="1"/>
    <col min="16148" max="16148" width="7" style="195" customWidth="1"/>
    <col min="16149" max="16149" width="9" style="195" customWidth="1"/>
    <col min="16150" max="16150" width="6.5703125" style="195" customWidth="1"/>
    <col min="16151" max="16151" width="6.140625" style="195" customWidth="1"/>
    <col min="16152" max="16152" width="6.7109375" style="195" customWidth="1"/>
    <col min="16153" max="16153" width="9.140625" style="195"/>
    <col min="16154" max="16154" width="7.42578125" style="195" customWidth="1"/>
    <col min="16155" max="16155" width="6.7109375" style="195" customWidth="1"/>
    <col min="16156" max="16156" width="6.140625" style="195" customWidth="1"/>
    <col min="16157" max="16157" width="6.42578125" style="195" customWidth="1"/>
    <col min="16158" max="16158" width="6.5703125" style="195" customWidth="1"/>
    <col min="16159" max="16159" width="8.140625" style="195" customWidth="1"/>
    <col min="16160" max="16160" width="6.5703125" style="195" customWidth="1"/>
    <col min="16161" max="16161" width="7" style="195" customWidth="1"/>
    <col min="16162" max="16162" width="7.140625" style="195" customWidth="1"/>
    <col min="16163" max="16163" width="9.42578125" style="195" customWidth="1"/>
    <col min="16164" max="16164" width="6.85546875" style="195" customWidth="1"/>
    <col min="16165" max="16165" width="7.7109375" style="195" customWidth="1"/>
    <col min="16166" max="16167" width="6.28515625" style="195" customWidth="1"/>
    <col min="16168" max="16168" width="9.85546875" style="195" customWidth="1"/>
    <col min="16169" max="16169" width="7.5703125" style="195" customWidth="1"/>
    <col min="16170" max="16384" width="9.140625" style="195"/>
  </cols>
  <sheetData>
    <row r="1" spans="1:45" ht="13.5" thickBot="1">
      <c r="A1" s="372" t="s">
        <v>233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</row>
    <row r="2" spans="1:45" ht="59.25" customHeight="1">
      <c r="A2" s="373"/>
      <c r="B2" s="376" t="s">
        <v>234</v>
      </c>
      <c r="C2" s="378" t="s">
        <v>235</v>
      </c>
      <c r="D2" s="380"/>
      <c r="E2" s="382" t="s">
        <v>236</v>
      </c>
      <c r="F2" s="382" t="s">
        <v>237</v>
      </c>
      <c r="G2" s="382" t="s">
        <v>238</v>
      </c>
      <c r="H2" s="382"/>
      <c r="I2" s="382"/>
      <c r="J2" s="382"/>
      <c r="K2" s="382"/>
      <c r="L2" s="382"/>
      <c r="M2" s="385" t="s">
        <v>239</v>
      </c>
      <c r="N2" s="387" t="s">
        <v>240</v>
      </c>
      <c r="O2" s="388"/>
      <c r="P2" s="395" t="s">
        <v>241</v>
      </c>
      <c r="Q2" s="395" t="s">
        <v>242</v>
      </c>
      <c r="R2" s="395"/>
      <c r="S2" s="395"/>
      <c r="T2" s="395"/>
      <c r="U2" s="396" t="s">
        <v>243</v>
      </c>
      <c r="V2" s="196"/>
      <c r="W2" s="398" t="s">
        <v>244</v>
      </c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400"/>
      <c r="AP2" s="399"/>
      <c r="AQ2" s="389" t="s">
        <v>245</v>
      </c>
      <c r="AR2" s="390"/>
      <c r="AS2" s="390"/>
    </row>
    <row r="3" spans="1:45" ht="92.25" customHeight="1">
      <c r="A3" s="374"/>
      <c r="B3" s="377"/>
      <c r="C3" s="379"/>
      <c r="D3" s="381"/>
      <c r="E3" s="383"/>
      <c r="F3" s="384"/>
      <c r="G3" s="383" t="s">
        <v>246</v>
      </c>
      <c r="H3" s="383"/>
      <c r="I3" s="383" t="s">
        <v>247</v>
      </c>
      <c r="J3" s="383"/>
      <c r="K3" s="383" t="s">
        <v>248</v>
      </c>
      <c r="L3" s="383"/>
      <c r="M3" s="386"/>
      <c r="N3" s="393" t="s">
        <v>249</v>
      </c>
      <c r="O3" s="393" t="s">
        <v>250</v>
      </c>
      <c r="P3" s="377"/>
      <c r="Q3" s="397">
        <v>0</v>
      </c>
      <c r="R3" s="397">
        <v>0.2</v>
      </c>
      <c r="S3" s="397">
        <v>0.5</v>
      </c>
      <c r="T3" s="397">
        <v>1</v>
      </c>
      <c r="U3" s="397"/>
      <c r="V3" s="401" t="s">
        <v>251</v>
      </c>
      <c r="W3" s="394">
        <v>0</v>
      </c>
      <c r="X3" s="402" t="s">
        <v>252</v>
      </c>
      <c r="Y3" s="394">
        <v>0.1</v>
      </c>
      <c r="Z3" s="402" t="s">
        <v>252</v>
      </c>
      <c r="AA3" s="403">
        <v>0.2</v>
      </c>
      <c r="AB3" s="402" t="s">
        <v>252</v>
      </c>
      <c r="AC3" s="405" t="s">
        <v>253</v>
      </c>
      <c r="AD3" s="394">
        <v>0.35</v>
      </c>
      <c r="AE3" s="394">
        <v>0.5</v>
      </c>
      <c r="AF3" s="402" t="s">
        <v>252</v>
      </c>
      <c r="AG3" s="394">
        <v>0.7</v>
      </c>
      <c r="AH3" s="402" t="s">
        <v>252</v>
      </c>
      <c r="AI3" s="394">
        <v>0.75</v>
      </c>
      <c r="AJ3" s="394">
        <v>1</v>
      </c>
      <c r="AK3" s="402" t="s">
        <v>252</v>
      </c>
      <c r="AL3" s="394">
        <v>1.5</v>
      </c>
      <c r="AM3" s="402" t="s">
        <v>252</v>
      </c>
      <c r="AN3" s="394">
        <v>2.5</v>
      </c>
      <c r="AO3" s="394" t="s">
        <v>254</v>
      </c>
      <c r="AP3" s="394" t="s">
        <v>255</v>
      </c>
      <c r="AQ3" s="391"/>
      <c r="AR3" s="392"/>
      <c r="AS3" s="392"/>
    </row>
    <row r="4" spans="1:45" ht="21" customHeight="1">
      <c r="A4" s="374"/>
      <c r="B4" s="377"/>
      <c r="C4" s="379"/>
      <c r="D4" s="381"/>
      <c r="E4" s="383"/>
      <c r="F4" s="384"/>
      <c r="G4" s="383" t="s">
        <v>256</v>
      </c>
      <c r="H4" s="383" t="s">
        <v>257</v>
      </c>
      <c r="I4" s="383" t="s">
        <v>258</v>
      </c>
      <c r="J4" s="383" t="s">
        <v>259</v>
      </c>
      <c r="K4" s="383" t="s">
        <v>260</v>
      </c>
      <c r="L4" s="383" t="s">
        <v>261</v>
      </c>
      <c r="M4" s="386"/>
      <c r="N4" s="393"/>
      <c r="O4" s="393"/>
      <c r="P4" s="377"/>
      <c r="Q4" s="397"/>
      <c r="R4" s="397"/>
      <c r="S4" s="397"/>
      <c r="T4" s="397"/>
      <c r="U4" s="397"/>
      <c r="V4" s="401"/>
      <c r="W4" s="394"/>
      <c r="X4" s="402"/>
      <c r="Y4" s="394"/>
      <c r="Z4" s="402"/>
      <c r="AA4" s="403"/>
      <c r="AB4" s="402"/>
      <c r="AC4" s="406"/>
      <c r="AD4" s="394"/>
      <c r="AE4" s="394"/>
      <c r="AF4" s="402"/>
      <c r="AG4" s="394"/>
      <c r="AH4" s="402"/>
      <c r="AI4" s="394"/>
      <c r="AJ4" s="394"/>
      <c r="AK4" s="402"/>
      <c r="AL4" s="394"/>
      <c r="AM4" s="402"/>
      <c r="AN4" s="404"/>
      <c r="AO4" s="404"/>
      <c r="AP4" s="394"/>
      <c r="AQ4" s="391"/>
      <c r="AR4" s="392"/>
      <c r="AS4" s="392"/>
    </row>
    <row r="5" spans="1:45" ht="330">
      <c r="A5" s="374"/>
      <c r="B5" s="377"/>
      <c r="C5" s="379"/>
      <c r="D5" s="197" t="s">
        <v>262</v>
      </c>
      <c r="E5" s="383"/>
      <c r="F5" s="384"/>
      <c r="G5" s="383"/>
      <c r="H5" s="383"/>
      <c r="I5" s="383"/>
      <c r="J5" s="383"/>
      <c r="K5" s="383"/>
      <c r="L5" s="383"/>
      <c r="M5" s="386"/>
      <c r="N5" s="393"/>
      <c r="O5" s="393"/>
      <c r="P5" s="377"/>
      <c r="Q5" s="397"/>
      <c r="R5" s="397"/>
      <c r="S5" s="397"/>
      <c r="T5" s="397"/>
      <c r="U5" s="397"/>
      <c r="V5" s="401" t="s">
        <v>263</v>
      </c>
      <c r="W5" s="394"/>
      <c r="X5" s="402"/>
      <c r="Y5" s="394"/>
      <c r="Z5" s="402"/>
      <c r="AA5" s="403"/>
      <c r="AB5" s="402"/>
      <c r="AC5" s="407"/>
      <c r="AD5" s="394"/>
      <c r="AE5" s="394"/>
      <c r="AF5" s="402"/>
      <c r="AG5" s="394"/>
      <c r="AH5" s="402"/>
      <c r="AI5" s="394"/>
      <c r="AJ5" s="394"/>
      <c r="AK5" s="402"/>
      <c r="AL5" s="394"/>
      <c r="AM5" s="402"/>
      <c r="AN5" s="404"/>
      <c r="AO5" s="404"/>
      <c r="AP5" s="394"/>
      <c r="AQ5" s="198"/>
      <c r="AR5" s="199" t="s">
        <v>251</v>
      </c>
      <c r="AS5" s="200" t="s">
        <v>264</v>
      </c>
    </row>
    <row r="6" spans="1:45" ht="60.75" thickBot="1">
      <c r="A6" s="375"/>
      <c r="B6" s="377"/>
      <c r="C6" s="201" t="s">
        <v>265</v>
      </c>
      <c r="D6" s="202" t="s">
        <v>266</v>
      </c>
      <c r="E6" s="201" t="s">
        <v>267</v>
      </c>
      <c r="F6" s="203" t="s">
        <v>268</v>
      </c>
      <c r="G6" s="201" t="s">
        <v>269</v>
      </c>
      <c r="H6" s="201" t="s">
        <v>270</v>
      </c>
      <c r="I6" s="201" t="s">
        <v>271</v>
      </c>
      <c r="J6" s="201" t="s">
        <v>272</v>
      </c>
      <c r="K6" s="201" t="s">
        <v>273</v>
      </c>
      <c r="L6" s="201" t="s">
        <v>274</v>
      </c>
      <c r="M6" s="201" t="s">
        <v>275</v>
      </c>
      <c r="N6" s="204" t="s">
        <v>276</v>
      </c>
      <c r="O6" s="205" t="s">
        <v>277</v>
      </c>
      <c r="P6" s="206" t="s">
        <v>278</v>
      </c>
      <c r="Q6" s="206" t="s">
        <v>279</v>
      </c>
      <c r="R6" s="206" t="s">
        <v>280</v>
      </c>
      <c r="S6" s="206" t="s">
        <v>281</v>
      </c>
      <c r="T6" s="206" t="s">
        <v>282</v>
      </c>
      <c r="U6" s="206" t="s">
        <v>283</v>
      </c>
      <c r="V6" s="203">
        <v>190</v>
      </c>
      <c r="W6" s="203">
        <v>200</v>
      </c>
      <c r="X6" s="203">
        <v>210</v>
      </c>
      <c r="Y6" s="203">
        <v>220</v>
      </c>
      <c r="Z6" s="203">
        <v>230</v>
      </c>
      <c r="AA6" s="203">
        <v>240</v>
      </c>
      <c r="AB6" s="203">
        <v>250</v>
      </c>
      <c r="AC6" s="203">
        <v>260</v>
      </c>
      <c r="AD6" s="203">
        <v>270</v>
      </c>
      <c r="AE6" s="203">
        <v>280</v>
      </c>
      <c r="AF6" s="203">
        <v>290</v>
      </c>
      <c r="AG6" s="203">
        <v>300</v>
      </c>
      <c r="AH6" s="203">
        <v>310</v>
      </c>
      <c r="AI6" s="203">
        <v>320</v>
      </c>
      <c r="AJ6" s="203">
        <v>330</v>
      </c>
      <c r="AK6" s="203">
        <v>340</v>
      </c>
      <c r="AL6" s="203">
        <v>350</v>
      </c>
      <c r="AM6" s="203">
        <v>360</v>
      </c>
      <c r="AN6" s="203">
        <v>370</v>
      </c>
      <c r="AO6" s="203">
        <v>380</v>
      </c>
      <c r="AP6" s="203">
        <v>390</v>
      </c>
      <c r="AQ6" s="203">
        <v>410</v>
      </c>
      <c r="AR6" s="203">
        <v>420</v>
      </c>
      <c r="AS6" s="203">
        <v>430</v>
      </c>
    </row>
    <row r="7" spans="1:45" ht="15">
      <c r="A7" s="207" t="s">
        <v>265</v>
      </c>
      <c r="B7" s="208" t="s">
        <v>284</v>
      </c>
      <c r="C7" s="204"/>
      <c r="D7" s="204"/>
      <c r="E7" s="209"/>
      <c r="F7" s="209"/>
      <c r="G7" s="210"/>
      <c r="H7" s="210"/>
      <c r="I7" s="210"/>
      <c r="J7" s="210"/>
      <c r="K7" s="210"/>
      <c r="L7" s="210"/>
      <c r="M7" s="210"/>
      <c r="N7" s="209"/>
      <c r="O7" s="210"/>
      <c r="P7" s="204"/>
      <c r="Q7" s="204"/>
      <c r="R7" s="204"/>
      <c r="S7" s="204"/>
      <c r="T7" s="204"/>
      <c r="U7" s="211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3"/>
      <c r="AO7" s="213"/>
      <c r="AP7" s="212"/>
      <c r="AQ7" s="214"/>
      <c r="AR7" s="215"/>
    </row>
    <row r="8" spans="1:45" ht="14.25" customHeight="1">
      <c r="A8" s="216"/>
      <c r="B8" s="408" t="s">
        <v>285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215"/>
    </row>
    <row r="9" spans="1:45" ht="15">
      <c r="A9" s="217" t="s">
        <v>267</v>
      </c>
      <c r="B9" s="218" t="s">
        <v>286</v>
      </c>
      <c r="C9" s="204"/>
      <c r="D9" s="204"/>
      <c r="E9" s="209"/>
      <c r="F9" s="209"/>
      <c r="G9" s="219"/>
      <c r="H9" s="219"/>
      <c r="I9" s="219"/>
      <c r="J9" s="219"/>
      <c r="K9" s="219"/>
      <c r="L9" s="219"/>
      <c r="M9" s="220"/>
      <c r="N9" s="219"/>
      <c r="O9" s="219"/>
      <c r="P9" s="204"/>
      <c r="Q9" s="221"/>
      <c r="R9" s="221"/>
      <c r="S9" s="221"/>
      <c r="T9" s="221"/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13"/>
      <c r="AO9" s="213"/>
      <c r="AP9" s="205"/>
      <c r="AQ9" s="222"/>
      <c r="AR9" s="215"/>
    </row>
    <row r="10" spans="1:45" ht="15">
      <c r="A10" s="217" t="s">
        <v>287</v>
      </c>
      <c r="B10" s="218" t="s">
        <v>288</v>
      </c>
      <c r="C10" s="204"/>
      <c r="D10" s="204"/>
      <c r="E10" s="209"/>
      <c r="F10" s="209"/>
      <c r="G10" s="219"/>
      <c r="H10" s="219"/>
      <c r="I10" s="219"/>
      <c r="J10" s="219"/>
      <c r="K10" s="219"/>
      <c r="L10" s="219"/>
      <c r="M10" s="220"/>
      <c r="N10" s="219"/>
      <c r="O10" s="219"/>
      <c r="P10" s="204"/>
      <c r="Q10" s="204"/>
      <c r="R10" s="204"/>
      <c r="S10" s="204"/>
      <c r="T10" s="204"/>
      <c r="U10" s="205"/>
      <c r="V10" s="213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13"/>
      <c r="AO10" s="213"/>
      <c r="AP10" s="205"/>
      <c r="AQ10" s="222"/>
      <c r="AR10" s="215"/>
    </row>
    <row r="11" spans="1:45" ht="28.5" customHeight="1">
      <c r="A11" s="223"/>
      <c r="B11" s="409" t="s">
        <v>289</v>
      </c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 t="s">
        <v>289</v>
      </c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215"/>
    </row>
    <row r="12" spans="1:45" ht="30">
      <c r="A12" s="223" t="s">
        <v>269</v>
      </c>
      <c r="B12" s="224" t="s">
        <v>290</v>
      </c>
      <c r="C12" s="205"/>
      <c r="D12" s="205"/>
      <c r="E12" s="210"/>
      <c r="F12" s="210"/>
      <c r="G12" s="220"/>
      <c r="H12" s="220"/>
      <c r="I12" s="220"/>
      <c r="J12" s="220"/>
      <c r="K12" s="220"/>
      <c r="L12" s="220"/>
      <c r="M12" s="225"/>
      <c r="N12" s="220"/>
      <c r="O12" s="220"/>
      <c r="P12" s="205"/>
      <c r="Q12" s="221"/>
      <c r="R12" s="221"/>
      <c r="S12" s="221"/>
      <c r="T12" s="221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13"/>
      <c r="AO12" s="213"/>
      <c r="AP12" s="205"/>
      <c r="AQ12" s="205"/>
      <c r="AR12" s="215"/>
    </row>
    <row r="13" spans="1:45" ht="68.25" customHeight="1">
      <c r="A13" s="223" t="s">
        <v>270</v>
      </c>
      <c r="B13" s="226" t="s">
        <v>291</v>
      </c>
      <c r="C13" s="205"/>
      <c r="D13" s="205"/>
      <c r="E13" s="210"/>
      <c r="F13" s="210"/>
      <c r="G13" s="221"/>
      <c r="H13" s="221"/>
      <c r="I13" s="221"/>
      <c r="J13" s="221"/>
      <c r="K13" s="221"/>
      <c r="L13" s="221"/>
      <c r="M13" s="227"/>
      <c r="N13" s="221"/>
      <c r="O13" s="221"/>
      <c r="P13" s="228"/>
      <c r="Q13" s="221"/>
      <c r="R13" s="221"/>
      <c r="S13" s="221"/>
      <c r="T13" s="221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9"/>
      <c r="AO13" s="229"/>
      <c r="AP13" s="228"/>
      <c r="AQ13" s="228"/>
      <c r="AR13" s="228"/>
    </row>
    <row r="14" spans="1:45" ht="45" customHeight="1">
      <c r="A14" s="223" t="s">
        <v>271</v>
      </c>
      <c r="B14" s="226" t="s">
        <v>292</v>
      </c>
      <c r="C14" s="205"/>
      <c r="D14" s="205"/>
      <c r="E14" s="210"/>
      <c r="F14" s="210"/>
      <c r="G14" s="221"/>
      <c r="H14" s="221"/>
      <c r="I14" s="221"/>
      <c r="J14" s="221"/>
      <c r="K14" s="221"/>
      <c r="L14" s="221"/>
      <c r="M14" s="227"/>
      <c r="N14" s="221"/>
      <c r="O14" s="221"/>
      <c r="P14" s="228"/>
      <c r="Q14" s="221"/>
      <c r="R14" s="221"/>
      <c r="S14" s="221"/>
      <c r="T14" s="221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9"/>
      <c r="AO14" s="229"/>
      <c r="AP14" s="228"/>
      <c r="AQ14" s="228"/>
      <c r="AR14" s="228"/>
    </row>
    <row r="15" spans="1:45" ht="30">
      <c r="A15" s="223" t="s">
        <v>272</v>
      </c>
      <c r="B15" s="224" t="s">
        <v>293</v>
      </c>
      <c r="C15" s="205"/>
      <c r="D15" s="205"/>
      <c r="E15" s="210"/>
      <c r="F15" s="210"/>
      <c r="G15" s="220"/>
      <c r="H15" s="220"/>
      <c r="I15" s="220"/>
      <c r="J15" s="220"/>
      <c r="K15" s="220"/>
      <c r="L15" s="220"/>
      <c r="M15" s="225"/>
      <c r="N15" s="220"/>
      <c r="O15" s="220"/>
      <c r="P15" s="205"/>
      <c r="Q15" s="221"/>
      <c r="R15" s="221"/>
      <c r="S15" s="221"/>
      <c r="T15" s="221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13"/>
      <c r="AO15" s="213"/>
      <c r="AP15" s="205"/>
      <c r="AQ15" s="205"/>
      <c r="AR15" s="215"/>
    </row>
    <row r="16" spans="1:45" ht="30">
      <c r="A16" s="223" t="s">
        <v>273</v>
      </c>
      <c r="B16" s="226" t="s">
        <v>294</v>
      </c>
      <c r="C16" s="205"/>
      <c r="D16" s="205"/>
      <c r="E16" s="210"/>
      <c r="F16" s="210"/>
      <c r="G16" s="221"/>
      <c r="H16" s="221"/>
      <c r="I16" s="221"/>
      <c r="J16" s="221"/>
      <c r="K16" s="221"/>
      <c r="L16" s="221"/>
      <c r="M16" s="227"/>
      <c r="N16" s="221"/>
      <c r="O16" s="221"/>
      <c r="P16" s="228"/>
      <c r="Q16" s="221"/>
      <c r="R16" s="221"/>
      <c r="S16" s="221"/>
      <c r="T16" s="221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9"/>
      <c r="AO16" s="229"/>
      <c r="AP16" s="228"/>
      <c r="AQ16" s="228"/>
      <c r="AR16" s="228"/>
    </row>
    <row r="17" spans="1:44" ht="30">
      <c r="A17" s="223" t="s">
        <v>274</v>
      </c>
      <c r="B17" s="226" t="s">
        <v>295</v>
      </c>
      <c r="C17" s="205"/>
      <c r="D17" s="205"/>
      <c r="E17" s="210"/>
      <c r="F17" s="210"/>
      <c r="G17" s="221"/>
      <c r="H17" s="221"/>
      <c r="I17" s="221"/>
      <c r="J17" s="221"/>
      <c r="K17" s="221"/>
      <c r="L17" s="221"/>
      <c r="M17" s="227"/>
      <c r="N17" s="221"/>
      <c r="O17" s="221"/>
      <c r="P17" s="228"/>
      <c r="Q17" s="221"/>
      <c r="R17" s="221"/>
      <c r="S17" s="221"/>
      <c r="T17" s="221"/>
      <c r="U17" s="205"/>
      <c r="V17" s="205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9"/>
      <c r="AO17" s="229"/>
      <c r="AP17" s="228"/>
      <c r="AQ17" s="228"/>
      <c r="AR17" s="228"/>
    </row>
    <row r="18" spans="1:44" ht="45">
      <c r="A18" s="223" t="s">
        <v>296</v>
      </c>
      <c r="B18" s="230" t="s">
        <v>297</v>
      </c>
      <c r="C18" s="205"/>
      <c r="D18" s="205"/>
      <c r="E18" s="210"/>
      <c r="F18" s="210"/>
      <c r="G18" s="220"/>
      <c r="H18" s="220"/>
      <c r="I18" s="220"/>
      <c r="J18" s="220"/>
      <c r="K18" s="220"/>
      <c r="L18" s="220"/>
      <c r="M18" s="225"/>
      <c r="N18" s="220"/>
      <c r="O18" s="220"/>
      <c r="P18" s="205"/>
      <c r="Q18" s="221"/>
      <c r="R18" s="221"/>
      <c r="S18" s="221"/>
      <c r="T18" s="221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13"/>
      <c r="AO18" s="213"/>
      <c r="AP18" s="205"/>
      <c r="AQ18" s="205"/>
      <c r="AR18" s="215"/>
    </row>
  </sheetData>
  <mergeCells count="54">
    <mergeCell ref="AO3:AO5"/>
    <mergeCell ref="AH3:AH5"/>
    <mergeCell ref="B8:AQ8"/>
    <mergeCell ref="B11:V11"/>
    <mergeCell ref="W11:AQ11"/>
    <mergeCell ref="AP3:AP5"/>
    <mergeCell ref="G4:G5"/>
    <mergeCell ref="H4:H5"/>
    <mergeCell ref="I4:I5"/>
    <mergeCell ref="J4:J5"/>
    <mergeCell ref="K4:K5"/>
    <mergeCell ref="L4:L5"/>
    <mergeCell ref="AJ3:AJ5"/>
    <mergeCell ref="AK3:AK5"/>
    <mergeCell ref="AL3:AL5"/>
    <mergeCell ref="AM3:AM5"/>
    <mergeCell ref="AN3:AN5"/>
    <mergeCell ref="AC3:AC5"/>
    <mergeCell ref="AD3:AD5"/>
    <mergeCell ref="AE3:AE5"/>
    <mergeCell ref="AF3:AF5"/>
    <mergeCell ref="AG3:AG5"/>
    <mergeCell ref="W3:W5"/>
    <mergeCell ref="P2:P5"/>
    <mergeCell ref="Q2:T2"/>
    <mergeCell ref="U2:U5"/>
    <mergeCell ref="W2:AP2"/>
    <mergeCell ref="Q3:Q5"/>
    <mergeCell ref="R3:R5"/>
    <mergeCell ref="S3:S5"/>
    <mergeCell ref="T3:T5"/>
    <mergeCell ref="V3:V5"/>
    <mergeCell ref="AI3:AI5"/>
    <mergeCell ref="X3:X5"/>
    <mergeCell ref="Y3:Y5"/>
    <mergeCell ref="Z3:Z5"/>
    <mergeCell ref="AA3:AA5"/>
    <mergeCell ref="AB3:AB5"/>
    <mergeCell ref="A1:AS1"/>
    <mergeCell ref="A2:A6"/>
    <mergeCell ref="B2:B6"/>
    <mergeCell ref="C2:C5"/>
    <mergeCell ref="D2:D4"/>
    <mergeCell ref="E2:E5"/>
    <mergeCell ref="F2:F5"/>
    <mergeCell ref="G2:L2"/>
    <mergeCell ref="M2:M5"/>
    <mergeCell ref="N2:O2"/>
    <mergeCell ref="AQ2:AS4"/>
    <mergeCell ref="G3:H3"/>
    <mergeCell ref="I3:J3"/>
    <mergeCell ref="K3:L3"/>
    <mergeCell ref="N3:N5"/>
    <mergeCell ref="O3:O5"/>
  </mergeCells>
  <pageMargins left="0.7" right="0.7" top="0.56000000000000005" bottom="0.75" header="0.3" footer="0.3"/>
  <pageSetup paperSize="9" scale="54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view="pageBreakPreview" zoomScale="60" zoomScaleNormal="60" zoomScalePageLayoutView="30" workbookViewId="0">
      <selection activeCell="B2" sqref="B2:B6"/>
    </sheetView>
  </sheetViews>
  <sheetFormatPr defaultRowHeight="11.25"/>
  <cols>
    <col min="1" max="1" width="8.140625" style="232" customWidth="1"/>
    <col min="2" max="2" width="23.7109375" style="232" customWidth="1"/>
    <col min="3" max="3" width="6.140625" style="232" customWidth="1"/>
    <col min="4" max="4" width="14.7109375" style="232" customWidth="1"/>
    <col min="5" max="5" width="7" style="232" customWidth="1"/>
    <col min="6" max="6" width="7.7109375" style="232" customWidth="1"/>
    <col min="7" max="7" width="7.85546875" style="232" customWidth="1"/>
    <col min="8" max="8" width="8.5703125" style="232" customWidth="1"/>
    <col min="9" max="9" width="7.85546875" style="232" customWidth="1"/>
    <col min="10" max="10" width="8.5703125" style="232" customWidth="1"/>
    <col min="11" max="11" width="7.28515625" style="232" customWidth="1"/>
    <col min="12" max="12" width="6.85546875" style="232" customWidth="1"/>
    <col min="13" max="13" width="10" style="232" customWidth="1"/>
    <col min="14" max="14" width="10.7109375" style="232" customWidth="1"/>
    <col min="15" max="15" width="14.7109375" style="232" customWidth="1"/>
    <col min="16" max="16" width="7.42578125" style="232" customWidth="1"/>
    <col min="17" max="17" width="10" style="232" customWidth="1"/>
    <col min="18" max="18" width="6.85546875" style="232" customWidth="1"/>
    <col min="19" max="19" width="5.7109375" style="232" customWidth="1"/>
    <col min="20" max="20" width="8.140625" style="232" customWidth="1"/>
    <col min="21" max="21" width="7.5703125" style="232" customWidth="1"/>
    <col min="22" max="22" width="9.28515625" style="232" customWidth="1"/>
    <col min="23" max="23" width="8.140625" style="232" customWidth="1"/>
    <col min="24" max="24" width="12" style="232" customWidth="1"/>
    <col min="25" max="25" width="5" style="232" customWidth="1"/>
    <col min="26" max="26" width="9.7109375" style="232" customWidth="1"/>
    <col min="27" max="27" width="6.5703125" style="232" customWidth="1"/>
    <col min="28" max="29" width="10.42578125" style="232" customWidth="1"/>
    <col min="30" max="30" width="8.85546875" style="232" customWidth="1"/>
    <col min="31" max="31" width="5.7109375" style="232" customWidth="1"/>
    <col min="32" max="32" width="10.5703125" style="232" customWidth="1"/>
    <col min="33" max="33" width="8.85546875" style="232" customWidth="1"/>
    <col min="34" max="34" width="12.140625" style="232" customWidth="1"/>
    <col min="35" max="35" width="7.140625" style="232" customWidth="1"/>
    <col min="36" max="36" width="6.85546875" style="232" customWidth="1"/>
    <col min="37" max="37" width="9.7109375" style="232" customWidth="1"/>
    <col min="38" max="38" width="9.28515625" style="232" customWidth="1"/>
    <col min="39" max="39" width="10.85546875" style="232" customWidth="1"/>
    <col min="40" max="40" width="7.7109375" style="232" customWidth="1"/>
    <col min="41" max="41" width="5.7109375" style="232" customWidth="1"/>
    <col min="42" max="42" width="8.140625" style="232" customWidth="1"/>
    <col min="43" max="43" width="7.5703125" style="232" customWidth="1"/>
    <col min="44" max="44" width="8.5703125" style="232" customWidth="1"/>
    <col min="45" max="45" width="12.28515625" style="232" customWidth="1"/>
    <col min="46" max="249" width="9.140625" style="232"/>
    <col min="250" max="250" width="8.140625" style="232" customWidth="1"/>
    <col min="251" max="251" width="23.7109375" style="232" customWidth="1"/>
    <col min="252" max="252" width="6.140625" style="232" customWidth="1"/>
    <col min="253" max="253" width="7" style="232" customWidth="1"/>
    <col min="254" max="254" width="5.85546875" style="232" customWidth="1"/>
    <col min="255" max="255" width="7.85546875" style="232" customWidth="1"/>
    <col min="256" max="256" width="8.5703125" style="232" customWidth="1"/>
    <col min="257" max="257" width="7.85546875" style="232" customWidth="1"/>
    <col min="258" max="258" width="8.5703125" style="232" customWidth="1"/>
    <col min="259" max="259" width="7.28515625" style="232" customWidth="1"/>
    <col min="260" max="260" width="6.85546875" style="232" customWidth="1"/>
    <col min="261" max="261" width="10" style="232" customWidth="1"/>
    <col min="262" max="262" width="8.85546875" style="232" customWidth="1"/>
    <col min="263" max="263" width="9.5703125" style="232" customWidth="1"/>
    <col min="264" max="264" width="7.42578125" style="232" customWidth="1"/>
    <col min="265" max="265" width="10" style="232" customWidth="1"/>
    <col min="266" max="266" width="5" style="232" customWidth="1"/>
    <col min="267" max="267" width="5.7109375" style="232" customWidth="1"/>
    <col min="268" max="269" width="5.28515625" style="232" customWidth="1"/>
    <col min="270" max="270" width="7.140625" style="232" customWidth="1"/>
    <col min="271" max="271" width="8.140625" style="232" customWidth="1"/>
    <col min="272" max="273" width="5" style="232" customWidth="1"/>
    <col min="274" max="274" width="5.85546875" style="232" customWidth="1"/>
    <col min="275" max="275" width="5.42578125" style="232" customWidth="1"/>
    <col min="276" max="276" width="5.7109375" style="232" customWidth="1"/>
    <col min="277" max="277" width="8.85546875" style="232" customWidth="1"/>
    <col min="278" max="278" width="5.7109375" style="232" customWidth="1"/>
    <col min="279" max="279" width="6" style="232" customWidth="1"/>
    <col min="280" max="280" width="8.85546875" style="232" customWidth="1"/>
    <col min="281" max="281" width="7.5703125" style="232" customWidth="1"/>
    <col min="282" max="282" width="5" style="232" customWidth="1"/>
    <col min="283" max="283" width="5.42578125" style="232" customWidth="1"/>
    <col min="284" max="284" width="6.42578125" style="232" customWidth="1"/>
    <col min="285" max="285" width="9.28515625" style="232" customWidth="1"/>
    <col min="286" max="286" width="5.7109375" style="232" customWidth="1"/>
    <col min="287" max="287" width="6" style="232" customWidth="1"/>
    <col min="288" max="288" width="5.7109375" style="232" customWidth="1"/>
    <col min="289" max="289" width="5.28515625" style="232" customWidth="1"/>
    <col min="290" max="290" width="6.140625" style="232" customWidth="1"/>
    <col min="291" max="291" width="7.5703125" style="232" customWidth="1"/>
    <col min="292" max="292" width="5.42578125" style="232" customWidth="1"/>
    <col min="293" max="293" width="6" style="232" customWidth="1"/>
    <col min="294" max="294" width="6.5703125" style="232" customWidth="1"/>
    <col min="295" max="295" width="5.42578125" style="232" customWidth="1"/>
    <col min="296" max="296" width="6.42578125" style="232" customWidth="1"/>
    <col min="297" max="297" width="4.28515625" style="232" customWidth="1"/>
    <col min="298" max="298" width="5.7109375" style="232" customWidth="1"/>
    <col min="299" max="299" width="7.85546875" style="232" customWidth="1"/>
    <col min="300" max="300" width="8.28515625" style="232" customWidth="1"/>
    <col min="301" max="505" width="9.140625" style="232"/>
    <col min="506" max="506" width="8.140625" style="232" customWidth="1"/>
    <col min="507" max="507" width="23.7109375" style="232" customWidth="1"/>
    <col min="508" max="508" width="6.140625" style="232" customWidth="1"/>
    <col min="509" max="509" width="7" style="232" customWidth="1"/>
    <col min="510" max="510" width="5.85546875" style="232" customWidth="1"/>
    <col min="511" max="511" width="7.85546875" style="232" customWidth="1"/>
    <col min="512" max="512" width="8.5703125" style="232" customWidth="1"/>
    <col min="513" max="513" width="7.85546875" style="232" customWidth="1"/>
    <col min="514" max="514" width="8.5703125" style="232" customWidth="1"/>
    <col min="515" max="515" width="7.28515625" style="232" customWidth="1"/>
    <col min="516" max="516" width="6.85546875" style="232" customWidth="1"/>
    <col min="517" max="517" width="10" style="232" customWidth="1"/>
    <col min="518" max="518" width="8.85546875" style="232" customWidth="1"/>
    <col min="519" max="519" width="9.5703125" style="232" customWidth="1"/>
    <col min="520" max="520" width="7.42578125" style="232" customWidth="1"/>
    <col min="521" max="521" width="10" style="232" customWidth="1"/>
    <col min="522" max="522" width="5" style="232" customWidth="1"/>
    <col min="523" max="523" width="5.7109375" style="232" customWidth="1"/>
    <col min="524" max="525" width="5.28515625" style="232" customWidth="1"/>
    <col min="526" max="526" width="7.140625" style="232" customWidth="1"/>
    <col min="527" max="527" width="8.140625" style="232" customWidth="1"/>
    <col min="528" max="529" width="5" style="232" customWidth="1"/>
    <col min="530" max="530" width="5.85546875" style="232" customWidth="1"/>
    <col min="531" max="531" width="5.42578125" style="232" customWidth="1"/>
    <col min="532" max="532" width="5.7109375" style="232" customWidth="1"/>
    <col min="533" max="533" width="8.85546875" style="232" customWidth="1"/>
    <col min="534" max="534" width="5.7109375" style="232" customWidth="1"/>
    <col min="535" max="535" width="6" style="232" customWidth="1"/>
    <col min="536" max="536" width="8.85546875" style="232" customWidth="1"/>
    <col min="537" max="537" width="7.5703125" style="232" customWidth="1"/>
    <col min="538" max="538" width="5" style="232" customWidth="1"/>
    <col min="539" max="539" width="5.42578125" style="232" customWidth="1"/>
    <col min="540" max="540" width="6.42578125" style="232" customWidth="1"/>
    <col min="541" max="541" width="9.28515625" style="232" customWidth="1"/>
    <col min="542" max="542" width="5.7109375" style="232" customWidth="1"/>
    <col min="543" max="543" width="6" style="232" customWidth="1"/>
    <col min="544" max="544" width="5.7109375" style="232" customWidth="1"/>
    <col min="545" max="545" width="5.28515625" style="232" customWidth="1"/>
    <col min="546" max="546" width="6.140625" style="232" customWidth="1"/>
    <col min="547" max="547" width="7.5703125" style="232" customWidth="1"/>
    <col min="548" max="548" width="5.42578125" style="232" customWidth="1"/>
    <col min="549" max="549" width="6" style="232" customWidth="1"/>
    <col min="550" max="550" width="6.5703125" style="232" customWidth="1"/>
    <col min="551" max="551" width="5.42578125" style="232" customWidth="1"/>
    <col min="552" max="552" width="6.42578125" style="232" customWidth="1"/>
    <col min="553" max="553" width="4.28515625" style="232" customWidth="1"/>
    <col min="554" max="554" width="5.7109375" style="232" customWidth="1"/>
    <col min="555" max="555" width="7.85546875" style="232" customWidth="1"/>
    <col min="556" max="556" width="8.28515625" style="232" customWidth="1"/>
    <col min="557" max="761" width="9.140625" style="232"/>
    <col min="762" max="762" width="8.140625" style="232" customWidth="1"/>
    <col min="763" max="763" width="23.7109375" style="232" customWidth="1"/>
    <col min="764" max="764" width="6.140625" style="232" customWidth="1"/>
    <col min="765" max="765" width="7" style="232" customWidth="1"/>
    <col min="766" max="766" width="5.85546875" style="232" customWidth="1"/>
    <col min="767" max="767" width="7.85546875" style="232" customWidth="1"/>
    <col min="768" max="768" width="8.5703125" style="232" customWidth="1"/>
    <col min="769" max="769" width="7.85546875" style="232" customWidth="1"/>
    <col min="770" max="770" width="8.5703125" style="232" customWidth="1"/>
    <col min="771" max="771" width="7.28515625" style="232" customWidth="1"/>
    <col min="772" max="772" width="6.85546875" style="232" customWidth="1"/>
    <col min="773" max="773" width="10" style="232" customWidth="1"/>
    <col min="774" max="774" width="8.85546875" style="232" customWidth="1"/>
    <col min="775" max="775" width="9.5703125" style="232" customWidth="1"/>
    <col min="776" max="776" width="7.42578125" style="232" customWidth="1"/>
    <col min="777" max="777" width="10" style="232" customWidth="1"/>
    <col min="778" max="778" width="5" style="232" customWidth="1"/>
    <col min="779" max="779" width="5.7109375" style="232" customWidth="1"/>
    <col min="780" max="781" width="5.28515625" style="232" customWidth="1"/>
    <col min="782" max="782" width="7.140625" style="232" customWidth="1"/>
    <col min="783" max="783" width="8.140625" style="232" customWidth="1"/>
    <col min="784" max="785" width="5" style="232" customWidth="1"/>
    <col min="786" max="786" width="5.85546875" style="232" customWidth="1"/>
    <col min="787" max="787" width="5.42578125" style="232" customWidth="1"/>
    <col min="788" max="788" width="5.7109375" style="232" customWidth="1"/>
    <col min="789" max="789" width="8.85546875" style="232" customWidth="1"/>
    <col min="790" max="790" width="5.7109375" style="232" customWidth="1"/>
    <col min="791" max="791" width="6" style="232" customWidth="1"/>
    <col min="792" max="792" width="8.85546875" style="232" customWidth="1"/>
    <col min="793" max="793" width="7.5703125" style="232" customWidth="1"/>
    <col min="794" max="794" width="5" style="232" customWidth="1"/>
    <col min="795" max="795" width="5.42578125" style="232" customWidth="1"/>
    <col min="796" max="796" width="6.42578125" style="232" customWidth="1"/>
    <col min="797" max="797" width="9.28515625" style="232" customWidth="1"/>
    <col min="798" max="798" width="5.7109375" style="232" customWidth="1"/>
    <col min="799" max="799" width="6" style="232" customWidth="1"/>
    <col min="800" max="800" width="5.7109375" style="232" customWidth="1"/>
    <col min="801" max="801" width="5.28515625" style="232" customWidth="1"/>
    <col min="802" max="802" width="6.140625" style="232" customWidth="1"/>
    <col min="803" max="803" width="7.5703125" style="232" customWidth="1"/>
    <col min="804" max="804" width="5.42578125" style="232" customWidth="1"/>
    <col min="805" max="805" width="6" style="232" customWidth="1"/>
    <col min="806" max="806" width="6.5703125" style="232" customWidth="1"/>
    <col min="807" max="807" width="5.42578125" style="232" customWidth="1"/>
    <col min="808" max="808" width="6.42578125" style="232" customWidth="1"/>
    <col min="809" max="809" width="4.28515625" style="232" customWidth="1"/>
    <col min="810" max="810" width="5.7109375" style="232" customWidth="1"/>
    <col min="811" max="811" width="7.85546875" style="232" customWidth="1"/>
    <col min="812" max="812" width="8.28515625" style="232" customWidth="1"/>
    <col min="813" max="1017" width="9.140625" style="232"/>
    <col min="1018" max="1018" width="8.140625" style="232" customWidth="1"/>
    <col min="1019" max="1019" width="23.7109375" style="232" customWidth="1"/>
    <col min="1020" max="1020" width="6.140625" style="232" customWidth="1"/>
    <col min="1021" max="1021" width="7" style="232" customWidth="1"/>
    <col min="1022" max="1022" width="5.85546875" style="232" customWidth="1"/>
    <col min="1023" max="1023" width="7.85546875" style="232" customWidth="1"/>
    <col min="1024" max="1024" width="8.5703125" style="232" customWidth="1"/>
    <col min="1025" max="1025" width="7.85546875" style="232" customWidth="1"/>
    <col min="1026" max="1026" width="8.5703125" style="232" customWidth="1"/>
    <col min="1027" max="1027" width="7.28515625" style="232" customWidth="1"/>
    <col min="1028" max="1028" width="6.85546875" style="232" customWidth="1"/>
    <col min="1029" max="1029" width="10" style="232" customWidth="1"/>
    <col min="1030" max="1030" width="8.85546875" style="232" customWidth="1"/>
    <col min="1031" max="1031" width="9.5703125" style="232" customWidth="1"/>
    <col min="1032" max="1032" width="7.42578125" style="232" customWidth="1"/>
    <col min="1033" max="1033" width="10" style="232" customWidth="1"/>
    <col min="1034" max="1034" width="5" style="232" customWidth="1"/>
    <col min="1035" max="1035" width="5.7109375" style="232" customWidth="1"/>
    <col min="1036" max="1037" width="5.28515625" style="232" customWidth="1"/>
    <col min="1038" max="1038" width="7.140625" style="232" customWidth="1"/>
    <col min="1039" max="1039" width="8.140625" style="232" customWidth="1"/>
    <col min="1040" max="1041" width="5" style="232" customWidth="1"/>
    <col min="1042" max="1042" width="5.85546875" style="232" customWidth="1"/>
    <col min="1043" max="1043" width="5.42578125" style="232" customWidth="1"/>
    <col min="1044" max="1044" width="5.7109375" style="232" customWidth="1"/>
    <col min="1045" max="1045" width="8.85546875" style="232" customWidth="1"/>
    <col min="1046" max="1046" width="5.7109375" style="232" customWidth="1"/>
    <col min="1047" max="1047" width="6" style="232" customWidth="1"/>
    <col min="1048" max="1048" width="8.85546875" style="232" customWidth="1"/>
    <col min="1049" max="1049" width="7.5703125" style="232" customWidth="1"/>
    <col min="1050" max="1050" width="5" style="232" customWidth="1"/>
    <col min="1051" max="1051" width="5.42578125" style="232" customWidth="1"/>
    <col min="1052" max="1052" width="6.42578125" style="232" customWidth="1"/>
    <col min="1053" max="1053" width="9.28515625" style="232" customWidth="1"/>
    <col min="1054" max="1054" width="5.7109375" style="232" customWidth="1"/>
    <col min="1055" max="1055" width="6" style="232" customWidth="1"/>
    <col min="1056" max="1056" width="5.7109375" style="232" customWidth="1"/>
    <col min="1057" max="1057" width="5.28515625" style="232" customWidth="1"/>
    <col min="1058" max="1058" width="6.140625" style="232" customWidth="1"/>
    <col min="1059" max="1059" width="7.5703125" style="232" customWidth="1"/>
    <col min="1060" max="1060" width="5.42578125" style="232" customWidth="1"/>
    <col min="1061" max="1061" width="6" style="232" customWidth="1"/>
    <col min="1062" max="1062" width="6.5703125" style="232" customWidth="1"/>
    <col min="1063" max="1063" width="5.42578125" style="232" customWidth="1"/>
    <col min="1064" max="1064" width="6.42578125" style="232" customWidth="1"/>
    <col min="1065" max="1065" width="4.28515625" style="232" customWidth="1"/>
    <col min="1066" max="1066" width="5.7109375" style="232" customWidth="1"/>
    <col min="1067" max="1067" width="7.85546875" style="232" customWidth="1"/>
    <col min="1068" max="1068" width="8.28515625" style="232" customWidth="1"/>
    <col min="1069" max="1273" width="9.140625" style="232"/>
    <col min="1274" max="1274" width="8.140625" style="232" customWidth="1"/>
    <col min="1275" max="1275" width="23.7109375" style="232" customWidth="1"/>
    <col min="1276" max="1276" width="6.140625" style="232" customWidth="1"/>
    <col min="1277" max="1277" width="7" style="232" customWidth="1"/>
    <col min="1278" max="1278" width="5.85546875" style="232" customWidth="1"/>
    <col min="1279" max="1279" width="7.85546875" style="232" customWidth="1"/>
    <col min="1280" max="1280" width="8.5703125" style="232" customWidth="1"/>
    <col min="1281" max="1281" width="7.85546875" style="232" customWidth="1"/>
    <col min="1282" max="1282" width="8.5703125" style="232" customWidth="1"/>
    <col min="1283" max="1283" width="7.28515625" style="232" customWidth="1"/>
    <col min="1284" max="1284" width="6.85546875" style="232" customWidth="1"/>
    <col min="1285" max="1285" width="10" style="232" customWidth="1"/>
    <col min="1286" max="1286" width="8.85546875" style="232" customWidth="1"/>
    <col min="1287" max="1287" width="9.5703125" style="232" customWidth="1"/>
    <col min="1288" max="1288" width="7.42578125" style="232" customWidth="1"/>
    <col min="1289" max="1289" width="10" style="232" customWidth="1"/>
    <col min="1290" max="1290" width="5" style="232" customWidth="1"/>
    <col min="1291" max="1291" width="5.7109375" style="232" customWidth="1"/>
    <col min="1292" max="1293" width="5.28515625" style="232" customWidth="1"/>
    <col min="1294" max="1294" width="7.140625" style="232" customWidth="1"/>
    <col min="1295" max="1295" width="8.140625" style="232" customWidth="1"/>
    <col min="1296" max="1297" width="5" style="232" customWidth="1"/>
    <col min="1298" max="1298" width="5.85546875" style="232" customWidth="1"/>
    <col min="1299" max="1299" width="5.42578125" style="232" customWidth="1"/>
    <col min="1300" max="1300" width="5.7109375" style="232" customWidth="1"/>
    <col min="1301" max="1301" width="8.85546875" style="232" customWidth="1"/>
    <col min="1302" max="1302" width="5.7109375" style="232" customWidth="1"/>
    <col min="1303" max="1303" width="6" style="232" customWidth="1"/>
    <col min="1304" max="1304" width="8.85546875" style="232" customWidth="1"/>
    <col min="1305" max="1305" width="7.5703125" style="232" customWidth="1"/>
    <col min="1306" max="1306" width="5" style="232" customWidth="1"/>
    <col min="1307" max="1307" width="5.42578125" style="232" customWidth="1"/>
    <col min="1308" max="1308" width="6.42578125" style="232" customWidth="1"/>
    <col min="1309" max="1309" width="9.28515625" style="232" customWidth="1"/>
    <col min="1310" max="1310" width="5.7109375" style="232" customWidth="1"/>
    <col min="1311" max="1311" width="6" style="232" customWidth="1"/>
    <col min="1312" max="1312" width="5.7109375" style="232" customWidth="1"/>
    <col min="1313" max="1313" width="5.28515625" style="232" customWidth="1"/>
    <col min="1314" max="1314" width="6.140625" style="232" customWidth="1"/>
    <col min="1315" max="1315" width="7.5703125" style="232" customWidth="1"/>
    <col min="1316" max="1316" width="5.42578125" style="232" customWidth="1"/>
    <col min="1317" max="1317" width="6" style="232" customWidth="1"/>
    <col min="1318" max="1318" width="6.5703125" style="232" customWidth="1"/>
    <col min="1319" max="1319" width="5.42578125" style="232" customWidth="1"/>
    <col min="1320" max="1320" width="6.42578125" style="232" customWidth="1"/>
    <col min="1321" max="1321" width="4.28515625" style="232" customWidth="1"/>
    <col min="1322" max="1322" width="5.7109375" style="232" customWidth="1"/>
    <col min="1323" max="1323" width="7.85546875" style="232" customWidth="1"/>
    <col min="1324" max="1324" width="8.28515625" style="232" customWidth="1"/>
    <col min="1325" max="1529" width="9.140625" style="232"/>
    <col min="1530" max="1530" width="8.140625" style="232" customWidth="1"/>
    <col min="1531" max="1531" width="23.7109375" style="232" customWidth="1"/>
    <col min="1532" max="1532" width="6.140625" style="232" customWidth="1"/>
    <col min="1533" max="1533" width="7" style="232" customWidth="1"/>
    <col min="1534" max="1534" width="5.85546875" style="232" customWidth="1"/>
    <col min="1535" max="1535" width="7.85546875" style="232" customWidth="1"/>
    <col min="1536" max="1536" width="8.5703125" style="232" customWidth="1"/>
    <col min="1537" max="1537" width="7.85546875" style="232" customWidth="1"/>
    <col min="1538" max="1538" width="8.5703125" style="232" customWidth="1"/>
    <col min="1539" max="1539" width="7.28515625" style="232" customWidth="1"/>
    <col min="1540" max="1540" width="6.85546875" style="232" customWidth="1"/>
    <col min="1541" max="1541" width="10" style="232" customWidth="1"/>
    <col min="1542" max="1542" width="8.85546875" style="232" customWidth="1"/>
    <col min="1543" max="1543" width="9.5703125" style="232" customWidth="1"/>
    <col min="1544" max="1544" width="7.42578125" style="232" customWidth="1"/>
    <col min="1545" max="1545" width="10" style="232" customWidth="1"/>
    <col min="1546" max="1546" width="5" style="232" customWidth="1"/>
    <col min="1547" max="1547" width="5.7109375" style="232" customWidth="1"/>
    <col min="1548" max="1549" width="5.28515625" style="232" customWidth="1"/>
    <col min="1550" max="1550" width="7.140625" style="232" customWidth="1"/>
    <col min="1551" max="1551" width="8.140625" style="232" customWidth="1"/>
    <col min="1552" max="1553" width="5" style="232" customWidth="1"/>
    <col min="1554" max="1554" width="5.85546875" style="232" customWidth="1"/>
    <col min="1555" max="1555" width="5.42578125" style="232" customWidth="1"/>
    <col min="1556" max="1556" width="5.7109375" style="232" customWidth="1"/>
    <col min="1557" max="1557" width="8.85546875" style="232" customWidth="1"/>
    <col min="1558" max="1558" width="5.7109375" style="232" customWidth="1"/>
    <col min="1559" max="1559" width="6" style="232" customWidth="1"/>
    <col min="1560" max="1560" width="8.85546875" style="232" customWidth="1"/>
    <col min="1561" max="1561" width="7.5703125" style="232" customWidth="1"/>
    <col min="1562" max="1562" width="5" style="232" customWidth="1"/>
    <col min="1563" max="1563" width="5.42578125" style="232" customWidth="1"/>
    <col min="1564" max="1564" width="6.42578125" style="232" customWidth="1"/>
    <col min="1565" max="1565" width="9.28515625" style="232" customWidth="1"/>
    <col min="1566" max="1566" width="5.7109375" style="232" customWidth="1"/>
    <col min="1567" max="1567" width="6" style="232" customWidth="1"/>
    <col min="1568" max="1568" width="5.7109375" style="232" customWidth="1"/>
    <col min="1569" max="1569" width="5.28515625" style="232" customWidth="1"/>
    <col min="1570" max="1570" width="6.140625" style="232" customWidth="1"/>
    <col min="1571" max="1571" width="7.5703125" style="232" customWidth="1"/>
    <col min="1572" max="1572" width="5.42578125" style="232" customWidth="1"/>
    <col min="1573" max="1573" width="6" style="232" customWidth="1"/>
    <col min="1574" max="1574" width="6.5703125" style="232" customWidth="1"/>
    <col min="1575" max="1575" width="5.42578125" style="232" customWidth="1"/>
    <col min="1576" max="1576" width="6.42578125" style="232" customWidth="1"/>
    <col min="1577" max="1577" width="4.28515625" style="232" customWidth="1"/>
    <col min="1578" max="1578" width="5.7109375" style="232" customWidth="1"/>
    <col min="1579" max="1579" width="7.85546875" style="232" customWidth="1"/>
    <col min="1580" max="1580" width="8.28515625" style="232" customWidth="1"/>
    <col min="1581" max="1785" width="9.140625" style="232"/>
    <col min="1786" max="1786" width="8.140625" style="232" customWidth="1"/>
    <col min="1787" max="1787" width="23.7109375" style="232" customWidth="1"/>
    <col min="1788" max="1788" width="6.140625" style="232" customWidth="1"/>
    <col min="1789" max="1789" width="7" style="232" customWidth="1"/>
    <col min="1790" max="1790" width="5.85546875" style="232" customWidth="1"/>
    <col min="1791" max="1791" width="7.85546875" style="232" customWidth="1"/>
    <col min="1792" max="1792" width="8.5703125" style="232" customWidth="1"/>
    <col min="1793" max="1793" width="7.85546875" style="232" customWidth="1"/>
    <col min="1794" max="1794" width="8.5703125" style="232" customWidth="1"/>
    <col min="1795" max="1795" width="7.28515625" style="232" customWidth="1"/>
    <col min="1796" max="1796" width="6.85546875" style="232" customWidth="1"/>
    <col min="1797" max="1797" width="10" style="232" customWidth="1"/>
    <col min="1798" max="1798" width="8.85546875" style="232" customWidth="1"/>
    <col min="1799" max="1799" width="9.5703125" style="232" customWidth="1"/>
    <col min="1800" max="1800" width="7.42578125" style="232" customWidth="1"/>
    <col min="1801" max="1801" width="10" style="232" customWidth="1"/>
    <col min="1802" max="1802" width="5" style="232" customWidth="1"/>
    <col min="1803" max="1803" width="5.7109375" style="232" customWidth="1"/>
    <col min="1804" max="1805" width="5.28515625" style="232" customWidth="1"/>
    <col min="1806" max="1806" width="7.140625" style="232" customWidth="1"/>
    <col min="1807" max="1807" width="8.140625" style="232" customWidth="1"/>
    <col min="1808" max="1809" width="5" style="232" customWidth="1"/>
    <col min="1810" max="1810" width="5.85546875" style="232" customWidth="1"/>
    <col min="1811" max="1811" width="5.42578125" style="232" customWidth="1"/>
    <col min="1812" max="1812" width="5.7109375" style="232" customWidth="1"/>
    <col min="1813" max="1813" width="8.85546875" style="232" customWidth="1"/>
    <col min="1814" max="1814" width="5.7109375" style="232" customWidth="1"/>
    <col min="1815" max="1815" width="6" style="232" customWidth="1"/>
    <col min="1816" max="1816" width="8.85546875" style="232" customWidth="1"/>
    <col min="1817" max="1817" width="7.5703125" style="232" customWidth="1"/>
    <col min="1818" max="1818" width="5" style="232" customWidth="1"/>
    <col min="1819" max="1819" width="5.42578125" style="232" customWidth="1"/>
    <col min="1820" max="1820" width="6.42578125" style="232" customWidth="1"/>
    <col min="1821" max="1821" width="9.28515625" style="232" customWidth="1"/>
    <col min="1822" max="1822" width="5.7109375" style="232" customWidth="1"/>
    <col min="1823" max="1823" width="6" style="232" customWidth="1"/>
    <col min="1824" max="1824" width="5.7109375" style="232" customWidth="1"/>
    <col min="1825" max="1825" width="5.28515625" style="232" customWidth="1"/>
    <col min="1826" max="1826" width="6.140625" style="232" customWidth="1"/>
    <col min="1827" max="1827" width="7.5703125" style="232" customWidth="1"/>
    <col min="1828" max="1828" width="5.42578125" style="232" customWidth="1"/>
    <col min="1829" max="1829" width="6" style="232" customWidth="1"/>
    <col min="1830" max="1830" width="6.5703125" style="232" customWidth="1"/>
    <col min="1831" max="1831" width="5.42578125" style="232" customWidth="1"/>
    <col min="1832" max="1832" width="6.42578125" style="232" customWidth="1"/>
    <col min="1833" max="1833" width="4.28515625" style="232" customWidth="1"/>
    <col min="1834" max="1834" width="5.7109375" style="232" customWidth="1"/>
    <col min="1835" max="1835" width="7.85546875" style="232" customWidth="1"/>
    <col min="1836" max="1836" width="8.28515625" style="232" customWidth="1"/>
    <col min="1837" max="2041" width="9.140625" style="232"/>
    <col min="2042" max="2042" width="8.140625" style="232" customWidth="1"/>
    <col min="2043" max="2043" width="23.7109375" style="232" customWidth="1"/>
    <col min="2044" max="2044" width="6.140625" style="232" customWidth="1"/>
    <col min="2045" max="2045" width="7" style="232" customWidth="1"/>
    <col min="2046" max="2046" width="5.85546875" style="232" customWidth="1"/>
    <col min="2047" max="2047" width="7.85546875" style="232" customWidth="1"/>
    <col min="2048" max="2048" width="8.5703125" style="232" customWidth="1"/>
    <col min="2049" max="2049" width="7.85546875" style="232" customWidth="1"/>
    <col min="2050" max="2050" width="8.5703125" style="232" customWidth="1"/>
    <col min="2051" max="2051" width="7.28515625" style="232" customWidth="1"/>
    <col min="2052" max="2052" width="6.85546875" style="232" customWidth="1"/>
    <col min="2053" max="2053" width="10" style="232" customWidth="1"/>
    <col min="2054" max="2054" width="8.85546875" style="232" customWidth="1"/>
    <col min="2055" max="2055" width="9.5703125" style="232" customWidth="1"/>
    <col min="2056" max="2056" width="7.42578125" style="232" customWidth="1"/>
    <col min="2057" max="2057" width="10" style="232" customWidth="1"/>
    <col min="2058" max="2058" width="5" style="232" customWidth="1"/>
    <col min="2059" max="2059" width="5.7109375" style="232" customWidth="1"/>
    <col min="2060" max="2061" width="5.28515625" style="232" customWidth="1"/>
    <col min="2062" max="2062" width="7.140625" style="232" customWidth="1"/>
    <col min="2063" max="2063" width="8.140625" style="232" customWidth="1"/>
    <col min="2064" max="2065" width="5" style="232" customWidth="1"/>
    <col min="2066" max="2066" width="5.85546875" style="232" customWidth="1"/>
    <col min="2067" max="2067" width="5.42578125" style="232" customWidth="1"/>
    <col min="2068" max="2068" width="5.7109375" style="232" customWidth="1"/>
    <col min="2069" max="2069" width="8.85546875" style="232" customWidth="1"/>
    <col min="2070" max="2070" width="5.7109375" style="232" customWidth="1"/>
    <col min="2071" max="2071" width="6" style="232" customWidth="1"/>
    <col min="2072" max="2072" width="8.85546875" style="232" customWidth="1"/>
    <col min="2073" max="2073" width="7.5703125" style="232" customWidth="1"/>
    <col min="2074" max="2074" width="5" style="232" customWidth="1"/>
    <col min="2075" max="2075" width="5.42578125" style="232" customWidth="1"/>
    <col min="2076" max="2076" width="6.42578125" style="232" customWidth="1"/>
    <col min="2077" max="2077" width="9.28515625" style="232" customWidth="1"/>
    <col min="2078" max="2078" width="5.7109375" style="232" customWidth="1"/>
    <col min="2079" max="2079" width="6" style="232" customWidth="1"/>
    <col min="2080" max="2080" width="5.7109375" style="232" customWidth="1"/>
    <col min="2081" max="2081" width="5.28515625" style="232" customWidth="1"/>
    <col min="2082" max="2082" width="6.140625" style="232" customWidth="1"/>
    <col min="2083" max="2083" width="7.5703125" style="232" customWidth="1"/>
    <col min="2084" max="2084" width="5.42578125" style="232" customWidth="1"/>
    <col min="2085" max="2085" width="6" style="232" customWidth="1"/>
    <col min="2086" max="2086" width="6.5703125" style="232" customWidth="1"/>
    <col min="2087" max="2087" width="5.42578125" style="232" customWidth="1"/>
    <col min="2088" max="2088" width="6.42578125" style="232" customWidth="1"/>
    <col min="2089" max="2089" width="4.28515625" style="232" customWidth="1"/>
    <col min="2090" max="2090" width="5.7109375" style="232" customWidth="1"/>
    <col min="2091" max="2091" width="7.85546875" style="232" customWidth="1"/>
    <col min="2092" max="2092" width="8.28515625" style="232" customWidth="1"/>
    <col min="2093" max="2297" width="9.140625" style="232"/>
    <col min="2298" max="2298" width="8.140625" style="232" customWidth="1"/>
    <col min="2299" max="2299" width="23.7109375" style="232" customWidth="1"/>
    <col min="2300" max="2300" width="6.140625" style="232" customWidth="1"/>
    <col min="2301" max="2301" width="7" style="232" customWidth="1"/>
    <col min="2302" max="2302" width="5.85546875" style="232" customWidth="1"/>
    <col min="2303" max="2303" width="7.85546875" style="232" customWidth="1"/>
    <col min="2304" max="2304" width="8.5703125" style="232" customWidth="1"/>
    <col min="2305" max="2305" width="7.85546875" style="232" customWidth="1"/>
    <col min="2306" max="2306" width="8.5703125" style="232" customWidth="1"/>
    <col min="2307" max="2307" width="7.28515625" style="232" customWidth="1"/>
    <col min="2308" max="2308" width="6.85546875" style="232" customWidth="1"/>
    <col min="2309" max="2309" width="10" style="232" customWidth="1"/>
    <col min="2310" max="2310" width="8.85546875" style="232" customWidth="1"/>
    <col min="2311" max="2311" width="9.5703125" style="232" customWidth="1"/>
    <col min="2312" max="2312" width="7.42578125" style="232" customWidth="1"/>
    <col min="2313" max="2313" width="10" style="232" customWidth="1"/>
    <col min="2314" max="2314" width="5" style="232" customWidth="1"/>
    <col min="2315" max="2315" width="5.7109375" style="232" customWidth="1"/>
    <col min="2316" max="2317" width="5.28515625" style="232" customWidth="1"/>
    <col min="2318" max="2318" width="7.140625" style="232" customWidth="1"/>
    <col min="2319" max="2319" width="8.140625" style="232" customWidth="1"/>
    <col min="2320" max="2321" width="5" style="232" customWidth="1"/>
    <col min="2322" max="2322" width="5.85546875" style="232" customWidth="1"/>
    <col min="2323" max="2323" width="5.42578125" style="232" customWidth="1"/>
    <col min="2324" max="2324" width="5.7109375" style="232" customWidth="1"/>
    <col min="2325" max="2325" width="8.85546875" style="232" customWidth="1"/>
    <col min="2326" max="2326" width="5.7109375" style="232" customWidth="1"/>
    <col min="2327" max="2327" width="6" style="232" customWidth="1"/>
    <col min="2328" max="2328" width="8.85546875" style="232" customWidth="1"/>
    <col min="2329" max="2329" width="7.5703125" style="232" customWidth="1"/>
    <col min="2330" max="2330" width="5" style="232" customWidth="1"/>
    <col min="2331" max="2331" width="5.42578125" style="232" customWidth="1"/>
    <col min="2332" max="2332" width="6.42578125" style="232" customWidth="1"/>
    <col min="2333" max="2333" width="9.28515625" style="232" customWidth="1"/>
    <col min="2334" max="2334" width="5.7109375" style="232" customWidth="1"/>
    <col min="2335" max="2335" width="6" style="232" customWidth="1"/>
    <col min="2336" max="2336" width="5.7109375" style="232" customWidth="1"/>
    <col min="2337" max="2337" width="5.28515625" style="232" customWidth="1"/>
    <col min="2338" max="2338" width="6.140625" style="232" customWidth="1"/>
    <col min="2339" max="2339" width="7.5703125" style="232" customWidth="1"/>
    <col min="2340" max="2340" width="5.42578125" style="232" customWidth="1"/>
    <col min="2341" max="2341" width="6" style="232" customWidth="1"/>
    <col min="2342" max="2342" width="6.5703125" style="232" customWidth="1"/>
    <col min="2343" max="2343" width="5.42578125" style="232" customWidth="1"/>
    <col min="2344" max="2344" width="6.42578125" style="232" customWidth="1"/>
    <col min="2345" max="2345" width="4.28515625" style="232" customWidth="1"/>
    <col min="2346" max="2346" width="5.7109375" style="232" customWidth="1"/>
    <col min="2347" max="2347" width="7.85546875" style="232" customWidth="1"/>
    <col min="2348" max="2348" width="8.28515625" style="232" customWidth="1"/>
    <col min="2349" max="2553" width="9.140625" style="232"/>
    <col min="2554" max="2554" width="8.140625" style="232" customWidth="1"/>
    <col min="2555" max="2555" width="23.7109375" style="232" customWidth="1"/>
    <col min="2556" max="2556" width="6.140625" style="232" customWidth="1"/>
    <col min="2557" max="2557" width="7" style="232" customWidth="1"/>
    <col min="2558" max="2558" width="5.85546875" style="232" customWidth="1"/>
    <col min="2559" max="2559" width="7.85546875" style="232" customWidth="1"/>
    <col min="2560" max="2560" width="8.5703125" style="232" customWidth="1"/>
    <col min="2561" max="2561" width="7.85546875" style="232" customWidth="1"/>
    <col min="2562" max="2562" width="8.5703125" style="232" customWidth="1"/>
    <col min="2563" max="2563" width="7.28515625" style="232" customWidth="1"/>
    <col min="2564" max="2564" width="6.85546875" style="232" customWidth="1"/>
    <col min="2565" max="2565" width="10" style="232" customWidth="1"/>
    <col min="2566" max="2566" width="8.85546875" style="232" customWidth="1"/>
    <col min="2567" max="2567" width="9.5703125" style="232" customWidth="1"/>
    <col min="2568" max="2568" width="7.42578125" style="232" customWidth="1"/>
    <col min="2569" max="2569" width="10" style="232" customWidth="1"/>
    <col min="2570" max="2570" width="5" style="232" customWidth="1"/>
    <col min="2571" max="2571" width="5.7109375" style="232" customWidth="1"/>
    <col min="2572" max="2573" width="5.28515625" style="232" customWidth="1"/>
    <col min="2574" max="2574" width="7.140625" style="232" customWidth="1"/>
    <col min="2575" max="2575" width="8.140625" style="232" customWidth="1"/>
    <col min="2576" max="2577" width="5" style="232" customWidth="1"/>
    <col min="2578" max="2578" width="5.85546875" style="232" customWidth="1"/>
    <col min="2579" max="2579" width="5.42578125" style="232" customWidth="1"/>
    <col min="2580" max="2580" width="5.7109375" style="232" customWidth="1"/>
    <col min="2581" max="2581" width="8.85546875" style="232" customWidth="1"/>
    <col min="2582" max="2582" width="5.7109375" style="232" customWidth="1"/>
    <col min="2583" max="2583" width="6" style="232" customWidth="1"/>
    <col min="2584" max="2584" width="8.85546875" style="232" customWidth="1"/>
    <col min="2585" max="2585" width="7.5703125" style="232" customWidth="1"/>
    <col min="2586" max="2586" width="5" style="232" customWidth="1"/>
    <col min="2587" max="2587" width="5.42578125" style="232" customWidth="1"/>
    <col min="2588" max="2588" width="6.42578125" style="232" customWidth="1"/>
    <col min="2589" max="2589" width="9.28515625" style="232" customWidth="1"/>
    <col min="2590" max="2590" width="5.7109375" style="232" customWidth="1"/>
    <col min="2591" max="2591" width="6" style="232" customWidth="1"/>
    <col min="2592" max="2592" width="5.7109375" style="232" customWidth="1"/>
    <col min="2593" max="2593" width="5.28515625" style="232" customWidth="1"/>
    <col min="2594" max="2594" width="6.140625" style="232" customWidth="1"/>
    <col min="2595" max="2595" width="7.5703125" style="232" customWidth="1"/>
    <col min="2596" max="2596" width="5.42578125" style="232" customWidth="1"/>
    <col min="2597" max="2597" width="6" style="232" customWidth="1"/>
    <col min="2598" max="2598" width="6.5703125" style="232" customWidth="1"/>
    <col min="2599" max="2599" width="5.42578125" style="232" customWidth="1"/>
    <col min="2600" max="2600" width="6.42578125" style="232" customWidth="1"/>
    <col min="2601" max="2601" width="4.28515625" style="232" customWidth="1"/>
    <col min="2602" max="2602" width="5.7109375" style="232" customWidth="1"/>
    <col min="2603" max="2603" width="7.85546875" style="232" customWidth="1"/>
    <col min="2604" max="2604" width="8.28515625" style="232" customWidth="1"/>
    <col min="2605" max="2809" width="9.140625" style="232"/>
    <col min="2810" max="2810" width="8.140625" style="232" customWidth="1"/>
    <col min="2811" max="2811" width="23.7109375" style="232" customWidth="1"/>
    <col min="2812" max="2812" width="6.140625" style="232" customWidth="1"/>
    <col min="2813" max="2813" width="7" style="232" customWidth="1"/>
    <col min="2814" max="2814" width="5.85546875" style="232" customWidth="1"/>
    <col min="2815" max="2815" width="7.85546875" style="232" customWidth="1"/>
    <col min="2816" max="2816" width="8.5703125" style="232" customWidth="1"/>
    <col min="2817" max="2817" width="7.85546875" style="232" customWidth="1"/>
    <col min="2818" max="2818" width="8.5703125" style="232" customWidth="1"/>
    <col min="2819" max="2819" width="7.28515625" style="232" customWidth="1"/>
    <col min="2820" max="2820" width="6.85546875" style="232" customWidth="1"/>
    <col min="2821" max="2821" width="10" style="232" customWidth="1"/>
    <col min="2822" max="2822" width="8.85546875" style="232" customWidth="1"/>
    <col min="2823" max="2823" width="9.5703125" style="232" customWidth="1"/>
    <col min="2824" max="2824" width="7.42578125" style="232" customWidth="1"/>
    <col min="2825" max="2825" width="10" style="232" customWidth="1"/>
    <col min="2826" max="2826" width="5" style="232" customWidth="1"/>
    <col min="2827" max="2827" width="5.7109375" style="232" customWidth="1"/>
    <col min="2828" max="2829" width="5.28515625" style="232" customWidth="1"/>
    <col min="2830" max="2830" width="7.140625" style="232" customWidth="1"/>
    <col min="2831" max="2831" width="8.140625" style="232" customWidth="1"/>
    <col min="2832" max="2833" width="5" style="232" customWidth="1"/>
    <col min="2834" max="2834" width="5.85546875" style="232" customWidth="1"/>
    <col min="2835" max="2835" width="5.42578125" style="232" customWidth="1"/>
    <col min="2836" max="2836" width="5.7109375" style="232" customWidth="1"/>
    <col min="2837" max="2837" width="8.85546875" style="232" customWidth="1"/>
    <col min="2838" max="2838" width="5.7109375" style="232" customWidth="1"/>
    <col min="2839" max="2839" width="6" style="232" customWidth="1"/>
    <col min="2840" max="2840" width="8.85546875" style="232" customWidth="1"/>
    <col min="2841" max="2841" width="7.5703125" style="232" customWidth="1"/>
    <col min="2842" max="2842" width="5" style="232" customWidth="1"/>
    <col min="2843" max="2843" width="5.42578125" style="232" customWidth="1"/>
    <col min="2844" max="2844" width="6.42578125" style="232" customWidth="1"/>
    <col min="2845" max="2845" width="9.28515625" style="232" customWidth="1"/>
    <col min="2846" max="2846" width="5.7109375" style="232" customWidth="1"/>
    <col min="2847" max="2847" width="6" style="232" customWidth="1"/>
    <col min="2848" max="2848" width="5.7109375" style="232" customWidth="1"/>
    <col min="2849" max="2849" width="5.28515625" style="232" customWidth="1"/>
    <col min="2850" max="2850" width="6.140625" style="232" customWidth="1"/>
    <col min="2851" max="2851" width="7.5703125" style="232" customWidth="1"/>
    <col min="2852" max="2852" width="5.42578125" style="232" customWidth="1"/>
    <col min="2853" max="2853" width="6" style="232" customWidth="1"/>
    <col min="2854" max="2854" width="6.5703125" style="232" customWidth="1"/>
    <col min="2855" max="2855" width="5.42578125" style="232" customWidth="1"/>
    <col min="2856" max="2856" width="6.42578125" style="232" customWidth="1"/>
    <col min="2857" max="2857" width="4.28515625" style="232" customWidth="1"/>
    <col min="2858" max="2858" width="5.7109375" style="232" customWidth="1"/>
    <col min="2859" max="2859" width="7.85546875" style="232" customWidth="1"/>
    <col min="2860" max="2860" width="8.28515625" style="232" customWidth="1"/>
    <col min="2861" max="3065" width="9.140625" style="232"/>
    <col min="3066" max="3066" width="8.140625" style="232" customWidth="1"/>
    <col min="3067" max="3067" width="23.7109375" style="232" customWidth="1"/>
    <col min="3068" max="3068" width="6.140625" style="232" customWidth="1"/>
    <col min="3069" max="3069" width="7" style="232" customWidth="1"/>
    <col min="3070" max="3070" width="5.85546875" style="232" customWidth="1"/>
    <col min="3071" max="3071" width="7.85546875" style="232" customWidth="1"/>
    <col min="3072" max="3072" width="8.5703125" style="232" customWidth="1"/>
    <col min="3073" max="3073" width="7.85546875" style="232" customWidth="1"/>
    <col min="3074" max="3074" width="8.5703125" style="232" customWidth="1"/>
    <col min="3075" max="3075" width="7.28515625" style="232" customWidth="1"/>
    <col min="3076" max="3076" width="6.85546875" style="232" customWidth="1"/>
    <col min="3077" max="3077" width="10" style="232" customWidth="1"/>
    <col min="3078" max="3078" width="8.85546875" style="232" customWidth="1"/>
    <col min="3079" max="3079" width="9.5703125" style="232" customWidth="1"/>
    <col min="3080" max="3080" width="7.42578125" style="232" customWidth="1"/>
    <col min="3081" max="3081" width="10" style="232" customWidth="1"/>
    <col min="3082" max="3082" width="5" style="232" customWidth="1"/>
    <col min="3083" max="3083" width="5.7109375" style="232" customWidth="1"/>
    <col min="3084" max="3085" width="5.28515625" style="232" customWidth="1"/>
    <col min="3086" max="3086" width="7.140625" style="232" customWidth="1"/>
    <col min="3087" max="3087" width="8.140625" style="232" customWidth="1"/>
    <col min="3088" max="3089" width="5" style="232" customWidth="1"/>
    <col min="3090" max="3090" width="5.85546875" style="232" customWidth="1"/>
    <col min="3091" max="3091" width="5.42578125" style="232" customWidth="1"/>
    <col min="3092" max="3092" width="5.7109375" style="232" customWidth="1"/>
    <col min="3093" max="3093" width="8.85546875" style="232" customWidth="1"/>
    <col min="3094" max="3094" width="5.7109375" style="232" customWidth="1"/>
    <col min="3095" max="3095" width="6" style="232" customWidth="1"/>
    <col min="3096" max="3096" width="8.85546875" style="232" customWidth="1"/>
    <col min="3097" max="3097" width="7.5703125" style="232" customWidth="1"/>
    <col min="3098" max="3098" width="5" style="232" customWidth="1"/>
    <col min="3099" max="3099" width="5.42578125" style="232" customWidth="1"/>
    <col min="3100" max="3100" width="6.42578125" style="232" customWidth="1"/>
    <col min="3101" max="3101" width="9.28515625" style="232" customWidth="1"/>
    <col min="3102" max="3102" width="5.7109375" style="232" customWidth="1"/>
    <col min="3103" max="3103" width="6" style="232" customWidth="1"/>
    <col min="3104" max="3104" width="5.7109375" style="232" customWidth="1"/>
    <col min="3105" max="3105" width="5.28515625" style="232" customWidth="1"/>
    <col min="3106" max="3106" width="6.140625" style="232" customWidth="1"/>
    <col min="3107" max="3107" width="7.5703125" style="232" customWidth="1"/>
    <col min="3108" max="3108" width="5.42578125" style="232" customWidth="1"/>
    <col min="3109" max="3109" width="6" style="232" customWidth="1"/>
    <col min="3110" max="3110" width="6.5703125" style="232" customWidth="1"/>
    <col min="3111" max="3111" width="5.42578125" style="232" customWidth="1"/>
    <col min="3112" max="3112" width="6.42578125" style="232" customWidth="1"/>
    <col min="3113" max="3113" width="4.28515625" style="232" customWidth="1"/>
    <col min="3114" max="3114" width="5.7109375" style="232" customWidth="1"/>
    <col min="3115" max="3115" width="7.85546875" style="232" customWidth="1"/>
    <col min="3116" max="3116" width="8.28515625" style="232" customWidth="1"/>
    <col min="3117" max="3321" width="9.140625" style="232"/>
    <col min="3322" max="3322" width="8.140625" style="232" customWidth="1"/>
    <col min="3323" max="3323" width="23.7109375" style="232" customWidth="1"/>
    <col min="3324" max="3324" width="6.140625" style="232" customWidth="1"/>
    <col min="3325" max="3325" width="7" style="232" customWidth="1"/>
    <col min="3326" max="3326" width="5.85546875" style="232" customWidth="1"/>
    <col min="3327" max="3327" width="7.85546875" style="232" customWidth="1"/>
    <col min="3328" max="3328" width="8.5703125" style="232" customWidth="1"/>
    <col min="3329" max="3329" width="7.85546875" style="232" customWidth="1"/>
    <col min="3330" max="3330" width="8.5703125" style="232" customWidth="1"/>
    <col min="3331" max="3331" width="7.28515625" style="232" customWidth="1"/>
    <col min="3332" max="3332" width="6.85546875" style="232" customWidth="1"/>
    <col min="3333" max="3333" width="10" style="232" customWidth="1"/>
    <col min="3334" max="3334" width="8.85546875" style="232" customWidth="1"/>
    <col min="3335" max="3335" width="9.5703125" style="232" customWidth="1"/>
    <col min="3336" max="3336" width="7.42578125" style="232" customWidth="1"/>
    <col min="3337" max="3337" width="10" style="232" customWidth="1"/>
    <col min="3338" max="3338" width="5" style="232" customWidth="1"/>
    <col min="3339" max="3339" width="5.7109375" style="232" customWidth="1"/>
    <col min="3340" max="3341" width="5.28515625" style="232" customWidth="1"/>
    <col min="3342" max="3342" width="7.140625" style="232" customWidth="1"/>
    <col min="3343" max="3343" width="8.140625" style="232" customWidth="1"/>
    <col min="3344" max="3345" width="5" style="232" customWidth="1"/>
    <col min="3346" max="3346" width="5.85546875" style="232" customWidth="1"/>
    <col min="3347" max="3347" width="5.42578125" style="232" customWidth="1"/>
    <col min="3348" max="3348" width="5.7109375" style="232" customWidth="1"/>
    <col min="3349" max="3349" width="8.85546875" style="232" customWidth="1"/>
    <col min="3350" max="3350" width="5.7109375" style="232" customWidth="1"/>
    <col min="3351" max="3351" width="6" style="232" customWidth="1"/>
    <col min="3352" max="3352" width="8.85546875" style="232" customWidth="1"/>
    <col min="3353" max="3353" width="7.5703125" style="232" customWidth="1"/>
    <col min="3354" max="3354" width="5" style="232" customWidth="1"/>
    <col min="3355" max="3355" width="5.42578125" style="232" customWidth="1"/>
    <col min="3356" max="3356" width="6.42578125" style="232" customWidth="1"/>
    <col min="3357" max="3357" width="9.28515625" style="232" customWidth="1"/>
    <col min="3358" max="3358" width="5.7109375" style="232" customWidth="1"/>
    <col min="3359" max="3359" width="6" style="232" customWidth="1"/>
    <col min="3360" max="3360" width="5.7109375" style="232" customWidth="1"/>
    <col min="3361" max="3361" width="5.28515625" style="232" customWidth="1"/>
    <col min="3362" max="3362" width="6.140625" style="232" customWidth="1"/>
    <col min="3363" max="3363" width="7.5703125" style="232" customWidth="1"/>
    <col min="3364" max="3364" width="5.42578125" style="232" customWidth="1"/>
    <col min="3365" max="3365" width="6" style="232" customWidth="1"/>
    <col min="3366" max="3366" width="6.5703125" style="232" customWidth="1"/>
    <col min="3367" max="3367" width="5.42578125" style="232" customWidth="1"/>
    <col min="3368" max="3368" width="6.42578125" style="232" customWidth="1"/>
    <col min="3369" max="3369" width="4.28515625" style="232" customWidth="1"/>
    <col min="3370" max="3370" width="5.7109375" style="232" customWidth="1"/>
    <col min="3371" max="3371" width="7.85546875" style="232" customWidth="1"/>
    <col min="3372" max="3372" width="8.28515625" style="232" customWidth="1"/>
    <col min="3373" max="3577" width="9.140625" style="232"/>
    <col min="3578" max="3578" width="8.140625" style="232" customWidth="1"/>
    <col min="3579" max="3579" width="23.7109375" style="232" customWidth="1"/>
    <col min="3580" max="3580" width="6.140625" style="232" customWidth="1"/>
    <col min="3581" max="3581" width="7" style="232" customWidth="1"/>
    <col min="3582" max="3582" width="5.85546875" style="232" customWidth="1"/>
    <col min="3583" max="3583" width="7.85546875" style="232" customWidth="1"/>
    <col min="3584" max="3584" width="8.5703125" style="232" customWidth="1"/>
    <col min="3585" max="3585" width="7.85546875" style="232" customWidth="1"/>
    <col min="3586" max="3586" width="8.5703125" style="232" customWidth="1"/>
    <col min="3587" max="3587" width="7.28515625" style="232" customWidth="1"/>
    <col min="3588" max="3588" width="6.85546875" style="232" customWidth="1"/>
    <col min="3589" max="3589" width="10" style="232" customWidth="1"/>
    <col min="3590" max="3590" width="8.85546875" style="232" customWidth="1"/>
    <col min="3591" max="3591" width="9.5703125" style="232" customWidth="1"/>
    <col min="3592" max="3592" width="7.42578125" style="232" customWidth="1"/>
    <col min="3593" max="3593" width="10" style="232" customWidth="1"/>
    <col min="3594" max="3594" width="5" style="232" customWidth="1"/>
    <col min="3595" max="3595" width="5.7109375" style="232" customWidth="1"/>
    <col min="3596" max="3597" width="5.28515625" style="232" customWidth="1"/>
    <col min="3598" max="3598" width="7.140625" style="232" customWidth="1"/>
    <col min="3599" max="3599" width="8.140625" style="232" customWidth="1"/>
    <col min="3600" max="3601" width="5" style="232" customWidth="1"/>
    <col min="3602" max="3602" width="5.85546875" style="232" customWidth="1"/>
    <col min="3603" max="3603" width="5.42578125" style="232" customWidth="1"/>
    <col min="3604" max="3604" width="5.7109375" style="232" customWidth="1"/>
    <col min="3605" max="3605" width="8.85546875" style="232" customWidth="1"/>
    <col min="3606" max="3606" width="5.7109375" style="232" customWidth="1"/>
    <col min="3607" max="3607" width="6" style="232" customWidth="1"/>
    <col min="3608" max="3608" width="8.85546875" style="232" customWidth="1"/>
    <col min="3609" max="3609" width="7.5703125" style="232" customWidth="1"/>
    <col min="3610" max="3610" width="5" style="232" customWidth="1"/>
    <col min="3611" max="3611" width="5.42578125" style="232" customWidth="1"/>
    <col min="3612" max="3612" width="6.42578125" style="232" customWidth="1"/>
    <col min="3613" max="3613" width="9.28515625" style="232" customWidth="1"/>
    <col min="3614" max="3614" width="5.7109375" style="232" customWidth="1"/>
    <col min="3615" max="3615" width="6" style="232" customWidth="1"/>
    <col min="3616" max="3616" width="5.7109375" style="232" customWidth="1"/>
    <col min="3617" max="3617" width="5.28515625" style="232" customWidth="1"/>
    <col min="3618" max="3618" width="6.140625" style="232" customWidth="1"/>
    <col min="3619" max="3619" width="7.5703125" style="232" customWidth="1"/>
    <col min="3620" max="3620" width="5.42578125" style="232" customWidth="1"/>
    <col min="3621" max="3621" width="6" style="232" customWidth="1"/>
    <col min="3622" max="3622" width="6.5703125" style="232" customWidth="1"/>
    <col min="3623" max="3623" width="5.42578125" style="232" customWidth="1"/>
    <col min="3624" max="3624" width="6.42578125" style="232" customWidth="1"/>
    <col min="3625" max="3625" width="4.28515625" style="232" customWidth="1"/>
    <col min="3626" max="3626" width="5.7109375" style="232" customWidth="1"/>
    <col min="3627" max="3627" width="7.85546875" style="232" customWidth="1"/>
    <col min="3628" max="3628" width="8.28515625" style="232" customWidth="1"/>
    <col min="3629" max="3833" width="9.140625" style="232"/>
    <col min="3834" max="3834" width="8.140625" style="232" customWidth="1"/>
    <col min="3835" max="3835" width="23.7109375" style="232" customWidth="1"/>
    <col min="3836" max="3836" width="6.140625" style="232" customWidth="1"/>
    <col min="3837" max="3837" width="7" style="232" customWidth="1"/>
    <col min="3838" max="3838" width="5.85546875" style="232" customWidth="1"/>
    <col min="3839" max="3839" width="7.85546875" style="232" customWidth="1"/>
    <col min="3840" max="3840" width="8.5703125" style="232" customWidth="1"/>
    <col min="3841" max="3841" width="7.85546875" style="232" customWidth="1"/>
    <col min="3842" max="3842" width="8.5703125" style="232" customWidth="1"/>
    <col min="3843" max="3843" width="7.28515625" style="232" customWidth="1"/>
    <col min="3844" max="3844" width="6.85546875" style="232" customWidth="1"/>
    <col min="3845" max="3845" width="10" style="232" customWidth="1"/>
    <col min="3846" max="3846" width="8.85546875" style="232" customWidth="1"/>
    <col min="3847" max="3847" width="9.5703125" style="232" customWidth="1"/>
    <col min="3848" max="3848" width="7.42578125" style="232" customWidth="1"/>
    <col min="3849" max="3849" width="10" style="232" customWidth="1"/>
    <col min="3850" max="3850" width="5" style="232" customWidth="1"/>
    <col min="3851" max="3851" width="5.7109375" style="232" customWidth="1"/>
    <col min="3852" max="3853" width="5.28515625" style="232" customWidth="1"/>
    <col min="3854" max="3854" width="7.140625" style="232" customWidth="1"/>
    <col min="3855" max="3855" width="8.140625" style="232" customWidth="1"/>
    <col min="3856" max="3857" width="5" style="232" customWidth="1"/>
    <col min="3858" max="3858" width="5.85546875" style="232" customWidth="1"/>
    <col min="3859" max="3859" width="5.42578125" style="232" customWidth="1"/>
    <col min="3860" max="3860" width="5.7109375" style="232" customWidth="1"/>
    <col min="3861" max="3861" width="8.85546875" style="232" customWidth="1"/>
    <col min="3862" max="3862" width="5.7109375" style="232" customWidth="1"/>
    <col min="3863" max="3863" width="6" style="232" customWidth="1"/>
    <col min="3864" max="3864" width="8.85546875" style="232" customWidth="1"/>
    <col min="3865" max="3865" width="7.5703125" style="232" customWidth="1"/>
    <col min="3866" max="3866" width="5" style="232" customWidth="1"/>
    <col min="3867" max="3867" width="5.42578125" style="232" customWidth="1"/>
    <col min="3868" max="3868" width="6.42578125" style="232" customWidth="1"/>
    <col min="3869" max="3869" width="9.28515625" style="232" customWidth="1"/>
    <col min="3870" max="3870" width="5.7109375" style="232" customWidth="1"/>
    <col min="3871" max="3871" width="6" style="232" customWidth="1"/>
    <col min="3872" max="3872" width="5.7109375" style="232" customWidth="1"/>
    <col min="3873" max="3873" width="5.28515625" style="232" customWidth="1"/>
    <col min="3874" max="3874" width="6.140625" style="232" customWidth="1"/>
    <col min="3875" max="3875" width="7.5703125" style="232" customWidth="1"/>
    <col min="3876" max="3876" width="5.42578125" style="232" customWidth="1"/>
    <col min="3877" max="3877" width="6" style="232" customWidth="1"/>
    <col min="3878" max="3878" width="6.5703125" style="232" customWidth="1"/>
    <col min="3879" max="3879" width="5.42578125" style="232" customWidth="1"/>
    <col min="3880" max="3880" width="6.42578125" style="232" customWidth="1"/>
    <col min="3881" max="3881" width="4.28515625" style="232" customWidth="1"/>
    <col min="3882" max="3882" width="5.7109375" style="232" customWidth="1"/>
    <col min="3883" max="3883" width="7.85546875" style="232" customWidth="1"/>
    <col min="3884" max="3884" width="8.28515625" style="232" customWidth="1"/>
    <col min="3885" max="4089" width="9.140625" style="232"/>
    <col min="4090" max="4090" width="8.140625" style="232" customWidth="1"/>
    <col min="4091" max="4091" width="23.7109375" style="232" customWidth="1"/>
    <col min="4092" max="4092" width="6.140625" style="232" customWidth="1"/>
    <col min="4093" max="4093" width="7" style="232" customWidth="1"/>
    <col min="4094" max="4094" width="5.85546875" style="232" customWidth="1"/>
    <col min="4095" max="4095" width="7.85546875" style="232" customWidth="1"/>
    <col min="4096" max="4096" width="8.5703125" style="232" customWidth="1"/>
    <col min="4097" max="4097" width="7.85546875" style="232" customWidth="1"/>
    <col min="4098" max="4098" width="8.5703125" style="232" customWidth="1"/>
    <col min="4099" max="4099" width="7.28515625" style="232" customWidth="1"/>
    <col min="4100" max="4100" width="6.85546875" style="232" customWidth="1"/>
    <col min="4101" max="4101" width="10" style="232" customWidth="1"/>
    <col min="4102" max="4102" width="8.85546875" style="232" customWidth="1"/>
    <col min="4103" max="4103" width="9.5703125" style="232" customWidth="1"/>
    <col min="4104" max="4104" width="7.42578125" style="232" customWidth="1"/>
    <col min="4105" max="4105" width="10" style="232" customWidth="1"/>
    <col min="4106" max="4106" width="5" style="232" customWidth="1"/>
    <col min="4107" max="4107" width="5.7109375" style="232" customWidth="1"/>
    <col min="4108" max="4109" width="5.28515625" style="232" customWidth="1"/>
    <col min="4110" max="4110" width="7.140625" style="232" customWidth="1"/>
    <col min="4111" max="4111" width="8.140625" style="232" customWidth="1"/>
    <col min="4112" max="4113" width="5" style="232" customWidth="1"/>
    <col min="4114" max="4114" width="5.85546875" style="232" customWidth="1"/>
    <col min="4115" max="4115" width="5.42578125" style="232" customWidth="1"/>
    <col min="4116" max="4116" width="5.7109375" style="232" customWidth="1"/>
    <col min="4117" max="4117" width="8.85546875" style="232" customWidth="1"/>
    <col min="4118" max="4118" width="5.7109375" style="232" customWidth="1"/>
    <col min="4119" max="4119" width="6" style="232" customWidth="1"/>
    <col min="4120" max="4120" width="8.85546875" style="232" customWidth="1"/>
    <col min="4121" max="4121" width="7.5703125" style="232" customWidth="1"/>
    <col min="4122" max="4122" width="5" style="232" customWidth="1"/>
    <col min="4123" max="4123" width="5.42578125" style="232" customWidth="1"/>
    <col min="4124" max="4124" width="6.42578125" style="232" customWidth="1"/>
    <col min="4125" max="4125" width="9.28515625" style="232" customWidth="1"/>
    <col min="4126" max="4126" width="5.7109375" style="232" customWidth="1"/>
    <col min="4127" max="4127" width="6" style="232" customWidth="1"/>
    <col min="4128" max="4128" width="5.7109375" style="232" customWidth="1"/>
    <col min="4129" max="4129" width="5.28515625" style="232" customWidth="1"/>
    <col min="4130" max="4130" width="6.140625" style="232" customWidth="1"/>
    <col min="4131" max="4131" width="7.5703125" style="232" customWidth="1"/>
    <col min="4132" max="4132" width="5.42578125" style="232" customWidth="1"/>
    <col min="4133" max="4133" width="6" style="232" customWidth="1"/>
    <col min="4134" max="4134" width="6.5703125" style="232" customWidth="1"/>
    <col min="4135" max="4135" width="5.42578125" style="232" customWidth="1"/>
    <col min="4136" max="4136" width="6.42578125" style="232" customWidth="1"/>
    <col min="4137" max="4137" width="4.28515625" style="232" customWidth="1"/>
    <col min="4138" max="4138" width="5.7109375" style="232" customWidth="1"/>
    <col min="4139" max="4139" width="7.85546875" style="232" customWidth="1"/>
    <col min="4140" max="4140" width="8.28515625" style="232" customWidth="1"/>
    <col min="4141" max="4345" width="9.140625" style="232"/>
    <col min="4346" max="4346" width="8.140625" style="232" customWidth="1"/>
    <col min="4347" max="4347" width="23.7109375" style="232" customWidth="1"/>
    <col min="4348" max="4348" width="6.140625" style="232" customWidth="1"/>
    <col min="4349" max="4349" width="7" style="232" customWidth="1"/>
    <col min="4350" max="4350" width="5.85546875" style="232" customWidth="1"/>
    <col min="4351" max="4351" width="7.85546875" style="232" customWidth="1"/>
    <col min="4352" max="4352" width="8.5703125" style="232" customWidth="1"/>
    <col min="4353" max="4353" width="7.85546875" style="232" customWidth="1"/>
    <col min="4354" max="4354" width="8.5703125" style="232" customWidth="1"/>
    <col min="4355" max="4355" width="7.28515625" style="232" customWidth="1"/>
    <col min="4356" max="4356" width="6.85546875" style="232" customWidth="1"/>
    <col min="4357" max="4357" width="10" style="232" customWidth="1"/>
    <col min="4358" max="4358" width="8.85546875" style="232" customWidth="1"/>
    <col min="4359" max="4359" width="9.5703125" style="232" customWidth="1"/>
    <col min="4360" max="4360" width="7.42578125" style="232" customWidth="1"/>
    <col min="4361" max="4361" width="10" style="232" customWidth="1"/>
    <col min="4362" max="4362" width="5" style="232" customWidth="1"/>
    <col min="4363" max="4363" width="5.7109375" style="232" customWidth="1"/>
    <col min="4364" max="4365" width="5.28515625" style="232" customWidth="1"/>
    <col min="4366" max="4366" width="7.140625" style="232" customWidth="1"/>
    <col min="4367" max="4367" width="8.140625" style="232" customWidth="1"/>
    <col min="4368" max="4369" width="5" style="232" customWidth="1"/>
    <col min="4370" max="4370" width="5.85546875" style="232" customWidth="1"/>
    <col min="4371" max="4371" width="5.42578125" style="232" customWidth="1"/>
    <col min="4372" max="4372" width="5.7109375" style="232" customWidth="1"/>
    <col min="4373" max="4373" width="8.85546875" style="232" customWidth="1"/>
    <col min="4374" max="4374" width="5.7109375" style="232" customWidth="1"/>
    <col min="4375" max="4375" width="6" style="232" customWidth="1"/>
    <col min="4376" max="4376" width="8.85546875" style="232" customWidth="1"/>
    <col min="4377" max="4377" width="7.5703125" style="232" customWidth="1"/>
    <col min="4378" max="4378" width="5" style="232" customWidth="1"/>
    <col min="4379" max="4379" width="5.42578125" style="232" customWidth="1"/>
    <col min="4380" max="4380" width="6.42578125" style="232" customWidth="1"/>
    <col min="4381" max="4381" width="9.28515625" style="232" customWidth="1"/>
    <col min="4382" max="4382" width="5.7109375" style="232" customWidth="1"/>
    <col min="4383" max="4383" width="6" style="232" customWidth="1"/>
    <col min="4384" max="4384" width="5.7109375" style="232" customWidth="1"/>
    <col min="4385" max="4385" width="5.28515625" style="232" customWidth="1"/>
    <col min="4386" max="4386" width="6.140625" style="232" customWidth="1"/>
    <col min="4387" max="4387" width="7.5703125" style="232" customWidth="1"/>
    <col min="4388" max="4388" width="5.42578125" style="232" customWidth="1"/>
    <col min="4389" max="4389" width="6" style="232" customWidth="1"/>
    <col min="4390" max="4390" width="6.5703125" style="232" customWidth="1"/>
    <col min="4391" max="4391" width="5.42578125" style="232" customWidth="1"/>
    <col min="4392" max="4392" width="6.42578125" style="232" customWidth="1"/>
    <col min="4393" max="4393" width="4.28515625" style="232" customWidth="1"/>
    <col min="4394" max="4394" width="5.7109375" style="232" customWidth="1"/>
    <col min="4395" max="4395" width="7.85546875" style="232" customWidth="1"/>
    <col min="4396" max="4396" width="8.28515625" style="232" customWidth="1"/>
    <col min="4397" max="4601" width="9.140625" style="232"/>
    <col min="4602" max="4602" width="8.140625" style="232" customWidth="1"/>
    <col min="4603" max="4603" width="23.7109375" style="232" customWidth="1"/>
    <col min="4604" max="4604" width="6.140625" style="232" customWidth="1"/>
    <col min="4605" max="4605" width="7" style="232" customWidth="1"/>
    <col min="4606" max="4606" width="5.85546875" style="232" customWidth="1"/>
    <col min="4607" max="4607" width="7.85546875" style="232" customWidth="1"/>
    <col min="4608" max="4608" width="8.5703125" style="232" customWidth="1"/>
    <col min="4609" max="4609" width="7.85546875" style="232" customWidth="1"/>
    <col min="4610" max="4610" width="8.5703125" style="232" customWidth="1"/>
    <col min="4611" max="4611" width="7.28515625" style="232" customWidth="1"/>
    <col min="4612" max="4612" width="6.85546875" style="232" customWidth="1"/>
    <col min="4613" max="4613" width="10" style="232" customWidth="1"/>
    <col min="4614" max="4614" width="8.85546875" style="232" customWidth="1"/>
    <col min="4615" max="4615" width="9.5703125" style="232" customWidth="1"/>
    <col min="4616" max="4616" width="7.42578125" style="232" customWidth="1"/>
    <col min="4617" max="4617" width="10" style="232" customWidth="1"/>
    <col min="4618" max="4618" width="5" style="232" customWidth="1"/>
    <col min="4619" max="4619" width="5.7109375" style="232" customWidth="1"/>
    <col min="4620" max="4621" width="5.28515625" style="232" customWidth="1"/>
    <col min="4622" max="4622" width="7.140625" style="232" customWidth="1"/>
    <col min="4623" max="4623" width="8.140625" style="232" customWidth="1"/>
    <col min="4624" max="4625" width="5" style="232" customWidth="1"/>
    <col min="4626" max="4626" width="5.85546875" style="232" customWidth="1"/>
    <col min="4627" max="4627" width="5.42578125" style="232" customWidth="1"/>
    <col min="4628" max="4628" width="5.7109375" style="232" customWidth="1"/>
    <col min="4629" max="4629" width="8.85546875" style="232" customWidth="1"/>
    <col min="4630" max="4630" width="5.7109375" style="232" customWidth="1"/>
    <col min="4631" max="4631" width="6" style="232" customWidth="1"/>
    <col min="4632" max="4632" width="8.85546875" style="232" customWidth="1"/>
    <col min="4633" max="4633" width="7.5703125" style="232" customWidth="1"/>
    <col min="4634" max="4634" width="5" style="232" customWidth="1"/>
    <col min="4635" max="4635" width="5.42578125" style="232" customWidth="1"/>
    <col min="4636" max="4636" width="6.42578125" style="232" customWidth="1"/>
    <col min="4637" max="4637" width="9.28515625" style="232" customWidth="1"/>
    <col min="4638" max="4638" width="5.7109375" style="232" customWidth="1"/>
    <col min="4639" max="4639" width="6" style="232" customWidth="1"/>
    <col min="4640" max="4640" width="5.7109375" style="232" customWidth="1"/>
    <col min="4641" max="4641" width="5.28515625" style="232" customWidth="1"/>
    <col min="4642" max="4642" width="6.140625" style="232" customWidth="1"/>
    <col min="4643" max="4643" width="7.5703125" style="232" customWidth="1"/>
    <col min="4644" max="4644" width="5.42578125" style="232" customWidth="1"/>
    <col min="4645" max="4645" width="6" style="232" customWidth="1"/>
    <col min="4646" max="4646" width="6.5703125" style="232" customWidth="1"/>
    <col min="4647" max="4647" width="5.42578125" style="232" customWidth="1"/>
    <col min="4648" max="4648" width="6.42578125" style="232" customWidth="1"/>
    <col min="4649" max="4649" width="4.28515625" style="232" customWidth="1"/>
    <col min="4650" max="4650" width="5.7109375" style="232" customWidth="1"/>
    <col min="4651" max="4651" width="7.85546875" style="232" customWidth="1"/>
    <col min="4652" max="4652" width="8.28515625" style="232" customWidth="1"/>
    <col min="4653" max="4857" width="9.140625" style="232"/>
    <col min="4858" max="4858" width="8.140625" style="232" customWidth="1"/>
    <col min="4859" max="4859" width="23.7109375" style="232" customWidth="1"/>
    <col min="4860" max="4860" width="6.140625" style="232" customWidth="1"/>
    <col min="4861" max="4861" width="7" style="232" customWidth="1"/>
    <col min="4862" max="4862" width="5.85546875" style="232" customWidth="1"/>
    <col min="4863" max="4863" width="7.85546875" style="232" customWidth="1"/>
    <col min="4864" max="4864" width="8.5703125" style="232" customWidth="1"/>
    <col min="4865" max="4865" width="7.85546875" style="232" customWidth="1"/>
    <col min="4866" max="4866" width="8.5703125" style="232" customWidth="1"/>
    <col min="4867" max="4867" width="7.28515625" style="232" customWidth="1"/>
    <col min="4868" max="4868" width="6.85546875" style="232" customWidth="1"/>
    <col min="4869" max="4869" width="10" style="232" customWidth="1"/>
    <col min="4870" max="4870" width="8.85546875" style="232" customWidth="1"/>
    <col min="4871" max="4871" width="9.5703125" style="232" customWidth="1"/>
    <col min="4872" max="4872" width="7.42578125" style="232" customWidth="1"/>
    <col min="4873" max="4873" width="10" style="232" customWidth="1"/>
    <col min="4874" max="4874" width="5" style="232" customWidth="1"/>
    <col min="4875" max="4875" width="5.7109375" style="232" customWidth="1"/>
    <col min="4876" max="4877" width="5.28515625" style="232" customWidth="1"/>
    <col min="4878" max="4878" width="7.140625" style="232" customWidth="1"/>
    <col min="4879" max="4879" width="8.140625" style="232" customWidth="1"/>
    <col min="4880" max="4881" width="5" style="232" customWidth="1"/>
    <col min="4882" max="4882" width="5.85546875" style="232" customWidth="1"/>
    <col min="4883" max="4883" width="5.42578125" style="232" customWidth="1"/>
    <col min="4884" max="4884" width="5.7109375" style="232" customWidth="1"/>
    <col min="4885" max="4885" width="8.85546875" style="232" customWidth="1"/>
    <col min="4886" max="4886" width="5.7109375" style="232" customWidth="1"/>
    <col min="4887" max="4887" width="6" style="232" customWidth="1"/>
    <col min="4888" max="4888" width="8.85546875" style="232" customWidth="1"/>
    <col min="4889" max="4889" width="7.5703125" style="232" customWidth="1"/>
    <col min="4890" max="4890" width="5" style="232" customWidth="1"/>
    <col min="4891" max="4891" width="5.42578125" style="232" customWidth="1"/>
    <col min="4892" max="4892" width="6.42578125" style="232" customWidth="1"/>
    <col min="4893" max="4893" width="9.28515625" style="232" customWidth="1"/>
    <col min="4894" max="4894" width="5.7109375" style="232" customWidth="1"/>
    <col min="4895" max="4895" width="6" style="232" customWidth="1"/>
    <col min="4896" max="4896" width="5.7109375" style="232" customWidth="1"/>
    <col min="4897" max="4897" width="5.28515625" style="232" customWidth="1"/>
    <col min="4898" max="4898" width="6.140625" style="232" customWidth="1"/>
    <col min="4899" max="4899" width="7.5703125" style="232" customWidth="1"/>
    <col min="4900" max="4900" width="5.42578125" style="232" customWidth="1"/>
    <col min="4901" max="4901" width="6" style="232" customWidth="1"/>
    <col min="4902" max="4902" width="6.5703125" style="232" customWidth="1"/>
    <col min="4903" max="4903" width="5.42578125" style="232" customWidth="1"/>
    <col min="4904" max="4904" width="6.42578125" style="232" customWidth="1"/>
    <col min="4905" max="4905" width="4.28515625" style="232" customWidth="1"/>
    <col min="4906" max="4906" width="5.7109375" style="232" customWidth="1"/>
    <col min="4907" max="4907" width="7.85546875" style="232" customWidth="1"/>
    <col min="4908" max="4908" width="8.28515625" style="232" customWidth="1"/>
    <col min="4909" max="5113" width="9.140625" style="232"/>
    <col min="5114" max="5114" width="8.140625" style="232" customWidth="1"/>
    <col min="5115" max="5115" width="23.7109375" style="232" customWidth="1"/>
    <col min="5116" max="5116" width="6.140625" style="232" customWidth="1"/>
    <col min="5117" max="5117" width="7" style="232" customWidth="1"/>
    <col min="5118" max="5118" width="5.85546875" style="232" customWidth="1"/>
    <col min="5119" max="5119" width="7.85546875" style="232" customWidth="1"/>
    <col min="5120" max="5120" width="8.5703125" style="232" customWidth="1"/>
    <col min="5121" max="5121" width="7.85546875" style="232" customWidth="1"/>
    <col min="5122" max="5122" width="8.5703125" style="232" customWidth="1"/>
    <col min="5123" max="5123" width="7.28515625" style="232" customWidth="1"/>
    <col min="5124" max="5124" width="6.85546875" style="232" customWidth="1"/>
    <col min="5125" max="5125" width="10" style="232" customWidth="1"/>
    <col min="5126" max="5126" width="8.85546875" style="232" customWidth="1"/>
    <col min="5127" max="5127" width="9.5703125" style="232" customWidth="1"/>
    <col min="5128" max="5128" width="7.42578125" style="232" customWidth="1"/>
    <col min="5129" max="5129" width="10" style="232" customWidth="1"/>
    <col min="5130" max="5130" width="5" style="232" customWidth="1"/>
    <col min="5131" max="5131" width="5.7109375" style="232" customWidth="1"/>
    <col min="5132" max="5133" width="5.28515625" style="232" customWidth="1"/>
    <col min="5134" max="5134" width="7.140625" style="232" customWidth="1"/>
    <col min="5135" max="5135" width="8.140625" style="232" customWidth="1"/>
    <col min="5136" max="5137" width="5" style="232" customWidth="1"/>
    <col min="5138" max="5138" width="5.85546875" style="232" customWidth="1"/>
    <col min="5139" max="5139" width="5.42578125" style="232" customWidth="1"/>
    <col min="5140" max="5140" width="5.7109375" style="232" customWidth="1"/>
    <col min="5141" max="5141" width="8.85546875" style="232" customWidth="1"/>
    <col min="5142" max="5142" width="5.7109375" style="232" customWidth="1"/>
    <col min="5143" max="5143" width="6" style="232" customWidth="1"/>
    <col min="5144" max="5144" width="8.85546875" style="232" customWidth="1"/>
    <col min="5145" max="5145" width="7.5703125" style="232" customWidth="1"/>
    <col min="5146" max="5146" width="5" style="232" customWidth="1"/>
    <col min="5147" max="5147" width="5.42578125" style="232" customWidth="1"/>
    <col min="5148" max="5148" width="6.42578125" style="232" customWidth="1"/>
    <col min="5149" max="5149" width="9.28515625" style="232" customWidth="1"/>
    <col min="5150" max="5150" width="5.7109375" style="232" customWidth="1"/>
    <col min="5151" max="5151" width="6" style="232" customWidth="1"/>
    <col min="5152" max="5152" width="5.7109375" style="232" customWidth="1"/>
    <col min="5153" max="5153" width="5.28515625" style="232" customWidth="1"/>
    <col min="5154" max="5154" width="6.140625" style="232" customWidth="1"/>
    <col min="5155" max="5155" width="7.5703125" style="232" customWidth="1"/>
    <col min="5156" max="5156" width="5.42578125" style="232" customWidth="1"/>
    <col min="5157" max="5157" width="6" style="232" customWidth="1"/>
    <col min="5158" max="5158" width="6.5703125" style="232" customWidth="1"/>
    <col min="5159" max="5159" width="5.42578125" style="232" customWidth="1"/>
    <col min="5160" max="5160" width="6.42578125" style="232" customWidth="1"/>
    <col min="5161" max="5161" width="4.28515625" style="232" customWidth="1"/>
    <col min="5162" max="5162" width="5.7109375" style="232" customWidth="1"/>
    <col min="5163" max="5163" width="7.85546875" style="232" customWidth="1"/>
    <col min="5164" max="5164" width="8.28515625" style="232" customWidth="1"/>
    <col min="5165" max="5369" width="9.140625" style="232"/>
    <col min="5370" max="5370" width="8.140625" style="232" customWidth="1"/>
    <col min="5371" max="5371" width="23.7109375" style="232" customWidth="1"/>
    <col min="5372" max="5372" width="6.140625" style="232" customWidth="1"/>
    <col min="5373" max="5373" width="7" style="232" customWidth="1"/>
    <col min="5374" max="5374" width="5.85546875" style="232" customWidth="1"/>
    <col min="5375" max="5375" width="7.85546875" style="232" customWidth="1"/>
    <col min="5376" max="5376" width="8.5703125" style="232" customWidth="1"/>
    <col min="5377" max="5377" width="7.85546875" style="232" customWidth="1"/>
    <col min="5378" max="5378" width="8.5703125" style="232" customWidth="1"/>
    <col min="5379" max="5379" width="7.28515625" style="232" customWidth="1"/>
    <col min="5380" max="5380" width="6.85546875" style="232" customWidth="1"/>
    <col min="5381" max="5381" width="10" style="232" customWidth="1"/>
    <col min="5382" max="5382" width="8.85546875" style="232" customWidth="1"/>
    <col min="5383" max="5383" width="9.5703125" style="232" customWidth="1"/>
    <col min="5384" max="5384" width="7.42578125" style="232" customWidth="1"/>
    <col min="5385" max="5385" width="10" style="232" customWidth="1"/>
    <col min="5386" max="5386" width="5" style="232" customWidth="1"/>
    <col min="5387" max="5387" width="5.7109375" style="232" customWidth="1"/>
    <col min="5388" max="5389" width="5.28515625" style="232" customWidth="1"/>
    <col min="5390" max="5390" width="7.140625" style="232" customWidth="1"/>
    <col min="5391" max="5391" width="8.140625" style="232" customWidth="1"/>
    <col min="5392" max="5393" width="5" style="232" customWidth="1"/>
    <col min="5394" max="5394" width="5.85546875" style="232" customWidth="1"/>
    <col min="5395" max="5395" width="5.42578125" style="232" customWidth="1"/>
    <col min="5396" max="5396" width="5.7109375" style="232" customWidth="1"/>
    <col min="5397" max="5397" width="8.85546875" style="232" customWidth="1"/>
    <col min="5398" max="5398" width="5.7109375" style="232" customWidth="1"/>
    <col min="5399" max="5399" width="6" style="232" customWidth="1"/>
    <col min="5400" max="5400" width="8.85546875" style="232" customWidth="1"/>
    <col min="5401" max="5401" width="7.5703125" style="232" customWidth="1"/>
    <col min="5402" max="5402" width="5" style="232" customWidth="1"/>
    <col min="5403" max="5403" width="5.42578125" style="232" customWidth="1"/>
    <col min="5404" max="5404" width="6.42578125" style="232" customWidth="1"/>
    <col min="5405" max="5405" width="9.28515625" style="232" customWidth="1"/>
    <col min="5406" max="5406" width="5.7109375" style="232" customWidth="1"/>
    <col min="5407" max="5407" width="6" style="232" customWidth="1"/>
    <col min="5408" max="5408" width="5.7109375" style="232" customWidth="1"/>
    <col min="5409" max="5409" width="5.28515625" style="232" customWidth="1"/>
    <col min="5410" max="5410" width="6.140625" style="232" customWidth="1"/>
    <col min="5411" max="5411" width="7.5703125" style="232" customWidth="1"/>
    <col min="5412" max="5412" width="5.42578125" style="232" customWidth="1"/>
    <col min="5413" max="5413" width="6" style="232" customWidth="1"/>
    <col min="5414" max="5414" width="6.5703125" style="232" customWidth="1"/>
    <col min="5415" max="5415" width="5.42578125" style="232" customWidth="1"/>
    <col min="5416" max="5416" width="6.42578125" style="232" customWidth="1"/>
    <col min="5417" max="5417" width="4.28515625" style="232" customWidth="1"/>
    <col min="5418" max="5418" width="5.7109375" style="232" customWidth="1"/>
    <col min="5419" max="5419" width="7.85546875" style="232" customWidth="1"/>
    <col min="5420" max="5420" width="8.28515625" style="232" customWidth="1"/>
    <col min="5421" max="5625" width="9.140625" style="232"/>
    <col min="5626" max="5626" width="8.140625" style="232" customWidth="1"/>
    <col min="5627" max="5627" width="23.7109375" style="232" customWidth="1"/>
    <col min="5628" max="5628" width="6.140625" style="232" customWidth="1"/>
    <col min="5629" max="5629" width="7" style="232" customWidth="1"/>
    <col min="5630" max="5630" width="5.85546875" style="232" customWidth="1"/>
    <col min="5631" max="5631" width="7.85546875" style="232" customWidth="1"/>
    <col min="5632" max="5632" width="8.5703125" style="232" customWidth="1"/>
    <col min="5633" max="5633" width="7.85546875" style="232" customWidth="1"/>
    <col min="5634" max="5634" width="8.5703125" style="232" customWidth="1"/>
    <col min="5635" max="5635" width="7.28515625" style="232" customWidth="1"/>
    <col min="5636" max="5636" width="6.85546875" style="232" customWidth="1"/>
    <col min="5637" max="5637" width="10" style="232" customWidth="1"/>
    <col min="5638" max="5638" width="8.85546875" style="232" customWidth="1"/>
    <col min="5639" max="5639" width="9.5703125" style="232" customWidth="1"/>
    <col min="5640" max="5640" width="7.42578125" style="232" customWidth="1"/>
    <col min="5641" max="5641" width="10" style="232" customWidth="1"/>
    <col min="5642" max="5642" width="5" style="232" customWidth="1"/>
    <col min="5643" max="5643" width="5.7109375" style="232" customWidth="1"/>
    <col min="5644" max="5645" width="5.28515625" style="232" customWidth="1"/>
    <col min="5646" max="5646" width="7.140625" style="232" customWidth="1"/>
    <col min="5647" max="5647" width="8.140625" style="232" customWidth="1"/>
    <col min="5648" max="5649" width="5" style="232" customWidth="1"/>
    <col min="5650" max="5650" width="5.85546875" style="232" customWidth="1"/>
    <col min="5651" max="5651" width="5.42578125" style="232" customWidth="1"/>
    <col min="5652" max="5652" width="5.7109375" style="232" customWidth="1"/>
    <col min="5653" max="5653" width="8.85546875" style="232" customWidth="1"/>
    <col min="5654" max="5654" width="5.7109375" style="232" customWidth="1"/>
    <col min="5655" max="5655" width="6" style="232" customWidth="1"/>
    <col min="5656" max="5656" width="8.85546875" style="232" customWidth="1"/>
    <col min="5657" max="5657" width="7.5703125" style="232" customWidth="1"/>
    <col min="5658" max="5658" width="5" style="232" customWidth="1"/>
    <col min="5659" max="5659" width="5.42578125" style="232" customWidth="1"/>
    <col min="5660" max="5660" width="6.42578125" style="232" customWidth="1"/>
    <col min="5661" max="5661" width="9.28515625" style="232" customWidth="1"/>
    <col min="5662" max="5662" width="5.7109375" style="232" customWidth="1"/>
    <col min="5663" max="5663" width="6" style="232" customWidth="1"/>
    <col min="5664" max="5664" width="5.7109375" style="232" customWidth="1"/>
    <col min="5665" max="5665" width="5.28515625" style="232" customWidth="1"/>
    <col min="5666" max="5666" width="6.140625" style="232" customWidth="1"/>
    <col min="5667" max="5667" width="7.5703125" style="232" customWidth="1"/>
    <col min="5668" max="5668" width="5.42578125" style="232" customWidth="1"/>
    <col min="5669" max="5669" width="6" style="232" customWidth="1"/>
    <col min="5670" max="5670" width="6.5703125" style="232" customWidth="1"/>
    <col min="5671" max="5671" width="5.42578125" style="232" customWidth="1"/>
    <col min="5672" max="5672" width="6.42578125" style="232" customWidth="1"/>
    <col min="5673" max="5673" width="4.28515625" style="232" customWidth="1"/>
    <col min="5674" max="5674" width="5.7109375" style="232" customWidth="1"/>
    <col min="5675" max="5675" width="7.85546875" style="232" customWidth="1"/>
    <col min="5676" max="5676" width="8.28515625" style="232" customWidth="1"/>
    <col min="5677" max="5881" width="9.140625" style="232"/>
    <col min="5882" max="5882" width="8.140625" style="232" customWidth="1"/>
    <col min="5883" max="5883" width="23.7109375" style="232" customWidth="1"/>
    <col min="5884" max="5884" width="6.140625" style="232" customWidth="1"/>
    <col min="5885" max="5885" width="7" style="232" customWidth="1"/>
    <col min="5886" max="5886" width="5.85546875" style="232" customWidth="1"/>
    <col min="5887" max="5887" width="7.85546875" style="232" customWidth="1"/>
    <col min="5888" max="5888" width="8.5703125" style="232" customWidth="1"/>
    <col min="5889" max="5889" width="7.85546875" style="232" customWidth="1"/>
    <col min="5890" max="5890" width="8.5703125" style="232" customWidth="1"/>
    <col min="5891" max="5891" width="7.28515625" style="232" customWidth="1"/>
    <col min="5892" max="5892" width="6.85546875" style="232" customWidth="1"/>
    <col min="5893" max="5893" width="10" style="232" customWidth="1"/>
    <col min="5894" max="5894" width="8.85546875" style="232" customWidth="1"/>
    <col min="5895" max="5895" width="9.5703125" style="232" customWidth="1"/>
    <col min="5896" max="5896" width="7.42578125" style="232" customWidth="1"/>
    <col min="5897" max="5897" width="10" style="232" customWidth="1"/>
    <col min="5898" max="5898" width="5" style="232" customWidth="1"/>
    <col min="5899" max="5899" width="5.7109375" style="232" customWidth="1"/>
    <col min="5900" max="5901" width="5.28515625" style="232" customWidth="1"/>
    <col min="5902" max="5902" width="7.140625" style="232" customWidth="1"/>
    <col min="5903" max="5903" width="8.140625" style="232" customWidth="1"/>
    <col min="5904" max="5905" width="5" style="232" customWidth="1"/>
    <col min="5906" max="5906" width="5.85546875" style="232" customWidth="1"/>
    <col min="5907" max="5907" width="5.42578125" style="232" customWidth="1"/>
    <col min="5908" max="5908" width="5.7109375" style="232" customWidth="1"/>
    <col min="5909" max="5909" width="8.85546875" style="232" customWidth="1"/>
    <col min="5910" max="5910" width="5.7109375" style="232" customWidth="1"/>
    <col min="5911" max="5911" width="6" style="232" customWidth="1"/>
    <col min="5912" max="5912" width="8.85546875" style="232" customWidth="1"/>
    <col min="5913" max="5913" width="7.5703125" style="232" customWidth="1"/>
    <col min="5914" max="5914" width="5" style="232" customWidth="1"/>
    <col min="5915" max="5915" width="5.42578125" style="232" customWidth="1"/>
    <col min="5916" max="5916" width="6.42578125" style="232" customWidth="1"/>
    <col min="5917" max="5917" width="9.28515625" style="232" customWidth="1"/>
    <col min="5918" max="5918" width="5.7109375" style="232" customWidth="1"/>
    <col min="5919" max="5919" width="6" style="232" customWidth="1"/>
    <col min="5920" max="5920" width="5.7109375" style="232" customWidth="1"/>
    <col min="5921" max="5921" width="5.28515625" style="232" customWidth="1"/>
    <col min="5922" max="5922" width="6.140625" style="232" customWidth="1"/>
    <col min="5923" max="5923" width="7.5703125" style="232" customWidth="1"/>
    <col min="5924" max="5924" width="5.42578125" style="232" customWidth="1"/>
    <col min="5925" max="5925" width="6" style="232" customWidth="1"/>
    <col min="5926" max="5926" width="6.5703125" style="232" customWidth="1"/>
    <col min="5927" max="5927" width="5.42578125" style="232" customWidth="1"/>
    <col min="5928" max="5928" width="6.42578125" style="232" customWidth="1"/>
    <col min="5929" max="5929" width="4.28515625" style="232" customWidth="1"/>
    <col min="5930" max="5930" width="5.7109375" style="232" customWidth="1"/>
    <col min="5931" max="5931" width="7.85546875" style="232" customWidth="1"/>
    <col min="5932" max="5932" width="8.28515625" style="232" customWidth="1"/>
    <col min="5933" max="6137" width="9.140625" style="232"/>
    <col min="6138" max="6138" width="8.140625" style="232" customWidth="1"/>
    <col min="6139" max="6139" width="23.7109375" style="232" customWidth="1"/>
    <col min="6140" max="6140" width="6.140625" style="232" customWidth="1"/>
    <col min="6141" max="6141" width="7" style="232" customWidth="1"/>
    <col min="6142" max="6142" width="5.85546875" style="232" customWidth="1"/>
    <col min="6143" max="6143" width="7.85546875" style="232" customWidth="1"/>
    <col min="6144" max="6144" width="8.5703125" style="232" customWidth="1"/>
    <col min="6145" max="6145" width="7.85546875" style="232" customWidth="1"/>
    <col min="6146" max="6146" width="8.5703125" style="232" customWidth="1"/>
    <col min="6147" max="6147" width="7.28515625" style="232" customWidth="1"/>
    <col min="6148" max="6148" width="6.85546875" style="232" customWidth="1"/>
    <col min="6149" max="6149" width="10" style="232" customWidth="1"/>
    <col min="6150" max="6150" width="8.85546875" style="232" customWidth="1"/>
    <col min="6151" max="6151" width="9.5703125" style="232" customWidth="1"/>
    <col min="6152" max="6152" width="7.42578125" style="232" customWidth="1"/>
    <col min="6153" max="6153" width="10" style="232" customWidth="1"/>
    <col min="6154" max="6154" width="5" style="232" customWidth="1"/>
    <col min="6155" max="6155" width="5.7109375" style="232" customWidth="1"/>
    <col min="6156" max="6157" width="5.28515625" style="232" customWidth="1"/>
    <col min="6158" max="6158" width="7.140625" style="232" customWidth="1"/>
    <col min="6159" max="6159" width="8.140625" style="232" customWidth="1"/>
    <col min="6160" max="6161" width="5" style="232" customWidth="1"/>
    <col min="6162" max="6162" width="5.85546875" style="232" customWidth="1"/>
    <col min="6163" max="6163" width="5.42578125" style="232" customWidth="1"/>
    <col min="6164" max="6164" width="5.7109375" style="232" customWidth="1"/>
    <col min="6165" max="6165" width="8.85546875" style="232" customWidth="1"/>
    <col min="6166" max="6166" width="5.7109375" style="232" customWidth="1"/>
    <col min="6167" max="6167" width="6" style="232" customWidth="1"/>
    <col min="6168" max="6168" width="8.85546875" style="232" customWidth="1"/>
    <col min="6169" max="6169" width="7.5703125" style="232" customWidth="1"/>
    <col min="6170" max="6170" width="5" style="232" customWidth="1"/>
    <col min="6171" max="6171" width="5.42578125" style="232" customWidth="1"/>
    <col min="6172" max="6172" width="6.42578125" style="232" customWidth="1"/>
    <col min="6173" max="6173" width="9.28515625" style="232" customWidth="1"/>
    <col min="6174" max="6174" width="5.7109375" style="232" customWidth="1"/>
    <col min="6175" max="6175" width="6" style="232" customWidth="1"/>
    <col min="6176" max="6176" width="5.7109375" style="232" customWidth="1"/>
    <col min="6177" max="6177" width="5.28515625" style="232" customWidth="1"/>
    <col min="6178" max="6178" width="6.140625" style="232" customWidth="1"/>
    <col min="6179" max="6179" width="7.5703125" style="232" customWidth="1"/>
    <col min="6180" max="6180" width="5.42578125" style="232" customWidth="1"/>
    <col min="6181" max="6181" width="6" style="232" customWidth="1"/>
    <col min="6182" max="6182" width="6.5703125" style="232" customWidth="1"/>
    <col min="6183" max="6183" width="5.42578125" style="232" customWidth="1"/>
    <col min="6184" max="6184" width="6.42578125" style="232" customWidth="1"/>
    <col min="6185" max="6185" width="4.28515625" style="232" customWidth="1"/>
    <col min="6186" max="6186" width="5.7109375" style="232" customWidth="1"/>
    <col min="6187" max="6187" width="7.85546875" style="232" customWidth="1"/>
    <col min="6188" max="6188" width="8.28515625" style="232" customWidth="1"/>
    <col min="6189" max="6393" width="9.140625" style="232"/>
    <col min="6394" max="6394" width="8.140625" style="232" customWidth="1"/>
    <col min="6395" max="6395" width="23.7109375" style="232" customWidth="1"/>
    <col min="6396" max="6396" width="6.140625" style="232" customWidth="1"/>
    <col min="6397" max="6397" width="7" style="232" customWidth="1"/>
    <col min="6398" max="6398" width="5.85546875" style="232" customWidth="1"/>
    <col min="6399" max="6399" width="7.85546875" style="232" customWidth="1"/>
    <col min="6400" max="6400" width="8.5703125" style="232" customWidth="1"/>
    <col min="6401" max="6401" width="7.85546875" style="232" customWidth="1"/>
    <col min="6402" max="6402" width="8.5703125" style="232" customWidth="1"/>
    <col min="6403" max="6403" width="7.28515625" style="232" customWidth="1"/>
    <col min="6404" max="6404" width="6.85546875" style="232" customWidth="1"/>
    <col min="6405" max="6405" width="10" style="232" customWidth="1"/>
    <col min="6406" max="6406" width="8.85546875" style="232" customWidth="1"/>
    <col min="6407" max="6407" width="9.5703125" style="232" customWidth="1"/>
    <col min="6408" max="6408" width="7.42578125" style="232" customWidth="1"/>
    <col min="6409" max="6409" width="10" style="232" customWidth="1"/>
    <col min="6410" max="6410" width="5" style="232" customWidth="1"/>
    <col min="6411" max="6411" width="5.7109375" style="232" customWidth="1"/>
    <col min="6412" max="6413" width="5.28515625" style="232" customWidth="1"/>
    <col min="6414" max="6414" width="7.140625" style="232" customWidth="1"/>
    <col min="6415" max="6415" width="8.140625" style="232" customWidth="1"/>
    <col min="6416" max="6417" width="5" style="232" customWidth="1"/>
    <col min="6418" max="6418" width="5.85546875" style="232" customWidth="1"/>
    <col min="6419" max="6419" width="5.42578125" style="232" customWidth="1"/>
    <col min="6420" max="6420" width="5.7109375" style="232" customWidth="1"/>
    <col min="6421" max="6421" width="8.85546875" style="232" customWidth="1"/>
    <col min="6422" max="6422" width="5.7109375" style="232" customWidth="1"/>
    <col min="6423" max="6423" width="6" style="232" customWidth="1"/>
    <col min="6424" max="6424" width="8.85546875" style="232" customWidth="1"/>
    <col min="6425" max="6425" width="7.5703125" style="232" customWidth="1"/>
    <col min="6426" max="6426" width="5" style="232" customWidth="1"/>
    <col min="6427" max="6427" width="5.42578125" style="232" customWidth="1"/>
    <col min="6428" max="6428" width="6.42578125" style="232" customWidth="1"/>
    <col min="6429" max="6429" width="9.28515625" style="232" customWidth="1"/>
    <col min="6430" max="6430" width="5.7109375" style="232" customWidth="1"/>
    <col min="6431" max="6431" width="6" style="232" customWidth="1"/>
    <col min="6432" max="6432" width="5.7109375" style="232" customWidth="1"/>
    <col min="6433" max="6433" width="5.28515625" style="232" customWidth="1"/>
    <col min="6434" max="6434" width="6.140625" style="232" customWidth="1"/>
    <col min="6435" max="6435" width="7.5703125" style="232" customWidth="1"/>
    <col min="6436" max="6436" width="5.42578125" style="232" customWidth="1"/>
    <col min="6437" max="6437" width="6" style="232" customWidth="1"/>
    <col min="6438" max="6438" width="6.5703125" style="232" customWidth="1"/>
    <col min="6439" max="6439" width="5.42578125" style="232" customWidth="1"/>
    <col min="6440" max="6440" width="6.42578125" style="232" customWidth="1"/>
    <col min="6441" max="6441" width="4.28515625" style="232" customWidth="1"/>
    <col min="6442" max="6442" width="5.7109375" style="232" customWidth="1"/>
    <col min="6443" max="6443" width="7.85546875" style="232" customWidth="1"/>
    <col min="6444" max="6444" width="8.28515625" style="232" customWidth="1"/>
    <col min="6445" max="6649" width="9.140625" style="232"/>
    <col min="6650" max="6650" width="8.140625" style="232" customWidth="1"/>
    <col min="6651" max="6651" width="23.7109375" style="232" customWidth="1"/>
    <col min="6652" max="6652" width="6.140625" style="232" customWidth="1"/>
    <col min="6653" max="6653" width="7" style="232" customWidth="1"/>
    <col min="6654" max="6654" width="5.85546875" style="232" customWidth="1"/>
    <col min="6655" max="6655" width="7.85546875" style="232" customWidth="1"/>
    <col min="6656" max="6656" width="8.5703125" style="232" customWidth="1"/>
    <col min="6657" max="6657" width="7.85546875" style="232" customWidth="1"/>
    <col min="6658" max="6658" width="8.5703125" style="232" customWidth="1"/>
    <col min="6659" max="6659" width="7.28515625" style="232" customWidth="1"/>
    <col min="6660" max="6660" width="6.85546875" style="232" customWidth="1"/>
    <col min="6661" max="6661" width="10" style="232" customWidth="1"/>
    <col min="6662" max="6662" width="8.85546875" style="232" customWidth="1"/>
    <col min="6663" max="6663" width="9.5703125" style="232" customWidth="1"/>
    <col min="6664" max="6664" width="7.42578125" style="232" customWidth="1"/>
    <col min="6665" max="6665" width="10" style="232" customWidth="1"/>
    <col min="6666" max="6666" width="5" style="232" customWidth="1"/>
    <col min="6667" max="6667" width="5.7109375" style="232" customWidth="1"/>
    <col min="6668" max="6669" width="5.28515625" style="232" customWidth="1"/>
    <col min="6670" max="6670" width="7.140625" style="232" customWidth="1"/>
    <col min="6671" max="6671" width="8.140625" style="232" customWidth="1"/>
    <col min="6672" max="6673" width="5" style="232" customWidth="1"/>
    <col min="6674" max="6674" width="5.85546875" style="232" customWidth="1"/>
    <col min="6675" max="6675" width="5.42578125" style="232" customWidth="1"/>
    <col min="6676" max="6676" width="5.7109375" style="232" customWidth="1"/>
    <col min="6677" max="6677" width="8.85546875" style="232" customWidth="1"/>
    <col min="6678" max="6678" width="5.7109375" style="232" customWidth="1"/>
    <col min="6679" max="6679" width="6" style="232" customWidth="1"/>
    <col min="6680" max="6680" width="8.85546875" style="232" customWidth="1"/>
    <col min="6681" max="6681" width="7.5703125" style="232" customWidth="1"/>
    <col min="6682" max="6682" width="5" style="232" customWidth="1"/>
    <col min="6683" max="6683" width="5.42578125" style="232" customWidth="1"/>
    <col min="6684" max="6684" width="6.42578125" style="232" customWidth="1"/>
    <col min="6685" max="6685" width="9.28515625" style="232" customWidth="1"/>
    <col min="6686" max="6686" width="5.7109375" style="232" customWidth="1"/>
    <col min="6687" max="6687" width="6" style="232" customWidth="1"/>
    <col min="6688" max="6688" width="5.7109375" style="232" customWidth="1"/>
    <col min="6689" max="6689" width="5.28515625" style="232" customWidth="1"/>
    <col min="6690" max="6690" width="6.140625" style="232" customWidth="1"/>
    <col min="6691" max="6691" width="7.5703125" style="232" customWidth="1"/>
    <col min="6692" max="6692" width="5.42578125" style="232" customWidth="1"/>
    <col min="6693" max="6693" width="6" style="232" customWidth="1"/>
    <col min="6694" max="6694" width="6.5703125" style="232" customWidth="1"/>
    <col min="6695" max="6695" width="5.42578125" style="232" customWidth="1"/>
    <col min="6696" max="6696" width="6.42578125" style="232" customWidth="1"/>
    <col min="6697" max="6697" width="4.28515625" style="232" customWidth="1"/>
    <col min="6698" max="6698" width="5.7109375" style="232" customWidth="1"/>
    <col min="6699" max="6699" width="7.85546875" style="232" customWidth="1"/>
    <col min="6700" max="6700" width="8.28515625" style="232" customWidth="1"/>
    <col min="6701" max="6905" width="9.140625" style="232"/>
    <col min="6906" max="6906" width="8.140625" style="232" customWidth="1"/>
    <col min="6907" max="6907" width="23.7109375" style="232" customWidth="1"/>
    <col min="6908" max="6908" width="6.140625" style="232" customWidth="1"/>
    <col min="6909" max="6909" width="7" style="232" customWidth="1"/>
    <col min="6910" max="6910" width="5.85546875" style="232" customWidth="1"/>
    <col min="6911" max="6911" width="7.85546875" style="232" customWidth="1"/>
    <col min="6912" max="6912" width="8.5703125" style="232" customWidth="1"/>
    <col min="6913" max="6913" width="7.85546875" style="232" customWidth="1"/>
    <col min="6914" max="6914" width="8.5703125" style="232" customWidth="1"/>
    <col min="6915" max="6915" width="7.28515625" style="232" customWidth="1"/>
    <col min="6916" max="6916" width="6.85546875" style="232" customWidth="1"/>
    <col min="6917" max="6917" width="10" style="232" customWidth="1"/>
    <col min="6918" max="6918" width="8.85546875" style="232" customWidth="1"/>
    <col min="6919" max="6919" width="9.5703125" style="232" customWidth="1"/>
    <col min="6920" max="6920" width="7.42578125" style="232" customWidth="1"/>
    <col min="6921" max="6921" width="10" style="232" customWidth="1"/>
    <col min="6922" max="6922" width="5" style="232" customWidth="1"/>
    <col min="6923" max="6923" width="5.7109375" style="232" customWidth="1"/>
    <col min="6924" max="6925" width="5.28515625" style="232" customWidth="1"/>
    <col min="6926" max="6926" width="7.140625" style="232" customWidth="1"/>
    <col min="6927" max="6927" width="8.140625" style="232" customWidth="1"/>
    <col min="6928" max="6929" width="5" style="232" customWidth="1"/>
    <col min="6930" max="6930" width="5.85546875" style="232" customWidth="1"/>
    <col min="6931" max="6931" width="5.42578125" style="232" customWidth="1"/>
    <col min="6932" max="6932" width="5.7109375" style="232" customWidth="1"/>
    <col min="6933" max="6933" width="8.85546875" style="232" customWidth="1"/>
    <col min="6934" max="6934" width="5.7109375" style="232" customWidth="1"/>
    <col min="6935" max="6935" width="6" style="232" customWidth="1"/>
    <col min="6936" max="6936" width="8.85546875" style="232" customWidth="1"/>
    <col min="6937" max="6937" width="7.5703125" style="232" customWidth="1"/>
    <col min="6938" max="6938" width="5" style="232" customWidth="1"/>
    <col min="6939" max="6939" width="5.42578125" style="232" customWidth="1"/>
    <col min="6940" max="6940" width="6.42578125" style="232" customWidth="1"/>
    <col min="6941" max="6941" width="9.28515625" style="232" customWidth="1"/>
    <col min="6942" max="6942" width="5.7109375" style="232" customWidth="1"/>
    <col min="6943" max="6943" width="6" style="232" customWidth="1"/>
    <col min="6944" max="6944" width="5.7109375" style="232" customWidth="1"/>
    <col min="6945" max="6945" width="5.28515625" style="232" customWidth="1"/>
    <col min="6946" max="6946" width="6.140625" style="232" customWidth="1"/>
    <col min="6947" max="6947" width="7.5703125" style="232" customWidth="1"/>
    <col min="6948" max="6948" width="5.42578125" style="232" customWidth="1"/>
    <col min="6949" max="6949" width="6" style="232" customWidth="1"/>
    <col min="6950" max="6950" width="6.5703125" style="232" customWidth="1"/>
    <col min="6951" max="6951" width="5.42578125" style="232" customWidth="1"/>
    <col min="6952" max="6952" width="6.42578125" style="232" customWidth="1"/>
    <col min="6953" max="6953" width="4.28515625" style="232" customWidth="1"/>
    <col min="6954" max="6954" width="5.7109375" style="232" customWidth="1"/>
    <col min="6955" max="6955" width="7.85546875" style="232" customWidth="1"/>
    <col min="6956" max="6956" width="8.28515625" style="232" customWidth="1"/>
    <col min="6957" max="7161" width="9.140625" style="232"/>
    <col min="7162" max="7162" width="8.140625" style="232" customWidth="1"/>
    <col min="7163" max="7163" width="23.7109375" style="232" customWidth="1"/>
    <col min="7164" max="7164" width="6.140625" style="232" customWidth="1"/>
    <col min="7165" max="7165" width="7" style="232" customWidth="1"/>
    <col min="7166" max="7166" width="5.85546875" style="232" customWidth="1"/>
    <col min="7167" max="7167" width="7.85546875" style="232" customWidth="1"/>
    <col min="7168" max="7168" width="8.5703125" style="232" customWidth="1"/>
    <col min="7169" max="7169" width="7.85546875" style="232" customWidth="1"/>
    <col min="7170" max="7170" width="8.5703125" style="232" customWidth="1"/>
    <col min="7171" max="7171" width="7.28515625" style="232" customWidth="1"/>
    <col min="7172" max="7172" width="6.85546875" style="232" customWidth="1"/>
    <col min="7173" max="7173" width="10" style="232" customWidth="1"/>
    <col min="7174" max="7174" width="8.85546875" style="232" customWidth="1"/>
    <col min="7175" max="7175" width="9.5703125" style="232" customWidth="1"/>
    <col min="7176" max="7176" width="7.42578125" style="232" customWidth="1"/>
    <col min="7177" max="7177" width="10" style="232" customWidth="1"/>
    <col min="7178" max="7178" width="5" style="232" customWidth="1"/>
    <col min="7179" max="7179" width="5.7109375" style="232" customWidth="1"/>
    <col min="7180" max="7181" width="5.28515625" style="232" customWidth="1"/>
    <col min="7182" max="7182" width="7.140625" style="232" customWidth="1"/>
    <col min="7183" max="7183" width="8.140625" style="232" customWidth="1"/>
    <col min="7184" max="7185" width="5" style="232" customWidth="1"/>
    <col min="7186" max="7186" width="5.85546875" style="232" customWidth="1"/>
    <col min="7187" max="7187" width="5.42578125" style="232" customWidth="1"/>
    <col min="7188" max="7188" width="5.7109375" style="232" customWidth="1"/>
    <col min="7189" max="7189" width="8.85546875" style="232" customWidth="1"/>
    <col min="7190" max="7190" width="5.7109375" style="232" customWidth="1"/>
    <col min="7191" max="7191" width="6" style="232" customWidth="1"/>
    <col min="7192" max="7192" width="8.85546875" style="232" customWidth="1"/>
    <col min="7193" max="7193" width="7.5703125" style="232" customWidth="1"/>
    <col min="7194" max="7194" width="5" style="232" customWidth="1"/>
    <col min="7195" max="7195" width="5.42578125" style="232" customWidth="1"/>
    <col min="7196" max="7196" width="6.42578125" style="232" customWidth="1"/>
    <col min="7197" max="7197" width="9.28515625" style="232" customWidth="1"/>
    <col min="7198" max="7198" width="5.7109375" style="232" customWidth="1"/>
    <col min="7199" max="7199" width="6" style="232" customWidth="1"/>
    <col min="7200" max="7200" width="5.7109375" style="232" customWidth="1"/>
    <col min="7201" max="7201" width="5.28515625" style="232" customWidth="1"/>
    <col min="7202" max="7202" width="6.140625" style="232" customWidth="1"/>
    <col min="7203" max="7203" width="7.5703125" style="232" customWidth="1"/>
    <col min="7204" max="7204" width="5.42578125" style="232" customWidth="1"/>
    <col min="7205" max="7205" width="6" style="232" customWidth="1"/>
    <col min="7206" max="7206" width="6.5703125" style="232" customWidth="1"/>
    <col min="7207" max="7207" width="5.42578125" style="232" customWidth="1"/>
    <col min="7208" max="7208" width="6.42578125" style="232" customWidth="1"/>
    <col min="7209" max="7209" width="4.28515625" style="232" customWidth="1"/>
    <col min="7210" max="7210" width="5.7109375" style="232" customWidth="1"/>
    <col min="7211" max="7211" width="7.85546875" style="232" customWidth="1"/>
    <col min="7212" max="7212" width="8.28515625" style="232" customWidth="1"/>
    <col min="7213" max="7417" width="9.140625" style="232"/>
    <col min="7418" max="7418" width="8.140625" style="232" customWidth="1"/>
    <col min="7419" max="7419" width="23.7109375" style="232" customWidth="1"/>
    <col min="7420" max="7420" width="6.140625" style="232" customWidth="1"/>
    <col min="7421" max="7421" width="7" style="232" customWidth="1"/>
    <col min="7422" max="7422" width="5.85546875" style="232" customWidth="1"/>
    <col min="7423" max="7423" width="7.85546875" style="232" customWidth="1"/>
    <col min="7424" max="7424" width="8.5703125" style="232" customWidth="1"/>
    <col min="7425" max="7425" width="7.85546875" style="232" customWidth="1"/>
    <col min="7426" max="7426" width="8.5703125" style="232" customWidth="1"/>
    <col min="7427" max="7427" width="7.28515625" style="232" customWidth="1"/>
    <col min="7428" max="7428" width="6.85546875" style="232" customWidth="1"/>
    <col min="7429" max="7429" width="10" style="232" customWidth="1"/>
    <col min="7430" max="7430" width="8.85546875" style="232" customWidth="1"/>
    <col min="7431" max="7431" width="9.5703125" style="232" customWidth="1"/>
    <col min="7432" max="7432" width="7.42578125" style="232" customWidth="1"/>
    <col min="7433" max="7433" width="10" style="232" customWidth="1"/>
    <col min="7434" max="7434" width="5" style="232" customWidth="1"/>
    <col min="7435" max="7435" width="5.7109375" style="232" customWidth="1"/>
    <col min="7436" max="7437" width="5.28515625" style="232" customWidth="1"/>
    <col min="7438" max="7438" width="7.140625" style="232" customWidth="1"/>
    <col min="7439" max="7439" width="8.140625" style="232" customWidth="1"/>
    <col min="7440" max="7441" width="5" style="232" customWidth="1"/>
    <col min="7442" max="7442" width="5.85546875" style="232" customWidth="1"/>
    <col min="7443" max="7443" width="5.42578125" style="232" customWidth="1"/>
    <col min="7444" max="7444" width="5.7109375" style="232" customWidth="1"/>
    <col min="7445" max="7445" width="8.85546875" style="232" customWidth="1"/>
    <col min="7446" max="7446" width="5.7109375" style="232" customWidth="1"/>
    <col min="7447" max="7447" width="6" style="232" customWidth="1"/>
    <col min="7448" max="7448" width="8.85546875" style="232" customWidth="1"/>
    <col min="7449" max="7449" width="7.5703125" style="232" customWidth="1"/>
    <col min="7450" max="7450" width="5" style="232" customWidth="1"/>
    <col min="7451" max="7451" width="5.42578125" style="232" customWidth="1"/>
    <col min="7452" max="7452" width="6.42578125" style="232" customWidth="1"/>
    <col min="7453" max="7453" width="9.28515625" style="232" customWidth="1"/>
    <col min="7454" max="7454" width="5.7109375" style="232" customWidth="1"/>
    <col min="7455" max="7455" width="6" style="232" customWidth="1"/>
    <col min="7456" max="7456" width="5.7109375" style="232" customWidth="1"/>
    <col min="7457" max="7457" width="5.28515625" style="232" customWidth="1"/>
    <col min="7458" max="7458" width="6.140625" style="232" customWidth="1"/>
    <col min="7459" max="7459" width="7.5703125" style="232" customWidth="1"/>
    <col min="7460" max="7460" width="5.42578125" style="232" customWidth="1"/>
    <col min="7461" max="7461" width="6" style="232" customWidth="1"/>
    <col min="7462" max="7462" width="6.5703125" style="232" customWidth="1"/>
    <col min="7463" max="7463" width="5.42578125" style="232" customWidth="1"/>
    <col min="7464" max="7464" width="6.42578125" style="232" customWidth="1"/>
    <col min="7465" max="7465" width="4.28515625" style="232" customWidth="1"/>
    <col min="7466" max="7466" width="5.7109375" style="232" customWidth="1"/>
    <col min="7467" max="7467" width="7.85546875" style="232" customWidth="1"/>
    <col min="7468" max="7468" width="8.28515625" style="232" customWidth="1"/>
    <col min="7469" max="7673" width="9.140625" style="232"/>
    <col min="7674" max="7674" width="8.140625" style="232" customWidth="1"/>
    <col min="7675" max="7675" width="23.7109375" style="232" customWidth="1"/>
    <col min="7676" max="7676" width="6.140625" style="232" customWidth="1"/>
    <col min="7677" max="7677" width="7" style="232" customWidth="1"/>
    <col min="7678" max="7678" width="5.85546875" style="232" customWidth="1"/>
    <col min="7679" max="7679" width="7.85546875" style="232" customWidth="1"/>
    <col min="7680" max="7680" width="8.5703125" style="232" customWidth="1"/>
    <col min="7681" max="7681" width="7.85546875" style="232" customWidth="1"/>
    <col min="7682" max="7682" width="8.5703125" style="232" customWidth="1"/>
    <col min="7683" max="7683" width="7.28515625" style="232" customWidth="1"/>
    <col min="7684" max="7684" width="6.85546875" style="232" customWidth="1"/>
    <col min="7685" max="7685" width="10" style="232" customWidth="1"/>
    <col min="7686" max="7686" width="8.85546875" style="232" customWidth="1"/>
    <col min="7687" max="7687" width="9.5703125" style="232" customWidth="1"/>
    <col min="7688" max="7688" width="7.42578125" style="232" customWidth="1"/>
    <col min="7689" max="7689" width="10" style="232" customWidth="1"/>
    <col min="7690" max="7690" width="5" style="232" customWidth="1"/>
    <col min="7691" max="7691" width="5.7109375" style="232" customWidth="1"/>
    <col min="7692" max="7693" width="5.28515625" style="232" customWidth="1"/>
    <col min="7694" max="7694" width="7.140625" style="232" customWidth="1"/>
    <col min="7695" max="7695" width="8.140625" style="232" customWidth="1"/>
    <col min="7696" max="7697" width="5" style="232" customWidth="1"/>
    <col min="7698" max="7698" width="5.85546875" style="232" customWidth="1"/>
    <col min="7699" max="7699" width="5.42578125" style="232" customWidth="1"/>
    <col min="7700" max="7700" width="5.7109375" style="232" customWidth="1"/>
    <col min="7701" max="7701" width="8.85546875" style="232" customWidth="1"/>
    <col min="7702" max="7702" width="5.7109375" style="232" customWidth="1"/>
    <col min="7703" max="7703" width="6" style="232" customWidth="1"/>
    <col min="7704" max="7704" width="8.85546875" style="232" customWidth="1"/>
    <col min="7705" max="7705" width="7.5703125" style="232" customWidth="1"/>
    <col min="7706" max="7706" width="5" style="232" customWidth="1"/>
    <col min="7707" max="7707" width="5.42578125" style="232" customWidth="1"/>
    <col min="7708" max="7708" width="6.42578125" style="232" customWidth="1"/>
    <col min="7709" max="7709" width="9.28515625" style="232" customWidth="1"/>
    <col min="7710" max="7710" width="5.7109375" style="232" customWidth="1"/>
    <col min="7711" max="7711" width="6" style="232" customWidth="1"/>
    <col min="7712" max="7712" width="5.7109375" style="232" customWidth="1"/>
    <col min="7713" max="7713" width="5.28515625" style="232" customWidth="1"/>
    <col min="7714" max="7714" width="6.140625" style="232" customWidth="1"/>
    <col min="7715" max="7715" width="7.5703125" style="232" customWidth="1"/>
    <col min="7716" max="7716" width="5.42578125" style="232" customWidth="1"/>
    <col min="7717" max="7717" width="6" style="232" customWidth="1"/>
    <col min="7718" max="7718" width="6.5703125" style="232" customWidth="1"/>
    <col min="7719" max="7719" width="5.42578125" style="232" customWidth="1"/>
    <col min="7720" max="7720" width="6.42578125" style="232" customWidth="1"/>
    <col min="7721" max="7721" width="4.28515625" style="232" customWidth="1"/>
    <col min="7722" max="7722" width="5.7109375" style="232" customWidth="1"/>
    <col min="7723" max="7723" width="7.85546875" style="232" customWidth="1"/>
    <col min="7724" max="7724" width="8.28515625" style="232" customWidth="1"/>
    <col min="7725" max="7929" width="9.140625" style="232"/>
    <col min="7930" max="7930" width="8.140625" style="232" customWidth="1"/>
    <col min="7931" max="7931" width="23.7109375" style="232" customWidth="1"/>
    <col min="7932" max="7932" width="6.140625" style="232" customWidth="1"/>
    <col min="7933" max="7933" width="7" style="232" customWidth="1"/>
    <col min="7934" max="7934" width="5.85546875" style="232" customWidth="1"/>
    <col min="7935" max="7935" width="7.85546875" style="232" customWidth="1"/>
    <col min="7936" max="7936" width="8.5703125" style="232" customWidth="1"/>
    <col min="7937" max="7937" width="7.85546875" style="232" customWidth="1"/>
    <col min="7938" max="7938" width="8.5703125" style="232" customWidth="1"/>
    <col min="7939" max="7939" width="7.28515625" style="232" customWidth="1"/>
    <col min="7940" max="7940" width="6.85546875" style="232" customWidth="1"/>
    <col min="7941" max="7941" width="10" style="232" customWidth="1"/>
    <col min="7942" max="7942" width="8.85546875" style="232" customWidth="1"/>
    <col min="7943" max="7943" width="9.5703125" style="232" customWidth="1"/>
    <col min="7944" max="7944" width="7.42578125" style="232" customWidth="1"/>
    <col min="7945" max="7945" width="10" style="232" customWidth="1"/>
    <col min="7946" max="7946" width="5" style="232" customWidth="1"/>
    <col min="7947" max="7947" width="5.7109375" style="232" customWidth="1"/>
    <col min="7948" max="7949" width="5.28515625" style="232" customWidth="1"/>
    <col min="7950" max="7950" width="7.140625" style="232" customWidth="1"/>
    <col min="7951" max="7951" width="8.140625" style="232" customWidth="1"/>
    <col min="7952" max="7953" width="5" style="232" customWidth="1"/>
    <col min="7954" max="7954" width="5.85546875" style="232" customWidth="1"/>
    <col min="7955" max="7955" width="5.42578125" style="232" customWidth="1"/>
    <col min="7956" max="7956" width="5.7109375" style="232" customWidth="1"/>
    <col min="7957" max="7957" width="8.85546875" style="232" customWidth="1"/>
    <col min="7958" max="7958" width="5.7109375" style="232" customWidth="1"/>
    <col min="7959" max="7959" width="6" style="232" customWidth="1"/>
    <col min="7960" max="7960" width="8.85546875" style="232" customWidth="1"/>
    <col min="7961" max="7961" width="7.5703125" style="232" customWidth="1"/>
    <col min="7962" max="7962" width="5" style="232" customWidth="1"/>
    <col min="7963" max="7963" width="5.42578125" style="232" customWidth="1"/>
    <col min="7964" max="7964" width="6.42578125" style="232" customWidth="1"/>
    <col min="7965" max="7965" width="9.28515625" style="232" customWidth="1"/>
    <col min="7966" max="7966" width="5.7109375" style="232" customWidth="1"/>
    <col min="7967" max="7967" width="6" style="232" customWidth="1"/>
    <col min="7968" max="7968" width="5.7109375" style="232" customWidth="1"/>
    <col min="7969" max="7969" width="5.28515625" style="232" customWidth="1"/>
    <col min="7970" max="7970" width="6.140625" style="232" customWidth="1"/>
    <col min="7971" max="7971" width="7.5703125" style="232" customWidth="1"/>
    <col min="7972" max="7972" width="5.42578125" style="232" customWidth="1"/>
    <col min="7973" max="7973" width="6" style="232" customWidth="1"/>
    <col min="7974" max="7974" width="6.5703125" style="232" customWidth="1"/>
    <col min="7975" max="7975" width="5.42578125" style="232" customWidth="1"/>
    <col min="7976" max="7976" width="6.42578125" style="232" customWidth="1"/>
    <col min="7977" max="7977" width="4.28515625" style="232" customWidth="1"/>
    <col min="7978" max="7978" width="5.7109375" style="232" customWidth="1"/>
    <col min="7979" max="7979" width="7.85546875" style="232" customWidth="1"/>
    <col min="7980" max="7980" width="8.28515625" style="232" customWidth="1"/>
    <col min="7981" max="8185" width="9.140625" style="232"/>
    <col min="8186" max="8186" width="8.140625" style="232" customWidth="1"/>
    <col min="8187" max="8187" width="23.7109375" style="232" customWidth="1"/>
    <col min="8188" max="8188" width="6.140625" style="232" customWidth="1"/>
    <col min="8189" max="8189" width="7" style="232" customWidth="1"/>
    <col min="8190" max="8190" width="5.85546875" style="232" customWidth="1"/>
    <col min="8191" max="8191" width="7.85546875" style="232" customWidth="1"/>
    <col min="8192" max="8192" width="8.5703125" style="232" customWidth="1"/>
    <col min="8193" max="8193" width="7.85546875" style="232" customWidth="1"/>
    <col min="8194" max="8194" width="8.5703125" style="232" customWidth="1"/>
    <col min="8195" max="8195" width="7.28515625" style="232" customWidth="1"/>
    <col min="8196" max="8196" width="6.85546875" style="232" customWidth="1"/>
    <col min="8197" max="8197" width="10" style="232" customWidth="1"/>
    <col min="8198" max="8198" width="8.85546875" style="232" customWidth="1"/>
    <col min="8199" max="8199" width="9.5703125" style="232" customWidth="1"/>
    <col min="8200" max="8200" width="7.42578125" style="232" customWidth="1"/>
    <col min="8201" max="8201" width="10" style="232" customWidth="1"/>
    <col min="8202" max="8202" width="5" style="232" customWidth="1"/>
    <col min="8203" max="8203" width="5.7109375" style="232" customWidth="1"/>
    <col min="8204" max="8205" width="5.28515625" style="232" customWidth="1"/>
    <col min="8206" max="8206" width="7.140625" style="232" customWidth="1"/>
    <col min="8207" max="8207" width="8.140625" style="232" customWidth="1"/>
    <col min="8208" max="8209" width="5" style="232" customWidth="1"/>
    <col min="8210" max="8210" width="5.85546875" style="232" customWidth="1"/>
    <col min="8211" max="8211" width="5.42578125" style="232" customWidth="1"/>
    <col min="8212" max="8212" width="5.7109375" style="232" customWidth="1"/>
    <col min="8213" max="8213" width="8.85546875" style="232" customWidth="1"/>
    <col min="8214" max="8214" width="5.7109375" style="232" customWidth="1"/>
    <col min="8215" max="8215" width="6" style="232" customWidth="1"/>
    <col min="8216" max="8216" width="8.85546875" style="232" customWidth="1"/>
    <col min="8217" max="8217" width="7.5703125" style="232" customWidth="1"/>
    <col min="8218" max="8218" width="5" style="232" customWidth="1"/>
    <col min="8219" max="8219" width="5.42578125" style="232" customWidth="1"/>
    <col min="8220" max="8220" width="6.42578125" style="232" customWidth="1"/>
    <col min="8221" max="8221" width="9.28515625" style="232" customWidth="1"/>
    <col min="8222" max="8222" width="5.7109375" style="232" customWidth="1"/>
    <col min="8223" max="8223" width="6" style="232" customWidth="1"/>
    <col min="8224" max="8224" width="5.7109375" style="232" customWidth="1"/>
    <col min="8225" max="8225" width="5.28515625" style="232" customWidth="1"/>
    <col min="8226" max="8226" width="6.140625" style="232" customWidth="1"/>
    <col min="8227" max="8227" width="7.5703125" style="232" customWidth="1"/>
    <col min="8228" max="8228" width="5.42578125" style="232" customWidth="1"/>
    <col min="8229" max="8229" width="6" style="232" customWidth="1"/>
    <col min="8230" max="8230" width="6.5703125" style="232" customWidth="1"/>
    <col min="8231" max="8231" width="5.42578125" style="232" customWidth="1"/>
    <col min="8232" max="8232" width="6.42578125" style="232" customWidth="1"/>
    <col min="8233" max="8233" width="4.28515625" style="232" customWidth="1"/>
    <col min="8234" max="8234" width="5.7109375" style="232" customWidth="1"/>
    <col min="8235" max="8235" width="7.85546875" style="232" customWidth="1"/>
    <col min="8236" max="8236" width="8.28515625" style="232" customWidth="1"/>
    <col min="8237" max="8441" width="9.140625" style="232"/>
    <col min="8442" max="8442" width="8.140625" style="232" customWidth="1"/>
    <col min="8443" max="8443" width="23.7109375" style="232" customWidth="1"/>
    <col min="8444" max="8444" width="6.140625" style="232" customWidth="1"/>
    <col min="8445" max="8445" width="7" style="232" customWidth="1"/>
    <col min="8446" max="8446" width="5.85546875" style="232" customWidth="1"/>
    <col min="8447" max="8447" width="7.85546875" style="232" customWidth="1"/>
    <col min="8448" max="8448" width="8.5703125" style="232" customWidth="1"/>
    <col min="8449" max="8449" width="7.85546875" style="232" customWidth="1"/>
    <col min="8450" max="8450" width="8.5703125" style="232" customWidth="1"/>
    <col min="8451" max="8451" width="7.28515625" style="232" customWidth="1"/>
    <col min="8452" max="8452" width="6.85546875" style="232" customWidth="1"/>
    <col min="8453" max="8453" width="10" style="232" customWidth="1"/>
    <col min="8454" max="8454" width="8.85546875" style="232" customWidth="1"/>
    <col min="8455" max="8455" width="9.5703125" style="232" customWidth="1"/>
    <col min="8456" max="8456" width="7.42578125" style="232" customWidth="1"/>
    <col min="8457" max="8457" width="10" style="232" customWidth="1"/>
    <col min="8458" max="8458" width="5" style="232" customWidth="1"/>
    <col min="8459" max="8459" width="5.7109375" style="232" customWidth="1"/>
    <col min="8460" max="8461" width="5.28515625" style="232" customWidth="1"/>
    <col min="8462" max="8462" width="7.140625" style="232" customWidth="1"/>
    <col min="8463" max="8463" width="8.140625" style="232" customWidth="1"/>
    <col min="8464" max="8465" width="5" style="232" customWidth="1"/>
    <col min="8466" max="8466" width="5.85546875" style="232" customWidth="1"/>
    <col min="8467" max="8467" width="5.42578125" style="232" customWidth="1"/>
    <col min="8468" max="8468" width="5.7109375" style="232" customWidth="1"/>
    <col min="8469" max="8469" width="8.85546875" style="232" customWidth="1"/>
    <col min="8470" max="8470" width="5.7109375" style="232" customWidth="1"/>
    <col min="8471" max="8471" width="6" style="232" customWidth="1"/>
    <col min="8472" max="8472" width="8.85546875" style="232" customWidth="1"/>
    <col min="8473" max="8473" width="7.5703125" style="232" customWidth="1"/>
    <col min="8474" max="8474" width="5" style="232" customWidth="1"/>
    <col min="8475" max="8475" width="5.42578125" style="232" customWidth="1"/>
    <col min="8476" max="8476" width="6.42578125" style="232" customWidth="1"/>
    <col min="8477" max="8477" width="9.28515625" style="232" customWidth="1"/>
    <col min="8478" max="8478" width="5.7109375" style="232" customWidth="1"/>
    <col min="8479" max="8479" width="6" style="232" customWidth="1"/>
    <col min="8480" max="8480" width="5.7109375" style="232" customWidth="1"/>
    <col min="8481" max="8481" width="5.28515625" style="232" customWidth="1"/>
    <col min="8482" max="8482" width="6.140625" style="232" customWidth="1"/>
    <col min="8483" max="8483" width="7.5703125" style="232" customWidth="1"/>
    <col min="8484" max="8484" width="5.42578125" style="232" customWidth="1"/>
    <col min="8485" max="8485" width="6" style="232" customWidth="1"/>
    <col min="8486" max="8486" width="6.5703125" style="232" customWidth="1"/>
    <col min="8487" max="8487" width="5.42578125" style="232" customWidth="1"/>
    <col min="8488" max="8488" width="6.42578125" style="232" customWidth="1"/>
    <col min="8489" max="8489" width="4.28515625" style="232" customWidth="1"/>
    <col min="8490" max="8490" width="5.7109375" style="232" customWidth="1"/>
    <col min="8491" max="8491" width="7.85546875" style="232" customWidth="1"/>
    <col min="8492" max="8492" width="8.28515625" style="232" customWidth="1"/>
    <col min="8493" max="8697" width="9.140625" style="232"/>
    <col min="8698" max="8698" width="8.140625" style="232" customWidth="1"/>
    <col min="8699" max="8699" width="23.7109375" style="232" customWidth="1"/>
    <col min="8700" max="8700" width="6.140625" style="232" customWidth="1"/>
    <col min="8701" max="8701" width="7" style="232" customWidth="1"/>
    <col min="8702" max="8702" width="5.85546875" style="232" customWidth="1"/>
    <col min="8703" max="8703" width="7.85546875" style="232" customWidth="1"/>
    <col min="8704" max="8704" width="8.5703125" style="232" customWidth="1"/>
    <col min="8705" max="8705" width="7.85546875" style="232" customWidth="1"/>
    <col min="8706" max="8706" width="8.5703125" style="232" customWidth="1"/>
    <col min="8707" max="8707" width="7.28515625" style="232" customWidth="1"/>
    <col min="8708" max="8708" width="6.85546875" style="232" customWidth="1"/>
    <col min="8709" max="8709" width="10" style="232" customWidth="1"/>
    <col min="8710" max="8710" width="8.85546875" style="232" customWidth="1"/>
    <col min="8711" max="8711" width="9.5703125" style="232" customWidth="1"/>
    <col min="8712" max="8712" width="7.42578125" style="232" customWidth="1"/>
    <col min="8713" max="8713" width="10" style="232" customWidth="1"/>
    <col min="8714" max="8714" width="5" style="232" customWidth="1"/>
    <col min="8715" max="8715" width="5.7109375" style="232" customWidth="1"/>
    <col min="8716" max="8717" width="5.28515625" style="232" customWidth="1"/>
    <col min="8718" max="8718" width="7.140625" style="232" customWidth="1"/>
    <col min="8719" max="8719" width="8.140625" style="232" customWidth="1"/>
    <col min="8720" max="8721" width="5" style="232" customWidth="1"/>
    <col min="8722" max="8722" width="5.85546875" style="232" customWidth="1"/>
    <col min="8723" max="8723" width="5.42578125" style="232" customWidth="1"/>
    <col min="8724" max="8724" width="5.7109375" style="232" customWidth="1"/>
    <col min="8725" max="8725" width="8.85546875" style="232" customWidth="1"/>
    <col min="8726" max="8726" width="5.7109375" style="232" customWidth="1"/>
    <col min="8727" max="8727" width="6" style="232" customWidth="1"/>
    <col min="8728" max="8728" width="8.85546875" style="232" customWidth="1"/>
    <col min="8729" max="8729" width="7.5703125" style="232" customWidth="1"/>
    <col min="8730" max="8730" width="5" style="232" customWidth="1"/>
    <col min="8731" max="8731" width="5.42578125" style="232" customWidth="1"/>
    <col min="8732" max="8732" width="6.42578125" style="232" customWidth="1"/>
    <col min="8733" max="8733" width="9.28515625" style="232" customWidth="1"/>
    <col min="8734" max="8734" width="5.7109375" style="232" customWidth="1"/>
    <col min="8735" max="8735" width="6" style="232" customWidth="1"/>
    <col min="8736" max="8736" width="5.7109375" style="232" customWidth="1"/>
    <col min="8737" max="8737" width="5.28515625" style="232" customWidth="1"/>
    <col min="8738" max="8738" width="6.140625" style="232" customWidth="1"/>
    <col min="8739" max="8739" width="7.5703125" style="232" customWidth="1"/>
    <col min="8740" max="8740" width="5.42578125" style="232" customWidth="1"/>
    <col min="8741" max="8741" width="6" style="232" customWidth="1"/>
    <col min="8742" max="8742" width="6.5703125" style="232" customWidth="1"/>
    <col min="8743" max="8743" width="5.42578125" style="232" customWidth="1"/>
    <col min="8744" max="8744" width="6.42578125" style="232" customWidth="1"/>
    <col min="8745" max="8745" width="4.28515625" style="232" customWidth="1"/>
    <col min="8746" max="8746" width="5.7109375" style="232" customWidth="1"/>
    <col min="8747" max="8747" width="7.85546875" style="232" customWidth="1"/>
    <col min="8748" max="8748" width="8.28515625" style="232" customWidth="1"/>
    <col min="8749" max="8953" width="9.140625" style="232"/>
    <col min="8954" max="8954" width="8.140625" style="232" customWidth="1"/>
    <col min="8955" max="8955" width="23.7109375" style="232" customWidth="1"/>
    <col min="8956" max="8956" width="6.140625" style="232" customWidth="1"/>
    <col min="8957" max="8957" width="7" style="232" customWidth="1"/>
    <col min="8958" max="8958" width="5.85546875" style="232" customWidth="1"/>
    <col min="8959" max="8959" width="7.85546875" style="232" customWidth="1"/>
    <col min="8960" max="8960" width="8.5703125" style="232" customWidth="1"/>
    <col min="8961" max="8961" width="7.85546875" style="232" customWidth="1"/>
    <col min="8962" max="8962" width="8.5703125" style="232" customWidth="1"/>
    <col min="8963" max="8963" width="7.28515625" style="232" customWidth="1"/>
    <col min="8964" max="8964" width="6.85546875" style="232" customWidth="1"/>
    <col min="8965" max="8965" width="10" style="232" customWidth="1"/>
    <col min="8966" max="8966" width="8.85546875" style="232" customWidth="1"/>
    <col min="8967" max="8967" width="9.5703125" style="232" customWidth="1"/>
    <col min="8968" max="8968" width="7.42578125" style="232" customWidth="1"/>
    <col min="8969" max="8969" width="10" style="232" customWidth="1"/>
    <col min="8970" max="8970" width="5" style="232" customWidth="1"/>
    <col min="8971" max="8971" width="5.7109375" style="232" customWidth="1"/>
    <col min="8972" max="8973" width="5.28515625" style="232" customWidth="1"/>
    <col min="8974" max="8974" width="7.140625" style="232" customWidth="1"/>
    <col min="8975" max="8975" width="8.140625" style="232" customWidth="1"/>
    <col min="8976" max="8977" width="5" style="232" customWidth="1"/>
    <col min="8978" max="8978" width="5.85546875" style="232" customWidth="1"/>
    <col min="8979" max="8979" width="5.42578125" style="232" customWidth="1"/>
    <col min="8980" max="8980" width="5.7109375" style="232" customWidth="1"/>
    <col min="8981" max="8981" width="8.85546875" style="232" customWidth="1"/>
    <col min="8982" max="8982" width="5.7109375" style="232" customWidth="1"/>
    <col min="8983" max="8983" width="6" style="232" customWidth="1"/>
    <col min="8984" max="8984" width="8.85546875" style="232" customWidth="1"/>
    <col min="8985" max="8985" width="7.5703125" style="232" customWidth="1"/>
    <col min="8986" max="8986" width="5" style="232" customWidth="1"/>
    <col min="8987" max="8987" width="5.42578125" style="232" customWidth="1"/>
    <col min="8988" max="8988" width="6.42578125" style="232" customWidth="1"/>
    <col min="8989" max="8989" width="9.28515625" style="232" customWidth="1"/>
    <col min="8990" max="8990" width="5.7109375" style="232" customWidth="1"/>
    <col min="8991" max="8991" width="6" style="232" customWidth="1"/>
    <col min="8992" max="8992" width="5.7109375" style="232" customWidth="1"/>
    <col min="8993" max="8993" width="5.28515625" style="232" customWidth="1"/>
    <col min="8994" max="8994" width="6.140625" style="232" customWidth="1"/>
    <col min="8995" max="8995" width="7.5703125" style="232" customWidth="1"/>
    <col min="8996" max="8996" width="5.42578125" style="232" customWidth="1"/>
    <col min="8997" max="8997" width="6" style="232" customWidth="1"/>
    <col min="8998" max="8998" width="6.5703125" style="232" customWidth="1"/>
    <col min="8999" max="8999" width="5.42578125" style="232" customWidth="1"/>
    <col min="9000" max="9000" width="6.42578125" style="232" customWidth="1"/>
    <col min="9001" max="9001" width="4.28515625" style="232" customWidth="1"/>
    <col min="9002" max="9002" width="5.7109375" style="232" customWidth="1"/>
    <col min="9003" max="9003" width="7.85546875" style="232" customWidth="1"/>
    <col min="9004" max="9004" width="8.28515625" style="232" customWidth="1"/>
    <col min="9005" max="9209" width="9.140625" style="232"/>
    <col min="9210" max="9210" width="8.140625" style="232" customWidth="1"/>
    <col min="9211" max="9211" width="23.7109375" style="232" customWidth="1"/>
    <col min="9212" max="9212" width="6.140625" style="232" customWidth="1"/>
    <col min="9213" max="9213" width="7" style="232" customWidth="1"/>
    <col min="9214" max="9214" width="5.85546875" style="232" customWidth="1"/>
    <col min="9215" max="9215" width="7.85546875" style="232" customWidth="1"/>
    <col min="9216" max="9216" width="8.5703125" style="232" customWidth="1"/>
    <col min="9217" max="9217" width="7.85546875" style="232" customWidth="1"/>
    <col min="9218" max="9218" width="8.5703125" style="232" customWidth="1"/>
    <col min="9219" max="9219" width="7.28515625" style="232" customWidth="1"/>
    <col min="9220" max="9220" width="6.85546875" style="232" customWidth="1"/>
    <col min="9221" max="9221" width="10" style="232" customWidth="1"/>
    <col min="9222" max="9222" width="8.85546875" style="232" customWidth="1"/>
    <col min="9223" max="9223" width="9.5703125" style="232" customWidth="1"/>
    <col min="9224" max="9224" width="7.42578125" style="232" customWidth="1"/>
    <col min="9225" max="9225" width="10" style="232" customWidth="1"/>
    <col min="9226" max="9226" width="5" style="232" customWidth="1"/>
    <col min="9227" max="9227" width="5.7109375" style="232" customWidth="1"/>
    <col min="9228" max="9229" width="5.28515625" style="232" customWidth="1"/>
    <col min="9230" max="9230" width="7.140625" style="232" customWidth="1"/>
    <col min="9231" max="9231" width="8.140625" style="232" customWidth="1"/>
    <col min="9232" max="9233" width="5" style="232" customWidth="1"/>
    <col min="9234" max="9234" width="5.85546875" style="232" customWidth="1"/>
    <col min="9235" max="9235" width="5.42578125" style="232" customWidth="1"/>
    <col min="9236" max="9236" width="5.7109375" style="232" customWidth="1"/>
    <col min="9237" max="9237" width="8.85546875" style="232" customWidth="1"/>
    <col min="9238" max="9238" width="5.7109375" style="232" customWidth="1"/>
    <col min="9239" max="9239" width="6" style="232" customWidth="1"/>
    <col min="9240" max="9240" width="8.85546875" style="232" customWidth="1"/>
    <col min="9241" max="9241" width="7.5703125" style="232" customWidth="1"/>
    <col min="9242" max="9242" width="5" style="232" customWidth="1"/>
    <col min="9243" max="9243" width="5.42578125" style="232" customWidth="1"/>
    <col min="9244" max="9244" width="6.42578125" style="232" customWidth="1"/>
    <col min="9245" max="9245" width="9.28515625" style="232" customWidth="1"/>
    <col min="9246" max="9246" width="5.7109375" style="232" customWidth="1"/>
    <col min="9247" max="9247" width="6" style="232" customWidth="1"/>
    <col min="9248" max="9248" width="5.7109375" style="232" customWidth="1"/>
    <col min="9249" max="9249" width="5.28515625" style="232" customWidth="1"/>
    <col min="9250" max="9250" width="6.140625" style="232" customWidth="1"/>
    <col min="9251" max="9251" width="7.5703125" style="232" customWidth="1"/>
    <col min="9252" max="9252" width="5.42578125" style="232" customWidth="1"/>
    <col min="9253" max="9253" width="6" style="232" customWidth="1"/>
    <col min="9254" max="9254" width="6.5703125" style="232" customWidth="1"/>
    <col min="9255" max="9255" width="5.42578125" style="232" customWidth="1"/>
    <col min="9256" max="9256" width="6.42578125" style="232" customWidth="1"/>
    <col min="9257" max="9257" width="4.28515625" style="232" customWidth="1"/>
    <col min="9258" max="9258" width="5.7109375" style="232" customWidth="1"/>
    <col min="9259" max="9259" width="7.85546875" style="232" customWidth="1"/>
    <col min="9260" max="9260" width="8.28515625" style="232" customWidth="1"/>
    <col min="9261" max="9465" width="9.140625" style="232"/>
    <col min="9466" max="9466" width="8.140625" style="232" customWidth="1"/>
    <col min="9467" max="9467" width="23.7109375" style="232" customWidth="1"/>
    <col min="9468" max="9468" width="6.140625" style="232" customWidth="1"/>
    <col min="9469" max="9469" width="7" style="232" customWidth="1"/>
    <col min="9470" max="9470" width="5.85546875" style="232" customWidth="1"/>
    <col min="9471" max="9471" width="7.85546875" style="232" customWidth="1"/>
    <col min="9472" max="9472" width="8.5703125" style="232" customWidth="1"/>
    <col min="9473" max="9473" width="7.85546875" style="232" customWidth="1"/>
    <col min="9474" max="9474" width="8.5703125" style="232" customWidth="1"/>
    <col min="9475" max="9475" width="7.28515625" style="232" customWidth="1"/>
    <col min="9476" max="9476" width="6.85546875" style="232" customWidth="1"/>
    <col min="9477" max="9477" width="10" style="232" customWidth="1"/>
    <col min="9478" max="9478" width="8.85546875" style="232" customWidth="1"/>
    <col min="9479" max="9479" width="9.5703125" style="232" customWidth="1"/>
    <col min="9480" max="9480" width="7.42578125" style="232" customWidth="1"/>
    <col min="9481" max="9481" width="10" style="232" customWidth="1"/>
    <col min="9482" max="9482" width="5" style="232" customWidth="1"/>
    <col min="9483" max="9483" width="5.7109375" style="232" customWidth="1"/>
    <col min="9484" max="9485" width="5.28515625" style="232" customWidth="1"/>
    <col min="9486" max="9486" width="7.140625" style="232" customWidth="1"/>
    <col min="9487" max="9487" width="8.140625" style="232" customWidth="1"/>
    <col min="9488" max="9489" width="5" style="232" customWidth="1"/>
    <col min="9490" max="9490" width="5.85546875" style="232" customWidth="1"/>
    <col min="9491" max="9491" width="5.42578125" style="232" customWidth="1"/>
    <col min="9492" max="9492" width="5.7109375" style="232" customWidth="1"/>
    <col min="9493" max="9493" width="8.85546875" style="232" customWidth="1"/>
    <col min="9494" max="9494" width="5.7109375" style="232" customWidth="1"/>
    <col min="9495" max="9495" width="6" style="232" customWidth="1"/>
    <col min="9496" max="9496" width="8.85546875" style="232" customWidth="1"/>
    <col min="9497" max="9497" width="7.5703125" style="232" customWidth="1"/>
    <col min="9498" max="9498" width="5" style="232" customWidth="1"/>
    <col min="9499" max="9499" width="5.42578125" style="232" customWidth="1"/>
    <col min="9500" max="9500" width="6.42578125" style="232" customWidth="1"/>
    <col min="9501" max="9501" width="9.28515625" style="232" customWidth="1"/>
    <col min="9502" max="9502" width="5.7109375" style="232" customWidth="1"/>
    <col min="9503" max="9503" width="6" style="232" customWidth="1"/>
    <col min="9504" max="9504" width="5.7109375" style="232" customWidth="1"/>
    <col min="9505" max="9505" width="5.28515625" style="232" customWidth="1"/>
    <col min="9506" max="9506" width="6.140625" style="232" customWidth="1"/>
    <col min="9507" max="9507" width="7.5703125" style="232" customWidth="1"/>
    <col min="9508" max="9508" width="5.42578125" style="232" customWidth="1"/>
    <col min="9509" max="9509" width="6" style="232" customWidth="1"/>
    <col min="9510" max="9510" width="6.5703125" style="232" customWidth="1"/>
    <col min="9511" max="9511" width="5.42578125" style="232" customWidth="1"/>
    <col min="9512" max="9512" width="6.42578125" style="232" customWidth="1"/>
    <col min="9513" max="9513" width="4.28515625" style="232" customWidth="1"/>
    <col min="9514" max="9514" width="5.7109375" style="232" customWidth="1"/>
    <col min="9515" max="9515" width="7.85546875" style="232" customWidth="1"/>
    <col min="9516" max="9516" width="8.28515625" style="232" customWidth="1"/>
    <col min="9517" max="9721" width="9.140625" style="232"/>
    <col min="9722" max="9722" width="8.140625" style="232" customWidth="1"/>
    <col min="9723" max="9723" width="23.7109375" style="232" customWidth="1"/>
    <col min="9724" max="9724" width="6.140625" style="232" customWidth="1"/>
    <col min="9725" max="9725" width="7" style="232" customWidth="1"/>
    <col min="9726" max="9726" width="5.85546875" style="232" customWidth="1"/>
    <col min="9727" max="9727" width="7.85546875" style="232" customWidth="1"/>
    <col min="9728" max="9728" width="8.5703125" style="232" customWidth="1"/>
    <col min="9729" max="9729" width="7.85546875" style="232" customWidth="1"/>
    <col min="9730" max="9730" width="8.5703125" style="232" customWidth="1"/>
    <col min="9731" max="9731" width="7.28515625" style="232" customWidth="1"/>
    <col min="9732" max="9732" width="6.85546875" style="232" customWidth="1"/>
    <col min="9733" max="9733" width="10" style="232" customWidth="1"/>
    <col min="9734" max="9734" width="8.85546875" style="232" customWidth="1"/>
    <col min="9735" max="9735" width="9.5703125" style="232" customWidth="1"/>
    <col min="9736" max="9736" width="7.42578125" style="232" customWidth="1"/>
    <col min="9737" max="9737" width="10" style="232" customWidth="1"/>
    <col min="9738" max="9738" width="5" style="232" customWidth="1"/>
    <col min="9739" max="9739" width="5.7109375" style="232" customWidth="1"/>
    <col min="9740" max="9741" width="5.28515625" style="232" customWidth="1"/>
    <col min="9742" max="9742" width="7.140625" style="232" customWidth="1"/>
    <col min="9743" max="9743" width="8.140625" style="232" customWidth="1"/>
    <col min="9744" max="9745" width="5" style="232" customWidth="1"/>
    <col min="9746" max="9746" width="5.85546875" style="232" customWidth="1"/>
    <col min="9747" max="9747" width="5.42578125" style="232" customWidth="1"/>
    <col min="9748" max="9748" width="5.7109375" style="232" customWidth="1"/>
    <col min="9749" max="9749" width="8.85546875" style="232" customWidth="1"/>
    <col min="9750" max="9750" width="5.7109375" style="232" customWidth="1"/>
    <col min="9751" max="9751" width="6" style="232" customWidth="1"/>
    <col min="9752" max="9752" width="8.85546875" style="232" customWidth="1"/>
    <col min="9753" max="9753" width="7.5703125" style="232" customWidth="1"/>
    <col min="9754" max="9754" width="5" style="232" customWidth="1"/>
    <col min="9755" max="9755" width="5.42578125" style="232" customWidth="1"/>
    <col min="9756" max="9756" width="6.42578125" style="232" customWidth="1"/>
    <col min="9757" max="9757" width="9.28515625" style="232" customWidth="1"/>
    <col min="9758" max="9758" width="5.7109375" style="232" customWidth="1"/>
    <col min="9759" max="9759" width="6" style="232" customWidth="1"/>
    <col min="9760" max="9760" width="5.7109375" style="232" customWidth="1"/>
    <col min="9761" max="9761" width="5.28515625" style="232" customWidth="1"/>
    <col min="9762" max="9762" width="6.140625" style="232" customWidth="1"/>
    <col min="9763" max="9763" width="7.5703125" style="232" customWidth="1"/>
    <col min="9764" max="9764" width="5.42578125" style="232" customWidth="1"/>
    <col min="9765" max="9765" width="6" style="232" customWidth="1"/>
    <col min="9766" max="9766" width="6.5703125" style="232" customWidth="1"/>
    <col min="9767" max="9767" width="5.42578125" style="232" customWidth="1"/>
    <col min="9768" max="9768" width="6.42578125" style="232" customWidth="1"/>
    <col min="9769" max="9769" width="4.28515625" style="232" customWidth="1"/>
    <col min="9770" max="9770" width="5.7109375" style="232" customWidth="1"/>
    <col min="9771" max="9771" width="7.85546875" style="232" customWidth="1"/>
    <col min="9772" max="9772" width="8.28515625" style="232" customWidth="1"/>
    <col min="9773" max="9977" width="9.140625" style="232"/>
    <col min="9978" max="9978" width="8.140625" style="232" customWidth="1"/>
    <col min="9979" max="9979" width="23.7109375" style="232" customWidth="1"/>
    <col min="9980" max="9980" width="6.140625" style="232" customWidth="1"/>
    <col min="9981" max="9981" width="7" style="232" customWidth="1"/>
    <col min="9982" max="9982" width="5.85546875" style="232" customWidth="1"/>
    <col min="9983" max="9983" width="7.85546875" style="232" customWidth="1"/>
    <col min="9984" max="9984" width="8.5703125" style="232" customWidth="1"/>
    <col min="9985" max="9985" width="7.85546875" style="232" customWidth="1"/>
    <col min="9986" max="9986" width="8.5703125" style="232" customWidth="1"/>
    <col min="9987" max="9987" width="7.28515625" style="232" customWidth="1"/>
    <col min="9988" max="9988" width="6.85546875" style="232" customWidth="1"/>
    <col min="9989" max="9989" width="10" style="232" customWidth="1"/>
    <col min="9990" max="9990" width="8.85546875" style="232" customWidth="1"/>
    <col min="9991" max="9991" width="9.5703125" style="232" customWidth="1"/>
    <col min="9992" max="9992" width="7.42578125" style="232" customWidth="1"/>
    <col min="9993" max="9993" width="10" style="232" customWidth="1"/>
    <col min="9994" max="9994" width="5" style="232" customWidth="1"/>
    <col min="9995" max="9995" width="5.7109375" style="232" customWidth="1"/>
    <col min="9996" max="9997" width="5.28515625" style="232" customWidth="1"/>
    <col min="9998" max="9998" width="7.140625" style="232" customWidth="1"/>
    <col min="9999" max="9999" width="8.140625" style="232" customWidth="1"/>
    <col min="10000" max="10001" width="5" style="232" customWidth="1"/>
    <col min="10002" max="10002" width="5.85546875" style="232" customWidth="1"/>
    <col min="10003" max="10003" width="5.42578125" style="232" customWidth="1"/>
    <col min="10004" max="10004" width="5.7109375" style="232" customWidth="1"/>
    <col min="10005" max="10005" width="8.85546875" style="232" customWidth="1"/>
    <col min="10006" max="10006" width="5.7109375" style="232" customWidth="1"/>
    <col min="10007" max="10007" width="6" style="232" customWidth="1"/>
    <col min="10008" max="10008" width="8.85546875" style="232" customWidth="1"/>
    <col min="10009" max="10009" width="7.5703125" style="232" customWidth="1"/>
    <col min="10010" max="10010" width="5" style="232" customWidth="1"/>
    <col min="10011" max="10011" width="5.42578125" style="232" customWidth="1"/>
    <col min="10012" max="10012" width="6.42578125" style="232" customWidth="1"/>
    <col min="10013" max="10013" width="9.28515625" style="232" customWidth="1"/>
    <col min="10014" max="10014" width="5.7109375" style="232" customWidth="1"/>
    <col min="10015" max="10015" width="6" style="232" customWidth="1"/>
    <col min="10016" max="10016" width="5.7109375" style="232" customWidth="1"/>
    <col min="10017" max="10017" width="5.28515625" style="232" customWidth="1"/>
    <col min="10018" max="10018" width="6.140625" style="232" customWidth="1"/>
    <col min="10019" max="10019" width="7.5703125" style="232" customWidth="1"/>
    <col min="10020" max="10020" width="5.42578125" style="232" customWidth="1"/>
    <col min="10021" max="10021" width="6" style="232" customWidth="1"/>
    <col min="10022" max="10022" width="6.5703125" style="232" customWidth="1"/>
    <col min="10023" max="10023" width="5.42578125" style="232" customWidth="1"/>
    <col min="10024" max="10024" width="6.42578125" style="232" customWidth="1"/>
    <col min="10025" max="10025" width="4.28515625" style="232" customWidth="1"/>
    <col min="10026" max="10026" width="5.7109375" style="232" customWidth="1"/>
    <col min="10027" max="10027" width="7.85546875" style="232" customWidth="1"/>
    <col min="10028" max="10028" width="8.28515625" style="232" customWidth="1"/>
    <col min="10029" max="10233" width="9.140625" style="232"/>
    <col min="10234" max="10234" width="8.140625" style="232" customWidth="1"/>
    <col min="10235" max="10235" width="23.7109375" style="232" customWidth="1"/>
    <col min="10236" max="10236" width="6.140625" style="232" customWidth="1"/>
    <col min="10237" max="10237" width="7" style="232" customWidth="1"/>
    <col min="10238" max="10238" width="5.85546875" style="232" customWidth="1"/>
    <col min="10239" max="10239" width="7.85546875" style="232" customWidth="1"/>
    <col min="10240" max="10240" width="8.5703125" style="232" customWidth="1"/>
    <col min="10241" max="10241" width="7.85546875" style="232" customWidth="1"/>
    <col min="10242" max="10242" width="8.5703125" style="232" customWidth="1"/>
    <col min="10243" max="10243" width="7.28515625" style="232" customWidth="1"/>
    <col min="10244" max="10244" width="6.85546875" style="232" customWidth="1"/>
    <col min="10245" max="10245" width="10" style="232" customWidth="1"/>
    <col min="10246" max="10246" width="8.85546875" style="232" customWidth="1"/>
    <col min="10247" max="10247" width="9.5703125" style="232" customWidth="1"/>
    <col min="10248" max="10248" width="7.42578125" style="232" customWidth="1"/>
    <col min="10249" max="10249" width="10" style="232" customWidth="1"/>
    <col min="10250" max="10250" width="5" style="232" customWidth="1"/>
    <col min="10251" max="10251" width="5.7109375" style="232" customWidth="1"/>
    <col min="10252" max="10253" width="5.28515625" style="232" customWidth="1"/>
    <col min="10254" max="10254" width="7.140625" style="232" customWidth="1"/>
    <col min="10255" max="10255" width="8.140625" style="232" customWidth="1"/>
    <col min="10256" max="10257" width="5" style="232" customWidth="1"/>
    <col min="10258" max="10258" width="5.85546875" style="232" customWidth="1"/>
    <col min="10259" max="10259" width="5.42578125" style="232" customWidth="1"/>
    <col min="10260" max="10260" width="5.7109375" style="232" customWidth="1"/>
    <col min="10261" max="10261" width="8.85546875" style="232" customWidth="1"/>
    <col min="10262" max="10262" width="5.7109375" style="232" customWidth="1"/>
    <col min="10263" max="10263" width="6" style="232" customWidth="1"/>
    <col min="10264" max="10264" width="8.85546875" style="232" customWidth="1"/>
    <col min="10265" max="10265" width="7.5703125" style="232" customWidth="1"/>
    <col min="10266" max="10266" width="5" style="232" customWidth="1"/>
    <col min="10267" max="10267" width="5.42578125" style="232" customWidth="1"/>
    <col min="10268" max="10268" width="6.42578125" style="232" customWidth="1"/>
    <col min="10269" max="10269" width="9.28515625" style="232" customWidth="1"/>
    <col min="10270" max="10270" width="5.7109375" style="232" customWidth="1"/>
    <col min="10271" max="10271" width="6" style="232" customWidth="1"/>
    <col min="10272" max="10272" width="5.7109375" style="232" customWidth="1"/>
    <col min="10273" max="10273" width="5.28515625" style="232" customWidth="1"/>
    <col min="10274" max="10274" width="6.140625" style="232" customWidth="1"/>
    <col min="10275" max="10275" width="7.5703125" style="232" customWidth="1"/>
    <col min="10276" max="10276" width="5.42578125" style="232" customWidth="1"/>
    <col min="10277" max="10277" width="6" style="232" customWidth="1"/>
    <col min="10278" max="10278" width="6.5703125" style="232" customWidth="1"/>
    <col min="10279" max="10279" width="5.42578125" style="232" customWidth="1"/>
    <col min="10280" max="10280" width="6.42578125" style="232" customWidth="1"/>
    <col min="10281" max="10281" width="4.28515625" style="232" customWidth="1"/>
    <col min="10282" max="10282" width="5.7109375" style="232" customWidth="1"/>
    <col min="10283" max="10283" width="7.85546875" style="232" customWidth="1"/>
    <col min="10284" max="10284" width="8.28515625" style="232" customWidth="1"/>
    <col min="10285" max="10489" width="9.140625" style="232"/>
    <col min="10490" max="10490" width="8.140625" style="232" customWidth="1"/>
    <col min="10491" max="10491" width="23.7109375" style="232" customWidth="1"/>
    <col min="10492" max="10492" width="6.140625" style="232" customWidth="1"/>
    <col min="10493" max="10493" width="7" style="232" customWidth="1"/>
    <col min="10494" max="10494" width="5.85546875" style="232" customWidth="1"/>
    <col min="10495" max="10495" width="7.85546875" style="232" customWidth="1"/>
    <col min="10496" max="10496" width="8.5703125" style="232" customWidth="1"/>
    <col min="10497" max="10497" width="7.85546875" style="232" customWidth="1"/>
    <col min="10498" max="10498" width="8.5703125" style="232" customWidth="1"/>
    <col min="10499" max="10499" width="7.28515625" style="232" customWidth="1"/>
    <col min="10500" max="10500" width="6.85546875" style="232" customWidth="1"/>
    <col min="10501" max="10501" width="10" style="232" customWidth="1"/>
    <col min="10502" max="10502" width="8.85546875" style="232" customWidth="1"/>
    <col min="10503" max="10503" width="9.5703125" style="232" customWidth="1"/>
    <col min="10504" max="10504" width="7.42578125" style="232" customWidth="1"/>
    <col min="10505" max="10505" width="10" style="232" customWidth="1"/>
    <col min="10506" max="10506" width="5" style="232" customWidth="1"/>
    <col min="10507" max="10507" width="5.7109375" style="232" customWidth="1"/>
    <col min="10508" max="10509" width="5.28515625" style="232" customWidth="1"/>
    <col min="10510" max="10510" width="7.140625" style="232" customWidth="1"/>
    <col min="10511" max="10511" width="8.140625" style="232" customWidth="1"/>
    <col min="10512" max="10513" width="5" style="232" customWidth="1"/>
    <col min="10514" max="10514" width="5.85546875" style="232" customWidth="1"/>
    <col min="10515" max="10515" width="5.42578125" style="232" customWidth="1"/>
    <col min="10516" max="10516" width="5.7109375" style="232" customWidth="1"/>
    <col min="10517" max="10517" width="8.85546875" style="232" customWidth="1"/>
    <col min="10518" max="10518" width="5.7109375" style="232" customWidth="1"/>
    <col min="10519" max="10519" width="6" style="232" customWidth="1"/>
    <col min="10520" max="10520" width="8.85546875" style="232" customWidth="1"/>
    <col min="10521" max="10521" width="7.5703125" style="232" customWidth="1"/>
    <col min="10522" max="10522" width="5" style="232" customWidth="1"/>
    <col min="10523" max="10523" width="5.42578125" style="232" customWidth="1"/>
    <col min="10524" max="10524" width="6.42578125" style="232" customWidth="1"/>
    <col min="10525" max="10525" width="9.28515625" style="232" customWidth="1"/>
    <col min="10526" max="10526" width="5.7109375" style="232" customWidth="1"/>
    <col min="10527" max="10527" width="6" style="232" customWidth="1"/>
    <col min="10528" max="10528" width="5.7109375" style="232" customWidth="1"/>
    <col min="10529" max="10529" width="5.28515625" style="232" customWidth="1"/>
    <col min="10530" max="10530" width="6.140625" style="232" customWidth="1"/>
    <col min="10531" max="10531" width="7.5703125" style="232" customWidth="1"/>
    <col min="10532" max="10532" width="5.42578125" style="232" customWidth="1"/>
    <col min="10533" max="10533" width="6" style="232" customWidth="1"/>
    <col min="10534" max="10534" width="6.5703125" style="232" customWidth="1"/>
    <col min="10535" max="10535" width="5.42578125" style="232" customWidth="1"/>
    <col min="10536" max="10536" width="6.42578125" style="232" customWidth="1"/>
    <col min="10537" max="10537" width="4.28515625" style="232" customWidth="1"/>
    <col min="10538" max="10538" width="5.7109375" style="232" customWidth="1"/>
    <col min="10539" max="10539" width="7.85546875" style="232" customWidth="1"/>
    <col min="10540" max="10540" width="8.28515625" style="232" customWidth="1"/>
    <col min="10541" max="10745" width="9.140625" style="232"/>
    <col min="10746" max="10746" width="8.140625" style="232" customWidth="1"/>
    <col min="10747" max="10747" width="23.7109375" style="232" customWidth="1"/>
    <col min="10748" max="10748" width="6.140625" style="232" customWidth="1"/>
    <col min="10749" max="10749" width="7" style="232" customWidth="1"/>
    <col min="10750" max="10750" width="5.85546875" style="232" customWidth="1"/>
    <col min="10751" max="10751" width="7.85546875" style="232" customWidth="1"/>
    <col min="10752" max="10752" width="8.5703125" style="232" customWidth="1"/>
    <col min="10753" max="10753" width="7.85546875" style="232" customWidth="1"/>
    <col min="10754" max="10754" width="8.5703125" style="232" customWidth="1"/>
    <col min="10755" max="10755" width="7.28515625" style="232" customWidth="1"/>
    <col min="10756" max="10756" width="6.85546875" style="232" customWidth="1"/>
    <col min="10757" max="10757" width="10" style="232" customWidth="1"/>
    <col min="10758" max="10758" width="8.85546875" style="232" customWidth="1"/>
    <col min="10759" max="10759" width="9.5703125" style="232" customWidth="1"/>
    <col min="10760" max="10760" width="7.42578125" style="232" customWidth="1"/>
    <col min="10761" max="10761" width="10" style="232" customWidth="1"/>
    <col min="10762" max="10762" width="5" style="232" customWidth="1"/>
    <col min="10763" max="10763" width="5.7109375" style="232" customWidth="1"/>
    <col min="10764" max="10765" width="5.28515625" style="232" customWidth="1"/>
    <col min="10766" max="10766" width="7.140625" style="232" customWidth="1"/>
    <col min="10767" max="10767" width="8.140625" style="232" customWidth="1"/>
    <col min="10768" max="10769" width="5" style="232" customWidth="1"/>
    <col min="10770" max="10770" width="5.85546875" style="232" customWidth="1"/>
    <col min="10771" max="10771" width="5.42578125" style="232" customWidth="1"/>
    <col min="10772" max="10772" width="5.7109375" style="232" customWidth="1"/>
    <col min="10773" max="10773" width="8.85546875" style="232" customWidth="1"/>
    <col min="10774" max="10774" width="5.7109375" style="232" customWidth="1"/>
    <col min="10775" max="10775" width="6" style="232" customWidth="1"/>
    <col min="10776" max="10776" width="8.85546875" style="232" customWidth="1"/>
    <col min="10777" max="10777" width="7.5703125" style="232" customWidth="1"/>
    <col min="10778" max="10778" width="5" style="232" customWidth="1"/>
    <col min="10779" max="10779" width="5.42578125" style="232" customWidth="1"/>
    <col min="10780" max="10780" width="6.42578125" style="232" customWidth="1"/>
    <col min="10781" max="10781" width="9.28515625" style="232" customWidth="1"/>
    <col min="10782" max="10782" width="5.7109375" style="232" customWidth="1"/>
    <col min="10783" max="10783" width="6" style="232" customWidth="1"/>
    <col min="10784" max="10784" width="5.7109375" style="232" customWidth="1"/>
    <col min="10785" max="10785" width="5.28515625" style="232" customWidth="1"/>
    <col min="10786" max="10786" width="6.140625" style="232" customWidth="1"/>
    <col min="10787" max="10787" width="7.5703125" style="232" customWidth="1"/>
    <col min="10788" max="10788" width="5.42578125" style="232" customWidth="1"/>
    <col min="10789" max="10789" width="6" style="232" customWidth="1"/>
    <col min="10790" max="10790" width="6.5703125" style="232" customWidth="1"/>
    <col min="10791" max="10791" width="5.42578125" style="232" customWidth="1"/>
    <col min="10792" max="10792" width="6.42578125" style="232" customWidth="1"/>
    <col min="10793" max="10793" width="4.28515625" style="232" customWidth="1"/>
    <col min="10794" max="10794" width="5.7109375" style="232" customWidth="1"/>
    <col min="10795" max="10795" width="7.85546875" style="232" customWidth="1"/>
    <col min="10796" max="10796" width="8.28515625" style="232" customWidth="1"/>
    <col min="10797" max="11001" width="9.140625" style="232"/>
    <col min="11002" max="11002" width="8.140625" style="232" customWidth="1"/>
    <col min="11003" max="11003" width="23.7109375" style="232" customWidth="1"/>
    <col min="11004" max="11004" width="6.140625" style="232" customWidth="1"/>
    <col min="11005" max="11005" width="7" style="232" customWidth="1"/>
    <col min="11006" max="11006" width="5.85546875" style="232" customWidth="1"/>
    <col min="11007" max="11007" width="7.85546875" style="232" customWidth="1"/>
    <col min="11008" max="11008" width="8.5703125" style="232" customWidth="1"/>
    <col min="11009" max="11009" width="7.85546875" style="232" customWidth="1"/>
    <col min="11010" max="11010" width="8.5703125" style="232" customWidth="1"/>
    <col min="11011" max="11011" width="7.28515625" style="232" customWidth="1"/>
    <col min="11012" max="11012" width="6.85546875" style="232" customWidth="1"/>
    <col min="11013" max="11013" width="10" style="232" customWidth="1"/>
    <col min="11014" max="11014" width="8.85546875" style="232" customWidth="1"/>
    <col min="11015" max="11015" width="9.5703125" style="232" customWidth="1"/>
    <col min="11016" max="11016" width="7.42578125" style="232" customWidth="1"/>
    <col min="11017" max="11017" width="10" style="232" customWidth="1"/>
    <col min="11018" max="11018" width="5" style="232" customWidth="1"/>
    <col min="11019" max="11019" width="5.7109375" style="232" customWidth="1"/>
    <col min="11020" max="11021" width="5.28515625" style="232" customWidth="1"/>
    <col min="11022" max="11022" width="7.140625" style="232" customWidth="1"/>
    <col min="11023" max="11023" width="8.140625" style="232" customWidth="1"/>
    <col min="11024" max="11025" width="5" style="232" customWidth="1"/>
    <col min="11026" max="11026" width="5.85546875" style="232" customWidth="1"/>
    <col min="11027" max="11027" width="5.42578125" style="232" customWidth="1"/>
    <col min="11028" max="11028" width="5.7109375" style="232" customWidth="1"/>
    <col min="11029" max="11029" width="8.85546875" style="232" customWidth="1"/>
    <col min="11030" max="11030" width="5.7109375" style="232" customWidth="1"/>
    <col min="11031" max="11031" width="6" style="232" customWidth="1"/>
    <col min="11032" max="11032" width="8.85546875" style="232" customWidth="1"/>
    <col min="11033" max="11033" width="7.5703125" style="232" customWidth="1"/>
    <col min="11034" max="11034" width="5" style="232" customWidth="1"/>
    <col min="11035" max="11035" width="5.42578125" style="232" customWidth="1"/>
    <col min="11036" max="11036" width="6.42578125" style="232" customWidth="1"/>
    <col min="11037" max="11037" width="9.28515625" style="232" customWidth="1"/>
    <col min="11038" max="11038" width="5.7109375" style="232" customWidth="1"/>
    <col min="11039" max="11039" width="6" style="232" customWidth="1"/>
    <col min="11040" max="11040" width="5.7109375" style="232" customWidth="1"/>
    <col min="11041" max="11041" width="5.28515625" style="232" customWidth="1"/>
    <col min="11042" max="11042" width="6.140625" style="232" customWidth="1"/>
    <col min="11043" max="11043" width="7.5703125" style="232" customWidth="1"/>
    <col min="11044" max="11044" width="5.42578125" style="232" customWidth="1"/>
    <col min="11045" max="11045" width="6" style="232" customWidth="1"/>
    <col min="11046" max="11046" width="6.5703125" style="232" customWidth="1"/>
    <col min="11047" max="11047" width="5.42578125" style="232" customWidth="1"/>
    <col min="11048" max="11048" width="6.42578125" style="232" customWidth="1"/>
    <col min="11049" max="11049" width="4.28515625" style="232" customWidth="1"/>
    <col min="11050" max="11050" width="5.7109375" style="232" customWidth="1"/>
    <col min="11051" max="11051" width="7.85546875" style="232" customWidth="1"/>
    <col min="11052" max="11052" width="8.28515625" style="232" customWidth="1"/>
    <col min="11053" max="11257" width="9.140625" style="232"/>
    <col min="11258" max="11258" width="8.140625" style="232" customWidth="1"/>
    <col min="11259" max="11259" width="23.7109375" style="232" customWidth="1"/>
    <col min="11260" max="11260" width="6.140625" style="232" customWidth="1"/>
    <col min="11261" max="11261" width="7" style="232" customWidth="1"/>
    <col min="11262" max="11262" width="5.85546875" style="232" customWidth="1"/>
    <col min="11263" max="11263" width="7.85546875" style="232" customWidth="1"/>
    <col min="11264" max="11264" width="8.5703125" style="232" customWidth="1"/>
    <col min="11265" max="11265" width="7.85546875" style="232" customWidth="1"/>
    <col min="11266" max="11266" width="8.5703125" style="232" customWidth="1"/>
    <col min="11267" max="11267" width="7.28515625" style="232" customWidth="1"/>
    <col min="11268" max="11268" width="6.85546875" style="232" customWidth="1"/>
    <col min="11269" max="11269" width="10" style="232" customWidth="1"/>
    <col min="11270" max="11270" width="8.85546875" style="232" customWidth="1"/>
    <col min="11271" max="11271" width="9.5703125" style="232" customWidth="1"/>
    <col min="11272" max="11272" width="7.42578125" style="232" customWidth="1"/>
    <col min="11273" max="11273" width="10" style="232" customWidth="1"/>
    <col min="11274" max="11274" width="5" style="232" customWidth="1"/>
    <col min="11275" max="11275" width="5.7109375" style="232" customWidth="1"/>
    <col min="11276" max="11277" width="5.28515625" style="232" customWidth="1"/>
    <col min="11278" max="11278" width="7.140625" style="232" customWidth="1"/>
    <col min="11279" max="11279" width="8.140625" style="232" customWidth="1"/>
    <col min="11280" max="11281" width="5" style="232" customWidth="1"/>
    <col min="11282" max="11282" width="5.85546875" style="232" customWidth="1"/>
    <col min="11283" max="11283" width="5.42578125" style="232" customWidth="1"/>
    <col min="11284" max="11284" width="5.7109375" style="232" customWidth="1"/>
    <col min="11285" max="11285" width="8.85546875" style="232" customWidth="1"/>
    <col min="11286" max="11286" width="5.7109375" style="232" customWidth="1"/>
    <col min="11287" max="11287" width="6" style="232" customWidth="1"/>
    <col min="11288" max="11288" width="8.85546875" style="232" customWidth="1"/>
    <col min="11289" max="11289" width="7.5703125" style="232" customWidth="1"/>
    <col min="11290" max="11290" width="5" style="232" customWidth="1"/>
    <col min="11291" max="11291" width="5.42578125" style="232" customWidth="1"/>
    <col min="11292" max="11292" width="6.42578125" style="232" customWidth="1"/>
    <col min="11293" max="11293" width="9.28515625" style="232" customWidth="1"/>
    <col min="11294" max="11294" width="5.7109375" style="232" customWidth="1"/>
    <col min="11295" max="11295" width="6" style="232" customWidth="1"/>
    <col min="11296" max="11296" width="5.7109375" style="232" customWidth="1"/>
    <col min="11297" max="11297" width="5.28515625" style="232" customWidth="1"/>
    <col min="11298" max="11298" width="6.140625" style="232" customWidth="1"/>
    <col min="11299" max="11299" width="7.5703125" style="232" customWidth="1"/>
    <col min="11300" max="11300" width="5.42578125" style="232" customWidth="1"/>
    <col min="11301" max="11301" width="6" style="232" customWidth="1"/>
    <col min="11302" max="11302" width="6.5703125" style="232" customWidth="1"/>
    <col min="11303" max="11303" width="5.42578125" style="232" customWidth="1"/>
    <col min="11304" max="11304" width="6.42578125" style="232" customWidth="1"/>
    <col min="11305" max="11305" width="4.28515625" style="232" customWidth="1"/>
    <col min="11306" max="11306" width="5.7109375" style="232" customWidth="1"/>
    <col min="11307" max="11307" width="7.85546875" style="232" customWidth="1"/>
    <col min="11308" max="11308" width="8.28515625" style="232" customWidth="1"/>
    <col min="11309" max="11513" width="9.140625" style="232"/>
    <col min="11514" max="11514" width="8.140625" style="232" customWidth="1"/>
    <col min="11515" max="11515" width="23.7109375" style="232" customWidth="1"/>
    <col min="11516" max="11516" width="6.140625" style="232" customWidth="1"/>
    <col min="11517" max="11517" width="7" style="232" customWidth="1"/>
    <col min="11518" max="11518" width="5.85546875" style="232" customWidth="1"/>
    <col min="11519" max="11519" width="7.85546875" style="232" customWidth="1"/>
    <col min="11520" max="11520" width="8.5703125" style="232" customWidth="1"/>
    <col min="11521" max="11521" width="7.85546875" style="232" customWidth="1"/>
    <col min="11522" max="11522" width="8.5703125" style="232" customWidth="1"/>
    <col min="11523" max="11523" width="7.28515625" style="232" customWidth="1"/>
    <col min="11524" max="11524" width="6.85546875" style="232" customWidth="1"/>
    <col min="11525" max="11525" width="10" style="232" customWidth="1"/>
    <col min="11526" max="11526" width="8.85546875" style="232" customWidth="1"/>
    <col min="11527" max="11527" width="9.5703125" style="232" customWidth="1"/>
    <col min="11528" max="11528" width="7.42578125" style="232" customWidth="1"/>
    <col min="11529" max="11529" width="10" style="232" customWidth="1"/>
    <col min="11530" max="11530" width="5" style="232" customWidth="1"/>
    <col min="11531" max="11531" width="5.7109375" style="232" customWidth="1"/>
    <col min="11532" max="11533" width="5.28515625" style="232" customWidth="1"/>
    <col min="11534" max="11534" width="7.140625" style="232" customWidth="1"/>
    <col min="11535" max="11535" width="8.140625" style="232" customWidth="1"/>
    <col min="11536" max="11537" width="5" style="232" customWidth="1"/>
    <col min="11538" max="11538" width="5.85546875" style="232" customWidth="1"/>
    <col min="11539" max="11539" width="5.42578125" style="232" customWidth="1"/>
    <col min="11540" max="11540" width="5.7109375" style="232" customWidth="1"/>
    <col min="11541" max="11541" width="8.85546875" style="232" customWidth="1"/>
    <col min="11542" max="11542" width="5.7109375" style="232" customWidth="1"/>
    <col min="11543" max="11543" width="6" style="232" customWidth="1"/>
    <col min="11544" max="11544" width="8.85546875" style="232" customWidth="1"/>
    <col min="11545" max="11545" width="7.5703125" style="232" customWidth="1"/>
    <col min="11546" max="11546" width="5" style="232" customWidth="1"/>
    <col min="11547" max="11547" width="5.42578125" style="232" customWidth="1"/>
    <col min="11548" max="11548" width="6.42578125" style="232" customWidth="1"/>
    <col min="11549" max="11549" width="9.28515625" style="232" customWidth="1"/>
    <col min="11550" max="11550" width="5.7109375" style="232" customWidth="1"/>
    <col min="11551" max="11551" width="6" style="232" customWidth="1"/>
    <col min="11552" max="11552" width="5.7109375" style="232" customWidth="1"/>
    <col min="11553" max="11553" width="5.28515625" style="232" customWidth="1"/>
    <col min="11554" max="11554" width="6.140625" style="232" customWidth="1"/>
    <col min="11555" max="11555" width="7.5703125" style="232" customWidth="1"/>
    <col min="11556" max="11556" width="5.42578125" style="232" customWidth="1"/>
    <col min="11557" max="11557" width="6" style="232" customWidth="1"/>
    <col min="11558" max="11558" width="6.5703125" style="232" customWidth="1"/>
    <col min="11559" max="11559" width="5.42578125" style="232" customWidth="1"/>
    <col min="11560" max="11560" width="6.42578125" style="232" customWidth="1"/>
    <col min="11561" max="11561" width="4.28515625" style="232" customWidth="1"/>
    <col min="11562" max="11562" width="5.7109375" style="232" customWidth="1"/>
    <col min="11563" max="11563" width="7.85546875" style="232" customWidth="1"/>
    <col min="11564" max="11564" width="8.28515625" style="232" customWidth="1"/>
    <col min="11565" max="11769" width="9.140625" style="232"/>
    <col min="11770" max="11770" width="8.140625" style="232" customWidth="1"/>
    <col min="11771" max="11771" width="23.7109375" style="232" customWidth="1"/>
    <col min="11772" max="11772" width="6.140625" style="232" customWidth="1"/>
    <col min="11773" max="11773" width="7" style="232" customWidth="1"/>
    <col min="11774" max="11774" width="5.85546875" style="232" customWidth="1"/>
    <col min="11775" max="11775" width="7.85546875" style="232" customWidth="1"/>
    <col min="11776" max="11776" width="8.5703125" style="232" customWidth="1"/>
    <col min="11777" max="11777" width="7.85546875" style="232" customWidth="1"/>
    <col min="11778" max="11778" width="8.5703125" style="232" customWidth="1"/>
    <col min="11779" max="11779" width="7.28515625" style="232" customWidth="1"/>
    <col min="11780" max="11780" width="6.85546875" style="232" customWidth="1"/>
    <col min="11781" max="11781" width="10" style="232" customWidth="1"/>
    <col min="11782" max="11782" width="8.85546875" style="232" customWidth="1"/>
    <col min="11783" max="11783" width="9.5703125" style="232" customWidth="1"/>
    <col min="11784" max="11784" width="7.42578125" style="232" customWidth="1"/>
    <col min="11785" max="11785" width="10" style="232" customWidth="1"/>
    <col min="11786" max="11786" width="5" style="232" customWidth="1"/>
    <col min="11787" max="11787" width="5.7109375" style="232" customWidth="1"/>
    <col min="11788" max="11789" width="5.28515625" style="232" customWidth="1"/>
    <col min="11790" max="11790" width="7.140625" style="232" customWidth="1"/>
    <col min="11791" max="11791" width="8.140625" style="232" customWidth="1"/>
    <col min="11792" max="11793" width="5" style="232" customWidth="1"/>
    <col min="11794" max="11794" width="5.85546875" style="232" customWidth="1"/>
    <col min="11795" max="11795" width="5.42578125" style="232" customWidth="1"/>
    <col min="11796" max="11796" width="5.7109375" style="232" customWidth="1"/>
    <col min="11797" max="11797" width="8.85546875" style="232" customWidth="1"/>
    <col min="11798" max="11798" width="5.7109375" style="232" customWidth="1"/>
    <col min="11799" max="11799" width="6" style="232" customWidth="1"/>
    <col min="11800" max="11800" width="8.85546875" style="232" customWidth="1"/>
    <col min="11801" max="11801" width="7.5703125" style="232" customWidth="1"/>
    <col min="11802" max="11802" width="5" style="232" customWidth="1"/>
    <col min="11803" max="11803" width="5.42578125" style="232" customWidth="1"/>
    <col min="11804" max="11804" width="6.42578125" style="232" customWidth="1"/>
    <col min="11805" max="11805" width="9.28515625" style="232" customWidth="1"/>
    <col min="11806" max="11806" width="5.7109375" style="232" customWidth="1"/>
    <col min="11807" max="11807" width="6" style="232" customWidth="1"/>
    <col min="11808" max="11808" width="5.7109375" style="232" customWidth="1"/>
    <col min="11809" max="11809" width="5.28515625" style="232" customWidth="1"/>
    <col min="11810" max="11810" width="6.140625" style="232" customWidth="1"/>
    <col min="11811" max="11811" width="7.5703125" style="232" customWidth="1"/>
    <col min="11812" max="11812" width="5.42578125" style="232" customWidth="1"/>
    <col min="11813" max="11813" width="6" style="232" customWidth="1"/>
    <col min="11814" max="11814" width="6.5703125" style="232" customWidth="1"/>
    <col min="11815" max="11815" width="5.42578125" style="232" customWidth="1"/>
    <col min="11816" max="11816" width="6.42578125" style="232" customWidth="1"/>
    <col min="11817" max="11817" width="4.28515625" style="232" customWidth="1"/>
    <col min="11818" max="11818" width="5.7109375" style="232" customWidth="1"/>
    <col min="11819" max="11819" width="7.85546875" style="232" customWidth="1"/>
    <col min="11820" max="11820" width="8.28515625" style="232" customWidth="1"/>
    <col min="11821" max="12025" width="9.140625" style="232"/>
    <col min="12026" max="12026" width="8.140625" style="232" customWidth="1"/>
    <col min="12027" max="12027" width="23.7109375" style="232" customWidth="1"/>
    <col min="12028" max="12028" width="6.140625" style="232" customWidth="1"/>
    <col min="12029" max="12029" width="7" style="232" customWidth="1"/>
    <col min="12030" max="12030" width="5.85546875" style="232" customWidth="1"/>
    <col min="12031" max="12031" width="7.85546875" style="232" customWidth="1"/>
    <col min="12032" max="12032" width="8.5703125" style="232" customWidth="1"/>
    <col min="12033" max="12033" width="7.85546875" style="232" customWidth="1"/>
    <col min="12034" max="12034" width="8.5703125" style="232" customWidth="1"/>
    <col min="12035" max="12035" width="7.28515625" style="232" customWidth="1"/>
    <col min="12036" max="12036" width="6.85546875" style="232" customWidth="1"/>
    <col min="12037" max="12037" width="10" style="232" customWidth="1"/>
    <col min="12038" max="12038" width="8.85546875" style="232" customWidth="1"/>
    <col min="12039" max="12039" width="9.5703125" style="232" customWidth="1"/>
    <col min="12040" max="12040" width="7.42578125" style="232" customWidth="1"/>
    <col min="12041" max="12041" width="10" style="232" customWidth="1"/>
    <col min="12042" max="12042" width="5" style="232" customWidth="1"/>
    <col min="12043" max="12043" width="5.7109375" style="232" customWidth="1"/>
    <col min="12044" max="12045" width="5.28515625" style="232" customWidth="1"/>
    <col min="12046" max="12046" width="7.140625" style="232" customWidth="1"/>
    <col min="12047" max="12047" width="8.140625" style="232" customWidth="1"/>
    <col min="12048" max="12049" width="5" style="232" customWidth="1"/>
    <col min="12050" max="12050" width="5.85546875" style="232" customWidth="1"/>
    <col min="12051" max="12051" width="5.42578125" style="232" customWidth="1"/>
    <col min="12052" max="12052" width="5.7109375" style="232" customWidth="1"/>
    <col min="12053" max="12053" width="8.85546875" style="232" customWidth="1"/>
    <col min="12054" max="12054" width="5.7109375" style="232" customWidth="1"/>
    <col min="12055" max="12055" width="6" style="232" customWidth="1"/>
    <col min="12056" max="12056" width="8.85546875" style="232" customWidth="1"/>
    <col min="12057" max="12057" width="7.5703125" style="232" customWidth="1"/>
    <col min="12058" max="12058" width="5" style="232" customWidth="1"/>
    <col min="12059" max="12059" width="5.42578125" style="232" customWidth="1"/>
    <col min="12060" max="12060" width="6.42578125" style="232" customWidth="1"/>
    <col min="12061" max="12061" width="9.28515625" style="232" customWidth="1"/>
    <col min="12062" max="12062" width="5.7109375" style="232" customWidth="1"/>
    <col min="12063" max="12063" width="6" style="232" customWidth="1"/>
    <col min="12064" max="12064" width="5.7109375" style="232" customWidth="1"/>
    <col min="12065" max="12065" width="5.28515625" style="232" customWidth="1"/>
    <col min="12066" max="12066" width="6.140625" style="232" customWidth="1"/>
    <col min="12067" max="12067" width="7.5703125" style="232" customWidth="1"/>
    <col min="12068" max="12068" width="5.42578125" style="232" customWidth="1"/>
    <col min="12069" max="12069" width="6" style="232" customWidth="1"/>
    <col min="12070" max="12070" width="6.5703125" style="232" customWidth="1"/>
    <col min="12071" max="12071" width="5.42578125" style="232" customWidth="1"/>
    <col min="12072" max="12072" width="6.42578125" style="232" customWidth="1"/>
    <col min="12073" max="12073" width="4.28515625" style="232" customWidth="1"/>
    <col min="12074" max="12074" width="5.7109375" style="232" customWidth="1"/>
    <col min="12075" max="12075" width="7.85546875" style="232" customWidth="1"/>
    <col min="12076" max="12076" width="8.28515625" style="232" customWidth="1"/>
    <col min="12077" max="12281" width="9.140625" style="232"/>
    <col min="12282" max="12282" width="8.140625" style="232" customWidth="1"/>
    <col min="12283" max="12283" width="23.7109375" style="232" customWidth="1"/>
    <col min="12284" max="12284" width="6.140625" style="232" customWidth="1"/>
    <col min="12285" max="12285" width="7" style="232" customWidth="1"/>
    <col min="12286" max="12286" width="5.85546875" style="232" customWidth="1"/>
    <col min="12287" max="12287" width="7.85546875" style="232" customWidth="1"/>
    <col min="12288" max="12288" width="8.5703125" style="232" customWidth="1"/>
    <col min="12289" max="12289" width="7.85546875" style="232" customWidth="1"/>
    <col min="12290" max="12290" width="8.5703125" style="232" customWidth="1"/>
    <col min="12291" max="12291" width="7.28515625" style="232" customWidth="1"/>
    <col min="12292" max="12292" width="6.85546875" style="232" customWidth="1"/>
    <col min="12293" max="12293" width="10" style="232" customWidth="1"/>
    <col min="12294" max="12294" width="8.85546875" style="232" customWidth="1"/>
    <col min="12295" max="12295" width="9.5703125" style="232" customWidth="1"/>
    <col min="12296" max="12296" width="7.42578125" style="232" customWidth="1"/>
    <col min="12297" max="12297" width="10" style="232" customWidth="1"/>
    <col min="12298" max="12298" width="5" style="232" customWidth="1"/>
    <col min="12299" max="12299" width="5.7109375" style="232" customWidth="1"/>
    <col min="12300" max="12301" width="5.28515625" style="232" customWidth="1"/>
    <col min="12302" max="12302" width="7.140625" style="232" customWidth="1"/>
    <col min="12303" max="12303" width="8.140625" style="232" customWidth="1"/>
    <col min="12304" max="12305" width="5" style="232" customWidth="1"/>
    <col min="12306" max="12306" width="5.85546875" style="232" customWidth="1"/>
    <col min="12307" max="12307" width="5.42578125" style="232" customWidth="1"/>
    <col min="12308" max="12308" width="5.7109375" style="232" customWidth="1"/>
    <col min="12309" max="12309" width="8.85546875" style="232" customWidth="1"/>
    <col min="12310" max="12310" width="5.7109375" style="232" customWidth="1"/>
    <col min="12311" max="12311" width="6" style="232" customWidth="1"/>
    <col min="12312" max="12312" width="8.85546875" style="232" customWidth="1"/>
    <col min="12313" max="12313" width="7.5703125" style="232" customWidth="1"/>
    <col min="12314" max="12314" width="5" style="232" customWidth="1"/>
    <col min="12315" max="12315" width="5.42578125" style="232" customWidth="1"/>
    <col min="12316" max="12316" width="6.42578125" style="232" customWidth="1"/>
    <col min="12317" max="12317" width="9.28515625" style="232" customWidth="1"/>
    <col min="12318" max="12318" width="5.7109375" style="232" customWidth="1"/>
    <col min="12319" max="12319" width="6" style="232" customWidth="1"/>
    <col min="12320" max="12320" width="5.7109375" style="232" customWidth="1"/>
    <col min="12321" max="12321" width="5.28515625" style="232" customWidth="1"/>
    <col min="12322" max="12322" width="6.140625" style="232" customWidth="1"/>
    <col min="12323" max="12323" width="7.5703125" style="232" customWidth="1"/>
    <col min="12324" max="12324" width="5.42578125" style="232" customWidth="1"/>
    <col min="12325" max="12325" width="6" style="232" customWidth="1"/>
    <col min="12326" max="12326" width="6.5703125" style="232" customWidth="1"/>
    <col min="12327" max="12327" width="5.42578125" style="232" customWidth="1"/>
    <col min="12328" max="12328" width="6.42578125" style="232" customWidth="1"/>
    <col min="12329" max="12329" width="4.28515625" style="232" customWidth="1"/>
    <col min="12330" max="12330" width="5.7109375" style="232" customWidth="1"/>
    <col min="12331" max="12331" width="7.85546875" style="232" customWidth="1"/>
    <col min="12332" max="12332" width="8.28515625" style="232" customWidth="1"/>
    <col min="12333" max="12537" width="9.140625" style="232"/>
    <col min="12538" max="12538" width="8.140625" style="232" customWidth="1"/>
    <col min="12539" max="12539" width="23.7109375" style="232" customWidth="1"/>
    <col min="12540" max="12540" width="6.140625" style="232" customWidth="1"/>
    <col min="12541" max="12541" width="7" style="232" customWidth="1"/>
    <col min="12542" max="12542" width="5.85546875" style="232" customWidth="1"/>
    <col min="12543" max="12543" width="7.85546875" style="232" customWidth="1"/>
    <col min="12544" max="12544" width="8.5703125" style="232" customWidth="1"/>
    <col min="12545" max="12545" width="7.85546875" style="232" customWidth="1"/>
    <col min="12546" max="12546" width="8.5703125" style="232" customWidth="1"/>
    <col min="12547" max="12547" width="7.28515625" style="232" customWidth="1"/>
    <col min="12548" max="12548" width="6.85546875" style="232" customWidth="1"/>
    <col min="12549" max="12549" width="10" style="232" customWidth="1"/>
    <col min="12550" max="12550" width="8.85546875" style="232" customWidth="1"/>
    <col min="12551" max="12551" width="9.5703125" style="232" customWidth="1"/>
    <col min="12552" max="12552" width="7.42578125" style="232" customWidth="1"/>
    <col min="12553" max="12553" width="10" style="232" customWidth="1"/>
    <col min="12554" max="12554" width="5" style="232" customWidth="1"/>
    <col min="12555" max="12555" width="5.7109375" style="232" customWidth="1"/>
    <col min="12556" max="12557" width="5.28515625" style="232" customWidth="1"/>
    <col min="12558" max="12558" width="7.140625" style="232" customWidth="1"/>
    <col min="12559" max="12559" width="8.140625" style="232" customWidth="1"/>
    <col min="12560" max="12561" width="5" style="232" customWidth="1"/>
    <col min="12562" max="12562" width="5.85546875" style="232" customWidth="1"/>
    <col min="12563" max="12563" width="5.42578125" style="232" customWidth="1"/>
    <col min="12564" max="12564" width="5.7109375" style="232" customWidth="1"/>
    <col min="12565" max="12565" width="8.85546875" style="232" customWidth="1"/>
    <col min="12566" max="12566" width="5.7109375" style="232" customWidth="1"/>
    <col min="12567" max="12567" width="6" style="232" customWidth="1"/>
    <col min="12568" max="12568" width="8.85546875" style="232" customWidth="1"/>
    <col min="12569" max="12569" width="7.5703125" style="232" customWidth="1"/>
    <col min="12570" max="12570" width="5" style="232" customWidth="1"/>
    <col min="12571" max="12571" width="5.42578125" style="232" customWidth="1"/>
    <col min="12572" max="12572" width="6.42578125" style="232" customWidth="1"/>
    <col min="12573" max="12573" width="9.28515625" style="232" customWidth="1"/>
    <col min="12574" max="12574" width="5.7109375" style="232" customWidth="1"/>
    <col min="12575" max="12575" width="6" style="232" customWidth="1"/>
    <col min="12576" max="12576" width="5.7109375" style="232" customWidth="1"/>
    <col min="12577" max="12577" width="5.28515625" style="232" customWidth="1"/>
    <col min="12578" max="12578" width="6.140625" style="232" customWidth="1"/>
    <col min="12579" max="12579" width="7.5703125" style="232" customWidth="1"/>
    <col min="12580" max="12580" width="5.42578125" style="232" customWidth="1"/>
    <col min="12581" max="12581" width="6" style="232" customWidth="1"/>
    <col min="12582" max="12582" width="6.5703125" style="232" customWidth="1"/>
    <col min="12583" max="12583" width="5.42578125" style="232" customWidth="1"/>
    <col min="12584" max="12584" width="6.42578125" style="232" customWidth="1"/>
    <col min="12585" max="12585" width="4.28515625" style="232" customWidth="1"/>
    <col min="12586" max="12586" width="5.7109375" style="232" customWidth="1"/>
    <col min="12587" max="12587" width="7.85546875" style="232" customWidth="1"/>
    <col min="12588" max="12588" width="8.28515625" style="232" customWidth="1"/>
    <col min="12589" max="12793" width="9.140625" style="232"/>
    <col min="12794" max="12794" width="8.140625" style="232" customWidth="1"/>
    <col min="12795" max="12795" width="23.7109375" style="232" customWidth="1"/>
    <col min="12796" max="12796" width="6.140625" style="232" customWidth="1"/>
    <col min="12797" max="12797" width="7" style="232" customWidth="1"/>
    <col min="12798" max="12798" width="5.85546875" style="232" customWidth="1"/>
    <col min="12799" max="12799" width="7.85546875" style="232" customWidth="1"/>
    <col min="12800" max="12800" width="8.5703125" style="232" customWidth="1"/>
    <col min="12801" max="12801" width="7.85546875" style="232" customWidth="1"/>
    <col min="12802" max="12802" width="8.5703125" style="232" customWidth="1"/>
    <col min="12803" max="12803" width="7.28515625" style="232" customWidth="1"/>
    <col min="12804" max="12804" width="6.85546875" style="232" customWidth="1"/>
    <col min="12805" max="12805" width="10" style="232" customWidth="1"/>
    <col min="12806" max="12806" width="8.85546875" style="232" customWidth="1"/>
    <col min="12807" max="12807" width="9.5703125" style="232" customWidth="1"/>
    <col min="12808" max="12808" width="7.42578125" style="232" customWidth="1"/>
    <col min="12809" max="12809" width="10" style="232" customWidth="1"/>
    <col min="12810" max="12810" width="5" style="232" customWidth="1"/>
    <col min="12811" max="12811" width="5.7109375" style="232" customWidth="1"/>
    <col min="12812" max="12813" width="5.28515625" style="232" customWidth="1"/>
    <col min="12814" max="12814" width="7.140625" style="232" customWidth="1"/>
    <col min="12815" max="12815" width="8.140625" style="232" customWidth="1"/>
    <col min="12816" max="12817" width="5" style="232" customWidth="1"/>
    <col min="12818" max="12818" width="5.85546875" style="232" customWidth="1"/>
    <col min="12819" max="12819" width="5.42578125" style="232" customWidth="1"/>
    <col min="12820" max="12820" width="5.7109375" style="232" customWidth="1"/>
    <col min="12821" max="12821" width="8.85546875" style="232" customWidth="1"/>
    <col min="12822" max="12822" width="5.7109375" style="232" customWidth="1"/>
    <col min="12823" max="12823" width="6" style="232" customWidth="1"/>
    <col min="12824" max="12824" width="8.85546875" style="232" customWidth="1"/>
    <col min="12825" max="12825" width="7.5703125" style="232" customWidth="1"/>
    <col min="12826" max="12826" width="5" style="232" customWidth="1"/>
    <col min="12827" max="12827" width="5.42578125" style="232" customWidth="1"/>
    <col min="12828" max="12828" width="6.42578125" style="232" customWidth="1"/>
    <col min="12829" max="12829" width="9.28515625" style="232" customWidth="1"/>
    <col min="12830" max="12830" width="5.7109375" style="232" customWidth="1"/>
    <col min="12831" max="12831" width="6" style="232" customWidth="1"/>
    <col min="12832" max="12832" width="5.7109375" style="232" customWidth="1"/>
    <col min="12833" max="12833" width="5.28515625" style="232" customWidth="1"/>
    <col min="12834" max="12834" width="6.140625" style="232" customWidth="1"/>
    <col min="12835" max="12835" width="7.5703125" style="232" customWidth="1"/>
    <col min="12836" max="12836" width="5.42578125" style="232" customWidth="1"/>
    <col min="12837" max="12837" width="6" style="232" customWidth="1"/>
    <col min="12838" max="12838" width="6.5703125" style="232" customWidth="1"/>
    <col min="12839" max="12839" width="5.42578125" style="232" customWidth="1"/>
    <col min="12840" max="12840" width="6.42578125" style="232" customWidth="1"/>
    <col min="12841" max="12841" width="4.28515625" style="232" customWidth="1"/>
    <col min="12842" max="12842" width="5.7109375" style="232" customWidth="1"/>
    <col min="12843" max="12843" width="7.85546875" style="232" customWidth="1"/>
    <col min="12844" max="12844" width="8.28515625" style="232" customWidth="1"/>
    <col min="12845" max="13049" width="9.140625" style="232"/>
    <col min="13050" max="13050" width="8.140625" style="232" customWidth="1"/>
    <col min="13051" max="13051" width="23.7109375" style="232" customWidth="1"/>
    <col min="13052" max="13052" width="6.140625" style="232" customWidth="1"/>
    <col min="13053" max="13053" width="7" style="232" customWidth="1"/>
    <col min="13054" max="13054" width="5.85546875" style="232" customWidth="1"/>
    <col min="13055" max="13055" width="7.85546875" style="232" customWidth="1"/>
    <col min="13056" max="13056" width="8.5703125" style="232" customWidth="1"/>
    <col min="13057" max="13057" width="7.85546875" style="232" customWidth="1"/>
    <col min="13058" max="13058" width="8.5703125" style="232" customWidth="1"/>
    <col min="13059" max="13059" width="7.28515625" style="232" customWidth="1"/>
    <col min="13060" max="13060" width="6.85546875" style="232" customWidth="1"/>
    <col min="13061" max="13061" width="10" style="232" customWidth="1"/>
    <col min="13062" max="13062" width="8.85546875" style="232" customWidth="1"/>
    <col min="13063" max="13063" width="9.5703125" style="232" customWidth="1"/>
    <col min="13064" max="13064" width="7.42578125" style="232" customWidth="1"/>
    <col min="13065" max="13065" width="10" style="232" customWidth="1"/>
    <col min="13066" max="13066" width="5" style="232" customWidth="1"/>
    <col min="13067" max="13067" width="5.7109375" style="232" customWidth="1"/>
    <col min="13068" max="13069" width="5.28515625" style="232" customWidth="1"/>
    <col min="13070" max="13070" width="7.140625" style="232" customWidth="1"/>
    <col min="13071" max="13071" width="8.140625" style="232" customWidth="1"/>
    <col min="13072" max="13073" width="5" style="232" customWidth="1"/>
    <col min="13074" max="13074" width="5.85546875" style="232" customWidth="1"/>
    <col min="13075" max="13075" width="5.42578125" style="232" customWidth="1"/>
    <col min="13076" max="13076" width="5.7109375" style="232" customWidth="1"/>
    <col min="13077" max="13077" width="8.85546875" style="232" customWidth="1"/>
    <col min="13078" max="13078" width="5.7109375" style="232" customWidth="1"/>
    <col min="13079" max="13079" width="6" style="232" customWidth="1"/>
    <col min="13080" max="13080" width="8.85546875" style="232" customWidth="1"/>
    <col min="13081" max="13081" width="7.5703125" style="232" customWidth="1"/>
    <col min="13082" max="13082" width="5" style="232" customWidth="1"/>
    <col min="13083" max="13083" width="5.42578125" style="232" customWidth="1"/>
    <col min="13084" max="13084" width="6.42578125" style="232" customWidth="1"/>
    <col min="13085" max="13085" width="9.28515625" style="232" customWidth="1"/>
    <col min="13086" max="13086" width="5.7109375" style="232" customWidth="1"/>
    <col min="13087" max="13087" width="6" style="232" customWidth="1"/>
    <col min="13088" max="13088" width="5.7109375" style="232" customWidth="1"/>
    <col min="13089" max="13089" width="5.28515625" style="232" customWidth="1"/>
    <col min="13090" max="13090" width="6.140625" style="232" customWidth="1"/>
    <col min="13091" max="13091" width="7.5703125" style="232" customWidth="1"/>
    <col min="13092" max="13092" width="5.42578125" style="232" customWidth="1"/>
    <col min="13093" max="13093" width="6" style="232" customWidth="1"/>
    <col min="13094" max="13094" width="6.5703125" style="232" customWidth="1"/>
    <col min="13095" max="13095" width="5.42578125" style="232" customWidth="1"/>
    <col min="13096" max="13096" width="6.42578125" style="232" customWidth="1"/>
    <col min="13097" max="13097" width="4.28515625" style="232" customWidth="1"/>
    <col min="13098" max="13098" width="5.7109375" style="232" customWidth="1"/>
    <col min="13099" max="13099" width="7.85546875" style="232" customWidth="1"/>
    <col min="13100" max="13100" width="8.28515625" style="232" customWidth="1"/>
    <col min="13101" max="13305" width="9.140625" style="232"/>
    <col min="13306" max="13306" width="8.140625" style="232" customWidth="1"/>
    <col min="13307" max="13307" width="23.7109375" style="232" customWidth="1"/>
    <col min="13308" max="13308" width="6.140625" style="232" customWidth="1"/>
    <col min="13309" max="13309" width="7" style="232" customWidth="1"/>
    <col min="13310" max="13310" width="5.85546875" style="232" customWidth="1"/>
    <col min="13311" max="13311" width="7.85546875" style="232" customWidth="1"/>
    <col min="13312" max="13312" width="8.5703125" style="232" customWidth="1"/>
    <col min="13313" max="13313" width="7.85546875" style="232" customWidth="1"/>
    <col min="13314" max="13314" width="8.5703125" style="232" customWidth="1"/>
    <col min="13315" max="13315" width="7.28515625" style="232" customWidth="1"/>
    <col min="13316" max="13316" width="6.85546875" style="232" customWidth="1"/>
    <col min="13317" max="13317" width="10" style="232" customWidth="1"/>
    <col min="13318" max="13318" width="8.85546875" style="232" customWidth="1"/>
    <col min="13319" max="13319" width="9.5703125" style="232" customWidth="1"/>
    <col min="13320" max="13320" width="7.42578125" style="232" customWidth="1"/>
    <col min="13321" max="13321" width="10" style="232" customWidth="1"/>
    <col min="13322" max="13322" width="5" style="232" customWidth="1"/>
    <col min="13323" max="13323" width="5.7109375" style="232" customWidth="1"/>
    <col min="13324" max="13325" width="5.28515625" style="232" customWidth="1"/>
    <col min="13326" max="13326" width="7.140625" style="232" customWidth="1"/>
    <col min="13327" max="13327" width="8.140625" style="232" customWidth="1"/>
    <col min="13328" max="13329" width="5" style="232" customWidth="1"/>
    <col min="13330" max="13330" width="5.85546875" style="232" customWidth="1"/>
    <col min="13331" max="13331" width="5.42578125" style="232" customWidth="1"/>
    <col min="13332" max="13332" width="5.7109375" style="232" customWidth="1"/>
    <col min="13333" max="13333" width="8.85546875" style="232" customWidth="1"/>
    <col min="13334" max="13334" width="5.7109375" style="232" customWidth="1"/>
    <col min="13335" max="13335" width="6" style="232" customWidth="1"/>
    <col min="13336" max="13336" width="8.85546875" style="232" customWidth="1"/>
    <col min="13337" max="13337" width="7.5703125" style="232" customWidth="1"/>
    <col min="13338" max="13338" width="5" style="232" customWidth="1"/>
    <col min="13339" max="13339" width="5.42578125" style="232" customWidth="1"/>
    <col min="13340" max="13340" width="6.42578125" style="232" customWidth="1"/>
    <col min="13341" max="13341" width="9.28515625" style="232" customWidth="1"/>
    <col min="13342" max="13342" width="5.7109375" style="232" customWidth="1"/>
    <col min="13343" max="13343" width="6" style="232" customWidth="1"/>
    <col min="13344" max="13344" width="5.7109375" style="232" customWidth="1"/>
    <col min="13345" max="13345" width="5.28515625" style="232" customWidth="1"/>
    <col min="13346" max="13346" width="6.140625" style="232" customWidth="1"/>
    <col min="13347" max="13347" width="7.5703125" style="232" customWidth="1"/>
    <col min="13348" max="13348" width="5.42578125" style="232" customWidth="1"/>
    <col min="13349" max="13349" width="6" style="232" customWidth="1"/>
    <col min="13350" max="13350" width="6.5703125" style="232" customWidth="1"/>
    <col min="13351" max="13351" width="5.42578125" style="232" customWidth="1"/>
    <col min="13352" max="13352" width="6.42578125" style="232" customWidth="1"/>
    <col min="13353" max="13353" width="4.28515625" style="232" customWidth="1"/>
    <col min="13354" max="13354" width="5.7109375" style="232" customWidth="1"/>
    <col min="13355" max="13355" width="7.85546875" style="232" customWidth="1"/>
    <col min="13356" max="13356" width="8.28515625" style="232" customWidth="1"/>
    <col min="13357" max="13561" width="9.140625" style="232"/>
    <col min="13562" max="13562" width="8.140625" style="232" customWidth="1"/>
    <col min="13563" max="13563" width="23.7109375" style="232" customWidth="1"/>
    <col min="13564" max="13564" width="6.140625" style="232" customWidth="1"/>
    <col min="13565" max="13565" width="7" style="232" customWidth="1"/>
    <col min="13566" max="13566" width="5.85546875" style="232" customWidth="1"/>
    <col min="13567" max="13567" width="7.85546875" style="232" customWidth="1"/>
    <col min="13568" max="13568" width="8.5703125" style="232" customWidth="1"/>
    <col min="13569" max="13569" width="7.85546875" style="232" customWidth="1"/>
    <col min="13570" max="13570" width="8.5703125" style="232" customWidth="1"/>
    <col min="13571" max="13571" width="7.28515625" style="232" customWidth="1"/>
    <col min="13572" max="13572" width="6.85546875" style="232" customWidth="1"/>
    <col min="13573" max="13573" width="10" style="232" customWidth="1"/>
    <col min="13574" max="13574" width="8.85546875" style="232" customWidth="1"/>
    <col min="13575" max="13575" width="9.5703125" style="232" customWidth="1"/>
    <col min="13576" max="13576" width="7.42578125" style="232" customWidth="1"/>
    <col min="13577" max="13577" width="10" style="232" customWidth="1"/>
    <col min="13578" max="13578" width="5" style="232" customWidth="1"/>
    <col min="13579" max="13579" width="5.7109375" style="232" customWidth="1"/>
    <col min="13580" max="13581" width="5.28515625" style="232" customWidth="1"/>
    <col min="13582" max="13582" width="7.140625" style="232" customWidth="1"/>
    <col min="13583" max="13583" width="8.140625" style="232" customWidth="1"/>
    <col min="13584" max="13585" width="5" style="232" customWidth="1"/>
    <col min="13586" max="13586" width="5.85546875" style="232" customWidth="1"/>
    <col min="13587" max="13587" width="5.42578125" style="232" customWidth="1"/>
    <col min="13588" max="13588" width="5.7109375" style="232" customWidth="1"/>
    <col min="13589" max="13589" width="8.85546875" style="232" customWidth="1"/>
    <col min="13590" max="13590" width="5.7109375" style="232" customWidth="1"/>
    <col min="13591" max="13591" width="6" style="232" customWidth="1"/>
    <col min="13592" max="13592" width="8.85546875" style="232" customWidth="1"/>
    <col min="13593" max="13593" width="7.5703125" style="232" customWidth="1"/>
    <col min="13594" max="13594" width="5" style="232" customWidth="1"/>
    <col min="13595" max="13595" width="5.42578125" style="232" customWidth="1"/>
    <col min="13596" max="13596" width="6.42578125" style="232" customWidth="1"/>
    <col min="13597" max="13597" width="9.28515625" style="232" customWidth="1"/>
    <col min="13598" max="13598" width="5.7109375" style="232" customWidth="1"/>
    <col min="13599" max="13599" width="6" style="232" customWidth="1"/>
    <col min="13600" max="13600" width="5.7109375" style="232" customWidth="1"/>
    <col min="13601" max="13601" width="5.28515625" style="232" customWidth="1"/>
    <col min="13602" max="13602" width="6.140625" style="232" customWidth="1"/>
    <col min="13603" max="13603" width="7.5703125" style="232" customWidth="1"/>
    <col min="13604" max="13604" width="5.42578125" style="232" customWidth="1"/>
    <col min="13605" max="13605" width="6" style="232" customWidth="1"/>
    <col min="13606" max="13606" width="6.5703125" style="232" customWidth="1"/>
    <col min="13607" max="13607" width="5.42578125" style="232" customWidth="1"/>
    <col min="13608" max="13608" width="6.42578125" style="232" customWidth="1"/>
    <col min="13609" max="13609" width="4.28515625" style="232" customWidth="1"/>
    <col min="13610" max="13610" width="5.7109375" style="232" customWidth="1"/>
    <col min="13611" max="13611" width="7.85546875" style="232" customWidth="1"/>
    <col min="13612" max="13612" width="8.28515625" style="232" customWidth="1"/>
    <col min="13613" max="13817" width="9.140625" style="232"/>
    <col min="13818" max="13818" width="8.140625" style="232" customWidth="1"/>
    <col min="13819" max="13819" width="23.7109375" style="232" customWidth="1"/>
    <col min="13820" max="13820" width="6.140625" style="232" customWidth="1"/>
    <col min="13821" max="13821" width="7" style="232" customWidth="1"/>
    <col min="13822" max="13822" width="5.85546875" style="232" customWidth="1"/>
    <col min="13823" max="13823" width="7.85546875" style="232" customWidth="1"/>
    <col min="13824" max="13824" width="8.5703125" style="232" customWidth="1"/>
    <col min="13825" max="13825" width="7.85546875" style="232" customWidth="1"/>
    <col min="13826" max="13826" width="8.5703125" style="232" customWidth="1"/>
    <col min="13827" max="13827" width="7.28515625" style="232" customWidth="1"/>
    <col min="13828" max="13828" width="6.85546875" style="232" customWidth="1"/>
    <col min="13829" max="13829" width="10" style="232" customWidth="1"/>
    <col min="13830" max="13830" width="8.85546875" style="232" customWidth="1"/>
    <col min="13831" max="13831" width="9.5703125" style="232" customWidth="1"/>
    <col min="13832" max="13832" width="7.42578125" style="232" customWidth="1"/>
    <col min="13833" max="13833" width="10" style="232" customWidth="1"/>
    <col min="13834" max="13834" width="5" style="232" customWidth="1"/>
    <col min="13835" max="13835" width="5.7109375" style="232" customWidth="1"/>
    <col min="13836" max="13837" width="5.28515625" style="232" customWidth="1"/>
    <col min="13838" max="13838" width="7.140625" style="232" customWidth="1"/>
    <col min="13839" max="13839" width="8.140625" style="232" customWidth="1"/>
    <col min="13840" max="13841" width="5" style="232" customWidth="1"/>
    <col min="13842" max="13842" width="5.85546875" style="232" customWidth="1"/>
    <col min="13843" max="13843" width="5.42578125" style="232" customWidth="1"/>
    <col min="13844" max="13844" width="5.7109375" style="232" customWidth="1"/>
    <col min="13845" max="13845" width="8.85546875" style="232" customWidth="1"/>
    <col min="13846" max="13846" width="5.7109375" style="232" customWidth="1"/>
    <col min="13847" max="13847" width="6" style="232" customWidth="1"/>
    <col min="13848" max="13848" width="8.85546875" style="232" customWidth="1"/>
    <col min="13849" max="13849" width="7.5703125" style="232" customWidth="1"/>
    <col min="13850" max="13850" width="5" style="232" customWidth="1"/>
    <col min="13851" max="13851" width="5.42578125" style="232" customWidth="1"/>
    <col min="13852" max="13852" width="6.42578125" style="232" customWidth="1"/>
    <col min="13853" max="13853" width="9.28515625" style="232" customWidth="1"/>
    <col min="13854" max="13854" width="5.7109375" style="232" customWidth="1"/>
    <col min="13855" max="13855" width="6" style="232" customWidth="1"/>
    <col min="13856" max="13856" width="5.7109375" style="232" customWidth="1"/>
    <col min="13857" max="13857" width="5.28515625" style="232" customWidth="1"/>
    <col min="13858" max="13858" width="6.140625" style="232" customWidth="1"/>
    <col min="13859" max="13859" width="7.5703125" style="232" customWidth="1"/>
    <col min="13860" max="13860" width="5.42578125" style="232" customWidth="1"/>
    <col min="13861" max="13861" width="6" style="232" customWidth="1"/>
    <col min="13862" max="13862" width="6.5703125" style="232" customWidth="1"/>
    <col min="13863" max="13863" width="5.42578125" style="232" customWidth="1"/>
    <col min="13864" max="13864" width="6.42578125" style="232" customWidth="1"/>
    <col min="13865" max="13865" width="4.28515625" style="232" customWidth="1"/>
    <col min="13866" max="13866" width="5.7109375" style="232" customWidth="1"/>
    <col min="13867" max="13867" width="7.85546875" style="232" customWidth="1"/>
    <col min="13868" max="13868" width="8.28515625" style="232" customWidth="1"/>
    <col min="13869" max="14073" width="9.140625" style="232"/>
    <col min="14074" max="14074" width="8.140625" style="232" customWidth="1"/>
    <col min="14075" max="14075" width="23.7109375" style="232" customWidth="1"/>
    <col min="14076" max="14076" width="6.140625" style="232" customWidth="1"/>
    <col min="14077" max="14077" width="7" style="232" customWidth="1"/>
    <col min="14078" max="14078" width="5.85546875" style="232" customWidth="1"/>
    <col min="14079" max="14079" width="7.85546875" style="232" customWidth="1"/>
    <col min="14080" max="14080" width="8.5703125" style="232" customWidth="1"/>
    <col min="14081" max="14081" width="7.85546875" style="232" customWidth="1"/>
    <col min="14082" max="14082" width="8.5703125" style="232" customWidth="1"/>
    <col min="14083" max="14083" width="7.28515625" style="232" customWidth="1"/>
    <col min="14084" max="14084" width="6.85546875" style="232" customWidth="1"/>
    <col min="14085" max="14085" width="10" style="232" customWidth="1"/>
    <col min="14086" max="14086" width="8.85546875" style="232" customWidth="1"/>
    <col min="14087" max="14087" width="9.5703125" style="232" customWidth="1"/>
    <col min="14088" max="14088" width="7.42578125" style="232" customWidth="1"/>
    <col min="14089" max="14089" width="10" style="232" customWidth="1"/>
    <col min="14090" max="14090" width="5" style="232" customWidth="1"/>
    <col min="14091" max="14091" width="5.7109375" style="232" customWidth="1"/>
    <col min="14092" max="14093" width="5.28515625" style="232" customWidth="1"/>
    <col min="14094" max="14094" width="7.140625" style="232" customWidth="1"/>
    <col min="14095" max="14095" width="8.140625" style="232" customWidth="1"/>
    <col min="14096" max="14097" width="5" style="232" customWidth="1"/>
    <col min="14098" max="14098" width="5.85546875" style="232" customWidth="1"/>
    <col min="14099" max="14099" width="5.42578125" style="232" customWidth="1"/>
    <col min="14100" max="14100" width="5.7109375" style="232" customWidth="1"/>
    <col min="14101" max="14101" width="8.85546875" style="232" customWidth="1"/>
    <col min="14102" max="14102" width="5.7109375" style="232" customWidth="1"/>
    <col min="14103" max="14103" width="6" style="232" customWidth="1"/>
    <col min="14104" max="14104" width="8.85546875" style="232" customWidth="1"/>
    <col min="14105" max="14105" width="7.5703125" style="232" customWidth="1"/>
    <col min="14106" max="14106" width="5" style="232" customWidth="1"/>
    <col min="14107" max="14107" width="5.42578125" style="232" customWidth="1"/>
    <col min="14108" max="14108" width="6.42578125" style="232" customWidth="1"/>
    <col min="14109" max="14109" width="9.28515625" style="232" customWidth="1"/>
    <col min="14110" max="14110" width="5.7109375" style="232" customWidth="1"/>
    <col min="14111" max="14111" width="6" style="232" customWidth="1"/>
    <col min="14112" max="14112" width="5.7109375" style="232" customWidth="1"/>
    <col min="14113" max="14113" width="5.28515625" style="232" customWidth="1"/>
    <col min="14114" max="14114" width="6.140625" style="232" customWidth="1"/>
    <col min="14115" max="14115" width="7.5703125" style="232" customWidth="1"/>
    <col min="14116" max="14116" width="5.42578125" style="232" customWidth="1"/>
    <col min="14117" max="14117" width="6" style="232" customWidth="1"/>
    <col min="14118" max="14118" width="6.5703125" style="232" customWidth="1"/>
    <col min="14119" max="14119" width="5.42578125" style="232" customWidth="1"/>
    <col min="14120" max="14120" width="6.42578125" style="232" customWidth="1"/>
    <col min="14121" max="14121" width="4.28515625" style="232" customWidth="1"/>
    <col min="14122" max="14122" width="5.7109375" style="232" customWidth="1"/>
    <col min="14123" max="14123" width="7.85546875" style="232" customWidth="1"/>
    <col min="14124" max="14124" width="8.28515625" style="232" customWidth="1"/>
    <col min="14125" max="14329" width="9.140625" style="232"/>
    <col min="14330" max="14330" width="8.140625" style="232" customWidth="1"/>
    <col min="14331" max="14331" width="23.7109375" style="232" customWidth="1"/>
    <col min="14332" max="14332" width="6.140625" style="232" customWidth="1"/>
    <col min="14333" max="14333" width="7" style="232" customWidth="1"/>
    <col min="14334" max="14334" width="5.85546875" style="232" customWidth="1"/>
    <col min="14335" max="14335" width="7.85546875" style="232" customWidth="1"/>
    <col min="14336" max="14336" width="8.5703125" style="232" customWidth="1"/>
    <col min="14337" max="14337" width="7.85546875" style="232" customWidth="1"/>
    <col min="14338" max="14338" width="8.5703125" style="232" customWidth="1"/>
    <col min="14339" max="14339" width="7.28515625" style="232" customWidth="1"/>
    <col min="14340" max="14340" width="6.85546875" style="232" customWidth="1"/>
    <col min="14341" max="14341" width="10" style="232" customWidth="1"/>
    <col min="14342" max="14342" width="8.85546875" style="232" customWidth="1"/>
    <col min="14343" max="14343" width="9.5703125" style="232" customWidth="1"/>
    <col min="14344" max="14344" width="7.42578125" style="232" customWidth="1"/>
    <col min="14345" max="14345" width="10" style="232" customWidth="1"/>
    <col min="14346" max="14346" width="5" style="232" customWidth="1"/>
    <col min="14347" max="14347" width="5.7109375" style="232" customWidth="1"/>
    <col min="14348" max="14349" width="5.28515625" style="232" customWidth="1"/>
    <col min="14350" max="14350" width="7.140625" style="232" customWidth="1"/>
    <col min="14351" max="14351" width="8.140625" style="232" customWidth="1"/>
    <col min="14352" max="14353" width="5" style="232" customWidth="1"/>
    <col min="14354" max="14354" width="5.85546875" style="232" customWidth="1"/>
    <col min="14355" max="14355" width="5.42578125" style="232" customWidth="1"/>
    <col min="14356" max="14356" width="5.7109375" style="232" customWidth="1"/>
    <col min="14357" max="14357" width="8.85546875" style="232" customWidth="1"/>
    <col min="14358" max="14358" width="5.7109375" style="232" customWidth="1"/>
    <col min="14359" max="14359" width="6" style="232" customWidth="1"/>
    <col min="14360" max="14360" width="8.85546875" style="232" customWidth="1"/>
    <col min="14361" max="14361" width="7.5703125" style="232" customWidth="1"/>
    <col min="14362" max="14362" width="5" style="232" customWidth="1"/>
    <col min="14363" max="14363" width="5.42578125" style="232" customWidth="1"/>
    <col min="14364" max="14364" width="6.42578125" style="232" customWidth="1"/>
    <col min="14365" max="14365" width="9.28515625" style="232" customWidth="1"/>
    <col min="14366" max="14366" width="5.7109375" style="232" customWidth="1"/>
    <col min="14367" max="14367" width="6" style="232" customWidth="1"/>
    <col min="14368" max="14368" width="5.7109375" style="232" customWidth="1"/>
    <col min="14369" max="14369" width="5.28515625" style="232" customWidth="1"/>
    <col min="14370" max="14370" width="6.140625" style="232" customWidth="1"/>
    <col min="14371" max="14371" width="7.5703125" style="232" customWidth="1"/>
    <col min="14372" max="14372" width="5.42578125" style="232" customWidth="1"/>
    <col min="14373" max="14373" width="6" style="232" customWidth="1"/>
    <col min="14374" max="14374" width="6.5703125" style="232" customWidth="1"/>
    <col min="14375" max="14375" width="5.42578125" style="232" customWidth="1"/>
    <col min="14376" max="14376" width="6.42578125" style="232" customWidth="1"/>
    <col min="14377" max="14377" width="4.28515625" style="232" customWidth="1"/>
    <col min="14378" max="14378" width="5.7109375" style="232" customWidth="1"/>
    <col min="14379" max="14379" width="7.85546875" style="232" customWidth="1"/>
    <col min="14380" max="14380" width="8.28515625" style="232" customWidth="1"/>
    <col min="14381" max="14585" width="9.140625" style="232"/>
    <col min="14586" max="14586" width="8.140625" style="232" customWidth="1"/>
    <col min="14587" max="14587" width="23.7109375" style="232" customWidth="1"/>
    <col min="14588" max="14588" width="6.140625" style="232" customWidth="1"/>
    <col min="14589" max="14589" width="7" style="232" customWidth="1"/>
    <col min="14590" max="14590" width="5.85546875" style="232" customWidth="1"/>
    <col min="14591" max="14591" width="7.85546875" style="232" customWidth="1"/>
    <col min="14592" max="14592" width="8.5703125" style="232" customWidth="1"/>
    <col min="14593" max="14593" width="7.85546875" style="232" customWidth="1"/>
    <col min="14594" max="14594" width="8.5703125" style="232" customWidth="1"/>
    <col min="14595" max="14595" width="7.28515625" style="232" customWidth="1"/>
    <col min="14596" max="14596" width="6.85546875" style="232" customWidth="1"/>
    <col min="14597" max="14597" width="10" style="232" customWidth="1"/>
    <col min="14598" max="14598" width="8.85546875" style="232" customWidth="1"/>
    <col min="14599" max="14599" width="9.5703125" style="232" customWidth="1"/>
    <col min="14600" max="14600" width="7.42578125" style="232" customWidth="1"/>
    <col min="14601" max="14601" width="10" style="232" customWidth="1"/>
    <col min="14602" max="14602" width="5" style="232" customWidth="1"/>
    <col min="14603" max="14603" width="5.7109375" style="232" customWidth="1"/>
    <col min="14604" max="14605" width="5.28515625" style="232" customWidth="1"/>
    <col min="14606" max="14606" width="7.140625" style="232" customWidth="1"/>
    <col min="14607" max="14607" width="8.140625" style="232" customWidth="1"/>
    <col min="14608" max="14609" width="5" style="232" customWidth="1"/>
    <col min="14610" max="14610" width="5.85546875" style="232" customWidth="1"/>
    <col min="14611" max="14611" width="5.42578125" style="232" customWidth="1"/>
    <col min="14612" max="14612" width="5.7109375" style="232" customWidth="1"/>
    <col min="14613" max="14613" width="8.85546875" style="232" customWidth="1"/>
    <col min="14614" max="14614" width="5.7109375" style="232" customWidth="1"/>
    <col min="14615" max="14615" width="6" style="232" customWidth="1"/>
    <col min="14616" max="14616" width="8.85546875" style="232" customWidth="1"/>
    <col min="14617" max="14617" width="7.5703125" style="232" customWidth="1"/>
    <col min="14618" max="14618" width="5" style="232" customWidth="1"/>
    <col min="14619" max="14619" width="5.42578125" style="232" customWidth="1"/>
    <col min="14620" max="14620" width="6.42578125" style="232" customWidth="1"/>
    <col min="14621" max="14621" width="9.28515625" style="232" customWidth="1"/>
    <col min="14622" max="14622" width="5.7109375" style="232" customWidth="1"/>
    <col min="14623" max="14623" width="6" style="232" customWidth="1"/>
    <col min="14624" max="14624" width="5.7109375" style="232" customWidth="1"/>
    <col min="14625" max="14625" width="5.28515625" style="232" customWidth="1"/>
    <col min="14626" max="14626" width="6.140625" style="232" customWidth="1"/>
    <col min="14627" max="14627" width="7.5703125" style="232" customWidth="1"/>
    <col min="14628" max="14628" width="5.42578125" style="232" customWidth="1"/>
    <col min="14629" max="14629" width="6" style="232" customWidth="1"/>
    <col min="14630" max="14630" width="6.5703125" style="232" customWidth="1"/>
    <col min="14631" max="14631" width="5.42578125" style="232" customWidth="1"/>
    <col min="14632" max="14632" width="6.42578125" style="232" customWidth="1"/>
    <col min="14633" max="14633" width="4.28515625" style="232" customWidth="1"/>
    <col min="14634" max="14634" width="5.7109375" style="232" customWidth="1"/>
    <col min="14635" max="14635" width="7.85546875" style="232" customWidth="1"/>
    <col min="14636" max="14636" width="8.28515625" style="232" customWidth="1"/>
    <col min="14637" max="14841" width="9.140625" style="232"/>
    <col min="14842" max="14842" width="8.140625" style="232" customWidth="1"/>
    <col min="14843" max="14843" width="23.7109375" style="232" customWidth="1"/>
    <col min="14844" max="14844" width="6.140625" style="232" customWidth="1"/>
    <col min="14845" max="14845" width="7" style="232" customWidth="1"/>
    <col min="14846" max="14846" width="5.85546875" style="232" customWidth="1"/>
    <col min="14847" max="14847" width="7.85546875" style="232" customWidth="1"/>
    <col min="14848" max="14848" width="8.5703125" style="232" customWidth="1"/>
    <col min="14849" max="14849" width="7.85546875" style="232" customWidth="1"/>
    <col min="14850" max="14850" width="8.5703125" style="232" customWidth="1"/>
    <col min="14851" max="14851" width="7.28515625" style="232" customWidth="1"/>
    <col min="14852" max="14852" width="6.85546875" style="232" customWidth="1"/>
    <col min="14853" max="14853" width="10" style="232" customWidth="1"/>
    <col min="14854" max="14854" width="8.85546875" style="232" customWidth="1"/>
    <col min="14855" max="14855" width="9.5703125" style="232" customWidth="1"/>
    <col min="14856" max="14856" width="7.42578125" style="232" customWidth="1"/>
    <col min="14857" max="14857" width="10" style="232" customWidth="1"/>
    <col min="14858" max="14858" width="5" style="232" customWidth="1"/>
    <col min="14859" max="14859" width="5.7109375" style="232" customWidth="1"/>
    <col min="14860" max="14861" width="5.28515625" style="232" customWidth="1"/>
    <col min="14862" max="14862" width="7.140625" style="232" customWidth="1"/>
    <col min="14863" max="14863" width="8.140625" style="232" customWidth="1"/>
    <col min="14864" max="14865" width="5" style="232" customWidth="1"/>
    <col min="14866" max="14866" width="5.85546875" style="232" customWidth="1"/>
    <col min="14867" max="14867" width="5.42578125" style="232" customWidth="1"/>
    <col min="14868" max="14868" width="5.7109375" style="232" customWidth="1"/>
    <col min="14869" max="14869" width="8.85546875" style="232" customWidth="1"/>
    <col min="14870" max="14870" width="5.7109375" style="232" customWidth="1"/>
    <col min="14871" max="14871" width="6" style="232" customWidth="1"/>
    <col min="14872" max="14872" width="8.85546875" style="232" customWidth="1"/>
    <col min="14873" max="14873" width="7.5703125" style="232" customWidth="1"/>
    <col min="14874" max="14874" width="5" style="232" customWidth="1"/>
    <col min="14875" max="14875" width="5.42578125" style="232" customWidth="1"/>
    <col min="14876" max="14876" width="6.42578125" style="232" customWidth="1"/>
    <col min="14877" max="14877" width="9.28515625" style="232" customWidth="1"/>
    <col min="14878" max="14878" width="5.7109375" style="232" customWidth="1"/>
    <col min="14879" max="14879" width="6" style="232" customWidth="1"/>
    <col min="14880" max="14880" width="5.7109375" style="232" customWidth="1"/>
    <col min="14881" max="14881" width="5.28515625" style="232" customWidth="1"/>
    <col min="14882" max="14882" width="6.140625" style="232" customWidth="1"/>
    <col min="14883" max="14883" width="7.5703125" style="232" customWidth="1"/>
    <col min="14884" max="14884" width="5.42578125" style="232" customWidth="1"/>
    <col min="14885" max="14885" width="6" style="232" customWidth="1"/>
    <col min="14886" max="14886" width="6.5703125" style="232" customWidth="1"/>
    <col min="14887" max="14887" width="5.42578125" style="232" customWidth="1"/>
    <col min="14888" max="14888" width="6.42578125" style="232" customWidth="1"/>
    <col min="14889" max="14889" width="4.28515625" style="232" customWidth="1"/>
    <col min="14890" max="14890" width="5.7109375" style="232" customWidth="1"/>
    <col min="14891" max="14891" width="7.85546875" style="232" customWidth="1"/>
    <col min="14892" max="14892" width="8.28515625" style="232" customWidth="1"/>
    <col min="14893" max="15097" width="9.140625" style="232"/>
    <col min="15098" max="15098" width="8.140625" style="232" customWidth="1"/>
    <col min="15099" max="15099" width="23.7109375" style="232" customWidth="1"/>
    <col min="15100" max="15100" width="6.140625" style="232" customWidth="1"/>
    <col min="15101" max="15101" width="7" style="232" customWidth="1"/>
    <col min="15102" max="15102" width="5.85546875" style="232" customWidth="1"/>
    <col min="15103" max="15103" width="7.85546875" style="232" customWidth="1"/>
    <col min="15104" max="15104" width="8.5703125" style="232" customWidth="1"/>
    <col min="15105" max="15105" width="7.85546875" style="232" customWidth="1"/>
    <col min="15106" max="15106" width="8.5703125" style="232" customWidth="1"/>
    <col min="15107" max="15107" width="7.28515625" style="232" customWidth="1"/>
    <col min="15108" max="15108" width="6.85546875" style="232" customWidth="1"/>
    <col min="15109" max="15109" width="10" style="232" customWidth="1"/>
    <col min="15110" max="15110" width="8.85546875" style="232" customWidth="1"/>
    <col min="15111" max="15111" width="9.5703125" style="232" customWidth="1"/>
    <col min="15112" max="15112" width="7.42578125" style="232" customWidth="1"/>
    <col min="15113" max="15113" width="10" style="232" customWidth="1"/>
    <col min="15114" max="15114" width="5" style="232" customWidth="1"/>
    <col min="15115" max="15115" width="5.7109375" style="232" customWidth="1"/>
    <col min="15116" max="15117" width="5.28515625" style="232" customWidth="1"/>
    <col min="15118" max="15118" width="7.140625" style="232" customWidth="1"/>
    <col min="15119" max="15119" width="8.140625" style="232" customWidth="1"/>
    <col min="15120" max="15121" width="5" style="232" customWidth="1"/>
    <col min="15122" max="15122" width="5.85546875" style="232" customWidth="1"/>
    <col min="15123" max="15123" width="5.42578125" style="232" customWidth="1"/>
    <col min="15124" max="15124" width="5.7109375" style="232" customWidth="1"/>
    <col min="15125" max="15125" width="8.85546875" style="232" customWidth="1"/>
    <col min="15126" max="15126" width="5.7109375" style="232" customWidth="1"/>
    <col min="15127" max="15127" width="6" style="232" customWidth="1"/>
    <col min="15128" max="15128" width="8.85546875" style="232" customWidth="1"/>
    <col min="15129" max="15129" width="7.5703125" style="232" customWidth="1"/>
    <col min="15130" max="15130" width="5" style="232" customWidth="1"/>
    <col min="15131" max="15131" width="5.42578125" style="232" customWidth="1"/>
    <col min="15132" max="15132" width="6.42578125" style="232" customWidth="1"/>
    <col min="15133" max="15133" width="9.28515625" style="232" customWidth="1"/>
    <col min="15134" max="15134" width="5.7109375" style="232" customWidth="1"/>
    <col min="15135" max="15135" width="6" style="232" customWidth="1"/>
    <col min="15136" max="15136" width="5.7109375" style="232" customWidth="1"/>
    <col min="15137" max="15137" width="5.28515625" style="232" customWidth="1"/>
    <col min="15138" max="15138" width="6.140625" style="232" customWidth="1"/>
    <col min="15139" max="15139" width="7.5703125" style="232" customWidth="1"/>
    <col min="15140" max="15140" width="5.42578125" style="232" customWidth="1"/>
    <col min="15141" max="15141" width="6" style="232" customWidth="1"/>
    <col min="15142" max="15142" width="6.5703125" style="232" customWidth="1"/>
    <col min="15143" max="15143" width="5.42578125" style="232" customWidth="1"/>
    <col min="15144" max="15144" width="6.42578125" style="232" customWidth="1"/>
    <col min="15145" max="15145" width="4.28515625" style="232" customWidth="1"/>
    <col min="15146" max="15146" width="5.7109375" style="232" customWidth="1"/>
    <col min="15147" max="15147" width="7.85546875" style="232" customWidth="1"/>
    <col min="15148" max="15148" width="8.28515625" style="232" customWidth="1"/>
    <col min="15149" max="15353" width="9.140625" style="232"/>
    <col min="15354" max="15354" width="8.140625" style="232" customWidth="1"/>
    <col min="15355" max="15355" width="23.7109375" style="232" customWidth="1"/>
    <col min="15356" max="15356" width="6.140625" style="232" customWidth="1"/>
    <col min="15357" max="15357" width="7" style="232" customWidth="1"/>
    <col min="15358" max="15358" width="5.85546875" style="232" customWidth="1"/>
    <col min="15359" max="15359" width="7.85546875" style="232" customWidth="1"/>
    <col min="15360" max="15360" width="8.5703125" style="232" customWidth="1"/>
    <col min="15361" max="15361" width="7.85546875" style="232" customWidth="1"/>
    <col min="15362" max="15362" width="8.5703125" style="232" customWidth="1"/>
    <col min="15363" max="15363" width="7.28515625" style="232" customWidth="1"/>
    <col min="15364" max="15364" width="6.85546875" style="232" customWidth="1"/>
    <col min="15365" max="15365" width="10" style="232" customWidth="1"/>
    <col min="15366" max="15366" width="8.85546875" style="232" customWidth="1"/>
    <col min="15367" max="15367" width="9.5703125" style="232" customWidth="1"/>
    <col min="15368" max="15368" width="7.42578125" style="232" customWidth="1"/>
    <col min="15369" max="15369" width="10" style="232" customWidth="1"/>
    <col min="15370" max="15370" width="5" style="232" customWidth="1"/>
    <col min="15371" max="15371" width="5.7109375" style="232" customWidth="1"/>
    <col min="15372" max="15373" width="5.28515625" style="232" customWidth="1"/>
    <col min="15374" max="15374" width="7.140625" style="232" customWidth="1"/>
    <col min="15375" max="15375" width="8.140625" style="232" customWidth="1"/>
    <col min="15376" max="15377" width="5" style="232" customWidth="1"/>
    <col min="15378" max="15378" width="5.85546875" style="232" customWidth="1"/>
    <col min="15379" max="15379" width="5.42578125" style="232" customWidth="1"/>
    <col min="15380" max="15380" width="5.7109375" style="232" customWidth="1"/>
    <col min="15381" max="15381" width="8.85546875" style="232" customWidth="1"/>
    <col min="15382" max="15382" width="5.7109375" style="232" customWidth="1"/>
    <col min="15383" max="15383" width="6" style="232" customWidth="1"/>
    <col min="15384" max="15384" width="8.85546875" style="232" customWidth="1"/>
    <col min="15385" max="15385" width="7.5703125" style="232" customWidth="1"/>
    <col min="15386" max="15386" width="5" style="232" customWidth="1"/>
    <col min="15387" max="15387" width="5.42578125" style="232" customWidth="1"/>
    <col min="15388" max="15388" width="6.42578125" style="232" customWidth="1"/>
    <col min="15389" max="15389" width="9.28515625" style="232" customWidth="1"/>
    <col min="15390" max="15390" width="5.7109375" style="232" customWidth="1"/>
    <col min="15391" max="15391" width="6" style="232" customWidth="1"/>
    <col min="15392" max="15392" width="5.7109375" style="232" customWidth="1"/>
    <col min="15393" max="15393" width="5.28515625" style="232" customWidth="1"/>
    <col min="15394" max="15394" width="6.140625" style="232" customWidth="1"/>
    <col min="15395" max="15395" width="7.5703125" style="232" customWidth="1"/>
    <col min="15396" max="15396" width="5.42578125" style="232" customWidth="1"/>
    <col min="15397" max="15397" width="6" style="232" customWidth="1"/>
    <col min="15398" max="15398" width="6.5703125" style="232" customWidth="1"/>
    <col min="15399" max="15399" width="5.42578125" style="232" customWidth="1"/>
    <col min="15400" max="15400" width="6.42578125" style="232" customWidth="1"/>
    <col min="15401" max="15401" width="4.28515625" style="232" customWidth="1"/>
    <col min="15402" max="15402" width="5.7109375" style="232" customWidth="1"/>
    <col min="15403" max="15403" width="7.85546875" style="232" customWidth="1"/>
    <col min="15404" max="15404" width="8.28515625" style="232" customWidth="1"/>
    <col min="15405" max="15609" width="9.140625" style="232"/>
    <col min="15610" max="15610" width="8.140625" style="232" customWidth="1"/>
    <col min="15611" max="15611" width="23.7109375" style="232" customWidth="1"/>
    <col min="15612" max="15612" width="6.140625" style="232" customWidth="1"/>
    <col min="15613" max="15613" width="7" style="232" customWidth="1"/>
    <col min="15614" max="15614" width="5.85546875" style="232" customWidth="1"/>
    <col min="15615" max="15615" width="7.85546875" style="232" customWidth="1"/>
    <col min="15616" max="15616" width="8.5703125" style="232" customWidth="1"/>
    <col min="15617" max="15617" width="7.85546875" style="232" customWidth="1"/>
    <col min="15618" max="15618" width="8.5703125" style="232" customWidth="1"/>
    <col min="15619" max="15619" width="7.28515625" style="232" customWidth="1"/>
    <col min="15620" max="15620" width="6.85546875" style="232" customWidth="1"/>
    <col min="15621" max="15621" width="10" style="232" customWidth="1"/>
    <col min="15622" max="15622" width="8.85546875" style="232" customWidth="1"/>
    <col min="15623" max="15623" width="9.5703125" style="232" customWidth="1"/>
    <col min="15624" max="15624" width="7.42578125" style="232" customWidth="1"/>
    <col min="15625" max="15625" width="10" style="232" customWidth="1"/>
    <col min="15626" max="15626" width="5" style="232" customWidth="1"/>
    <col min="15627" max="15627" width="5.7109375" style="232" customWidth="1"/>
    <col min="15628" max="15629" width="5.28515625" style="232" customWidth="1"/>
    <col min="15630" max="15630" width="7.140625" style="232" customWidth="1"/>
    <col min="15631" max="15631" width="8.140625" style="232" customWidth="1"/>
    <col min="15632" max="15633" width="5" style="232" customWidth="1"/>
    <col min="15634" max="15634" width="5.85546875" style="232" customWidth="1"/>
    <col min="15635" max="15635" width="5.42578125" style="232" customWidth="1"/>
    <col min="15636" max="15636" width="5.7109375" style="232" customWidth="1"/>
    <col min="15637" max="15637" width="8.85546875" style="232" customWidth="1"/>
    <col min="15638" max="15638" width="5.7109375" style="232" customWidth="1"/>
    <col min="15639" max="15639" width="6" style="232" customWidth="1"/>
    <col min="15640" max="15640" width="8.85546875" style="232" customWidth="1"/>
    <col min="15641" max="15641" width="7.5703125" style="232" customWidth="1"/>
    <col min="15642" max="15642" width="5" style="232" customWidth="1"/>
    <col min="15643" max="15643" width="5.42578125" style="232" customWidth="1"/>
    <col min="15644" max="15644" width="6.42578125" style="232" customWidth="1"/>
    <col min="15645" max="15645" width="9.28515625" style="232" customWidth="1"/>
    <col min="15646" max="15646" width="5.7109375" style="232" customWidth="1"/>
    <col min="15647" max="15647" width="6" style="232" customWidth="1"/>
    <col min="15648" max="15648" width="5.7109375" style="232" customWidth="1"/>
    <col min="15649" max="15649" width="5.28515625" style="232" customWidth="1"/>
    <col min="15650" max="15650" width="6.140625" style="232" customWidth="1"/>
    <col min="15651" max="15651" width="7.5703125" style="232" customWidth="1"/>
    <col min="15652" max="15652" width="5.42578125" style="232" customWidth="1"/>
    <col min="15653" max="15653" width="6" style="232" customWidth="1"/>
    <col min="15654" max="15654" width="6.5703125" style="232" customWidth="1"/>
    <col min="15655" max="15655" width="5.42578125" style="232" customWidth="1"/>
    <col min="15656" max="15656" width="6.42578125" style="232" customWidth="1"/>
    <col min="15657" max="15657" width="4.28515625" style="232" customWidth="1"/>
    <col min="15658" max="15658" width="5.7109375" style="232" customWidth="1"/>
    <col min="15659" max="15659" width="7.85546875" style="232" customWidth="1"/>
    <col min="15660" max="15660" width="8.28515625" style="232" customWidth="1"/>
    <col min="15661" max="15865" width="9.140625" style="232"/>
    <col min="15866" max="15866" width="8.140625" style="232" customWidth="1"/>
    <col min="15867" max="15867" width="23.7109375" style="232" customWidth="1"/>
    <col min="15868" max="15868" width="6.140625" style="232" customWidth="1"/>
    <col min="15869" max="15869" width="7" style="232" customWidth="1"/>
    <col min="15870" max="15870" width="5.85546875" style="232" customWidth="1"/>
    <col min="15871" max="15871" width="7.85546875" style="232" customWidth="1"/>
    <col min="15872" max="15872" width="8.5703125" style="232" customWidth="1"/>
    <col min="15873" max="15873" width="7.85546875" style="232" customWidth="1"/>
    <col min="15874" max="15874" width="8.5703125" style="232" customWidth="1"/>
    <col min="15875" max="15875" width="7.28515625" style="232" customWidth="1"/>
    <col min="15876" max="15876" width="6.85546875" style="232" customWidth="1"/>
    <col min="15877" max="15877" width="10" style="232" customWidth="1"/>
    <col min="15878" max="15878" width="8.85546875" style="232" customWidth="1"/>
    <col min="15879" max="15879" width="9.5703125" style="232" customWidth="1"/>
    <col min="15880" max="15880" width="7.42578125" style="232" customWidth="1"/>
    <col min="15881" max="15881" width="10" style="232" customWidth="1"/>
    <col min="15882" max="15882" width="5" style="232" customWidth="1"/>
    <col min="15883" max="15883" width="5.7109375" style="232" customWidth="1"/>
    <col min="15884" max="15885" width="5.28515625" style="232" customWidth="1"/>
    <col min="15886" max="15886" width="7.140625" style="232" customWidth="1"/>
    <col min="15887" max="15887" width="8.140625" style="232" customWidth="1"/>
    <col min="15888" max="15889" width="5" style="232" customWidth="1"/>
    <col min="15890" max="15890" width="5.85546875" style="232" customWidth="1"/>
    <col min="15891" max="15891" width="5.42578125" style="232" customWidth="1"/>
    <col min="15892" max="15892" width="5.7109375" style="232" customWidth="1"/>
    <col min="15893" max="15893" width="8.85546875" style="232" customWidth="1"/>
    <col min="15894" max="15894" width="5.7109375" style="232" customWidth="1"/>
    <col min="15895" max="15895" width="6" style="232" customWidth="1"/>
    <col min="15896" max="15896" width="8.85546875" style="232" customWidth="1"/>
    <col min="15897" max="15897" width="7.5703125" style="232" customWidth="1"/>
    <col min="15898" max="15898" width="5" style="232" customWidth="1"/>
    <col min="15899" max="15899" width="5.42578125" style="232" customWidth="1"/>
    <col min="15900" max="15900" width="6.42578125" style="232" customWidth="1"/>
    <col min="15901" max="15901" width="9.28515625" style="232" customWidth="1"/>
    <col min="15902" max="15902" width="5.7109375" style="232" customWidth="1"/>
    <col min="15903" max="15903" width="6" style="232" customWidth="1"/>
    <col min="15904" max="15904" width="5.7109375" style="232" customWidth="1"/>
    <col min="15905" max="15905" width="5.28515625" style="232" customWidth="1"/>
    <col min="15906" max="15906" width="6.140625" style="232" customWidth="1"/>
    <col min="15907" max="15907" width="7.5703125" style="232" customWidth="1"/>
    <col min="15908" max="15908" width="5.42578125" style="232" customWidth="1"/>
    <col min="15909" max="15909" width="6" style="232" customWidth="1"/>
    <col min="15910" max="15910" width="6.5703125" style="232" customWidth="1"/>
    <col min="15911" max="15911" width="5.42578125" style="232" customWidth="1"/>
    <col min="15912" max="15912" width="6.42578125" style="232" customWidth="1"/>
    <col min="15913" max="15913" width="4.28515625" style="232" customWidth="1"/>
    <col min="15914" max="15914" width="5.7109375" style="232" customWidth="1"/>
    <col min="15915" max="15915" width="7.85546875" style="232" customWidth="1"/>
    <col min="15916" max="15916" width="8.28515625" style="232" customWidth="1"/>
    <col min="15917" max="16121" width="9.140625" style="232"/>
    <col min="16122" max="16122" width="8.140625" style="232" customWidth="1"/>
    <col min="16123" max="16123" width="23.7109375" style="232" customWidth="1"/>
    <col min="16124" max="16124" width="6.140625" style="232" customWidth="1"/>
    <col min="16125" max="16125" width="7" style="232" customWidth="1"/>
    <col min="16126" max="16126" width="5.85546875" style="232" customWidth="1"/>
    <col min="16127" max="16127" width="7.85546875" style="232" customWidth="1"/>
    <col min="16128" max="16128" width="8.5703125" style="232" customWidth="1"/>
    <col min="16129" max="16129" width="7.85546875" style="232" customWidth="1"/>
    <col min="16130" max="16130" width="8.5703125" style="232" customWidth="1"/>
    <col min="16131" max="16131" width="7.28515625" style="232" customWidth="1"/>
    <col min="16132" max="16132" width="6.85546875" style="232" customWidth="1"/>
    <col min="16133" max="16133" width="10" style="232" customWidth="1"/>
    <col min="16134" max="16134" width="8.85546875" style="232" customWidth="1"/>
    <col min="16135" max="16135" width="9.5703125" style="232" customWidth="1"/>
    <col min="16136" max="16136" width="7.42578125" style="232" customWidth="1"/>
    <col min="16137" max="16137" width="10" style="232" customWidth="1"/>
    <col min="16138" max="16138" width="5" style="232" customWidth="1"/>
    <col min="16139" max="16139" width="5.7109375" style="232" customWidth="1"/>
    <col min="16140" max="16141" width="5.28515625" style="232" customWidth="1"/>
    <col min="16142" max="16142" width="7.140625" style="232" customWidth="1"/>
    <col min="16143" max="16143" width="8.140625" style="232" customWidth="1"/>
    <col min="16144" max="16145" width="5" style="232" customWidth="1"/>
    <col min="16146" max="16146" width="5.85546875" style="232" customWidth="1"/>
    <col min="16147" max="16147" width="5.42578125" style="232" customWidth="1"/>
    <col min="16148" max="16148" width="5.7109375" style="232" customWidth="1"/>
    <col min="16149" max="16149" width="8.85546875" style="232" customWidth="1"/>
    <col min="16150" max="16150" width="5.7109375" style="232" customWidth="1"/>
    <col min="16151" max="16151" width="6" style="232" customWidth="1"/>
    <col min="16152" max="16152" width="8.85546875" style="232" customWidth="1"/>
    <col min="16153" max="16153" width="7.5703125" style="232" customWidth="1"/>
    <col min="16154" max="16154" width="5" style="232" customWidth="1"/>
    <col min="16155" max="16155" width="5.42578125" style="232" customWidth="1"/>
    <col min="16156" max="16156" width="6.42578125" style="232" customWidth="1"/>
    <col min="16157" max="16157" width="9.28515625" style="232" customWidth="1"/>
    <col min="16158" max="16158" width="5.7109375" style="232" customWidth="1"/>
    <col min="16159" max="16159" width="6" style="232" customWidth="1"/>
    <col min="16160" max="16160" width="5.7109375" style="232" customWidth="1"/>
    <col min="16161" max="16161" width="5.28515625" style="232" customWidth="1"/>
    <col min="16162" max="16162" width="6.140625" style="232" customWidth="1"/>
    <col min="16163" max="16163" width="7.5703125" style="232" customWidth="1"/>
    <col min="16164" max="16164" width="5.42578125" style="232" customWidth="1"/>
    <col min="16165" max="16165" width="6" style="232" customWidth="1"/>
    <col min="16166" max="16166" width="6.5703125" style="232" customWidth="1"/>
    <col min="16167" max="16167" width="5.42578125" style="232" customWidth="1"/>
    <col min="16168" max="16168" width="6.42578125" style="232" customWidth="1"/>
    <col min="16169" max="16169" width="4.28515625" style="232" customWidth="1"/>
    <col min="16170" max="16170" width="5.7109375" style="232" customWidth="1"/>
    <col min="16171" max="16171" width="7.85546875" style="232" customWidth="1"/>
    <col min="16172" max="16172" width="8.28515625" style="232" customWidth="1"/>
    <col min="16173" max="16384" width="9.140625" style="232"/>
  </cols>
  <sheetData>
    <row r="1" spans="1:45" ht="12" thickBot="1">
      <c r="A1" s="410" t="s">
        <v>233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</row>
    <row r="2" spans="1:45" ht="60" customHeight="1">
      <c r="A2" s="373"/>
      <c r="B2" s="376" t="s">
        <v>298</v>
      </c>
      <c r="C2" s="378" t="s">
        <v>235</v>
      </c>
      <c r="D2" s="411"/>
      <c r="E2" s="382" t="s">
        <v>236</v>
      </c>
      <c r="F2" s="382" t="s">
        <v>237</v>
      </c>
      <c r="G2" s="382" t="s">
        <v>238</v>
      </c>
      <c r="H2" s="382"/>
      <c r="I2" s="382"/>
      <c r="J2" s="382"/>
      <c r="K2" s="382"/>
      <c r="L2" s="382"/>
      <c r="M2" s="385" t="s">
        <v>239</v>
      </c>
      <c r="N2" s="387" t="s">
        <v>240</v>
      </c>
      <c r="O2" s="388"/>
      <c r="P2" s="395" t="s">
        <v>241</v>
      </c>
      <c r="Q2" s="395" t="s">
        <v>242</v>
      </c>
      <c r="R2" s="395"/>
      <c r="S2" s="395"/>
      <c r="T2" s="395"/>
      <c r="U2" s="418" t="s">
        <v>243</v>
      </c>
      <c r="V2" s="233"/>
      <c r="W2" s="399" t="s">
        <v>244</v>
      </c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89" t="s">
        <v>245</v>
      </c>
      <c r="AR2" s="390"/>
      <c r="AS2" s="390"/>
    </row>
    <row r="3" spans="1:45" ht="45.75" customHeight="1">
      <c r="A3" s="374"/>
      <c r="B3" s="377"/>
      <c r="C3" s="379"/>
      <c r="D3" s="412"/>
      <c r="E3" s="383"/>
      <c r="F3" s="384"/>
      <c r="G3" s="383" t="s">
        <v>246</v>
      </c>
      <c r="H3" s="383"/>
      <c r="I3" s="383" t="s">
        <v>247</v>
      </c>
      <c r="J3" s="383"/>
      <c r="K3" s="383" t="s">
        <v>248</v>
      </c>
      <c r="L3" s="383"/>
      <c r="M3" s="386"/>
      <c r="N3" s="393" t="s">
        <v>249</v>
      </c>
      <c r="O3" s="393" t="s">
        <v>250</v>
      </c>
      <c r="P3" s="377"/>
      <c r="Q3" s="397">
        <v>0</v>
      </c>
      <c r="R3" s="397">
        <v>0.2</v>
      </c>
      <c r="S3" s="397">
        <v>0.5</v>
      </c>
      <c r="T3" s="397">
        <v>1</v>
      </c>
      <c r="U3" s="397"/>
      <c r="V3" s="401" t="s">
        <v>251</v>
      </c>
      <c r="W3" s="394">
        <v>0</v>
      </c>
      <c r="X3" s="402" t="s">
        <v>252</v>
      </c>
      <c r="Y3" s="394">
        <v>0.1</v>
      </c>
      <c r="Z3" s="402" t="s">
        <v>252</v>
      </c>
      <c r="AA3" s="403">
        <v>0.2</v>
      </c>
      <c r="AB3" s="402" t="s">
        <v>252</v>
      </c>
      <c r="AC3" s="405" t="s">
        <v>253</v>
      </c>
      <c r="AD3" s="394">
        <v>0.35</v>
      </c>
      <c r="AE3" s="394">
        <v>0.5</v>
      </c>
      <c r="AF3" s="402" t="s">
        <v>252</v>
      </c>
      <c r="AG3" s="394">
        <v>0.7</v>
      </c>
      <c r="AH3" s="402" t="s">
        <v>252</v>
      </c>
      <c r="AI3" s="394">
        <v>0.75</v>
      </c>
      <c r="AJ3" s="394">
        <v>1</v>
      </c>
      <c r="AK3" s="402" t="s">
        <v>252</v>
      </c>
      <c r="AL3" s="394">
        <v>1.5</v>
      </c>
      <c r="AM3" s="402" t="s">
        <v>252</v>
      </c>
      <c r="AN3" s="394">
        <v>2.5</v>
      </c>
      <c r="AO3" s="394" t="s">
        <v>254</v>
      </c>
      <c r="AP3" s="415" t="s">
        <v>255</v>
      </c>
      <c r="AQ3" s="391"/>
      <c r="AR3" s="392"/>
      <c r="AS3" s="392"/>
    </row>
    <row r="4" spans="1:45" ht="16.5" customHeight="1">
      <c r="A4" s="374"/>
      <c r="B4" s="377"/>
      <c r="C4" s="379"/>
      <c r="D4" s="412"/>
      <c r="E4" s="383"/>
      <c r="F4" s="384"/>
      <c r="G4" s="383" t="s">
        <v>256</v>
      </c>
      <c r="H4" s="383" t="s">
        <v>257</v>
      </c>
      <c r="I4" s="383" t="s">
        <v>258</v>
      </c>
      <c r="J4" s="383" t="s">
        <v>259</v>
      </c>
      <c r="K4" s="383" t="s">
        <v>260</v>
      </c>
      <c r="L4" s="383" t="s">
        <v>261</v>
      </c>
      <c r="M4" s="386"/>
      <c r="N4" s="393"/>
      <c r="O4" s="393"/>
      <c r="P4" s="377"/>
      <c r="Q4" s="397"/>
      <c r="R4" s="397"/>
      <c r="S4" s="397"/>
      <c r="T4" s="397"/>
      <c r="U4" s="397"/>
      <c r="V4" s="401"/>
      <c r="W4" s="394"/>
      <c r="X4" s="402"/>
      <c r="Y4" s="394"/>
      <c r="Z4" s="402"/>
      <c r="AA4" s="403"/>
      <c r="AB4" s="402"/>
      <c r="AC4" s="406"/>
      <c r="AD4" s="394"/>
      <c r="AE4" s="394"/>
      <c r="AF4" s="402"/>
      <c r="AG4" s="394"/>
      <c r="AH4" s="402"/>
      <c r="AI4" s="394"/>
      <c r="AJ4" s="394"/>
      <c r="AK4" s="402"/>
      <c r="AL4" s="394"/>
      <c r="AM4" s="402"/>
      <c r="AN4" s="404"/>
      <c r="AO4" s="404"/>
      <c r="AP4" s="416"/>
      <c r="AQ4" s="391"/>
      <c r="AR4" s="392"/>
      <c r="AS4" s="392"/>
    </row>
    <row r="5" spans="1:45" s="235" customFormat="1" ht="212.25" customHeight="1">
      <c r="A5" s="374"/>
      <c r="B5" s="377"/>
      <c r="C5" s="379"/>
      <c r="D5" s="234" t="s">
        <v>262</v>
      </c>
      <c r="E5" s="383"/>
      <c r="F5" s="384"/>
      <c r="G5" s="383"/>
      <c r="H5" s="383"/>
      <c r="I5" s="383"/>
      <c r="J5" s="383"/>
      <c r="K5" s="383"/>
      <c r="L5" s="383"/>
      <c r="M5" s="386"/>
      <c r="N5" s="393"/>
      <c r="O5" s="393"/>
      <c r="P5" s="377"/>
      <c r="Q5" s="397"/>
      <c r="R5" s="397"/>
      <c r="S5" s="397"/>
      <c r="T5" s="397"/>
      <c r="U5" s="397"/>
      <c r="V5" s="401" t="s">
        <v>263</v>
      </c>
      <c r="W5" s="394"/>
      <c r="X5" s="402"/>
      <c r="Y5" s="394"/>
      <c r="Z5" s="402"/>
      <c r="AA5" s="403"/>
      <c r="AB5" s="402"/>
      <c r="AC5" s="407"/>
      <c r="AD5" s="394"/>
      <c r="AE5" s="394"/>
      <c r="AF5" s="402"/>
      <c r="AG5" s="394"/>
      <c r="AH5" s="402"/>
      <c r="AI5" s="394"/>
      <c r="AJ5" s="394"/>
      <c r="AK5" s="402"/>
      <c r="AL5" s="394"/>
      <c r="AM5" s="402"/>
      <c r="AN5" s="404"/>
      <c r="AO5" s="404"/>
      <c r="AP5" s="417"/>
      <c r="AQ5" s="198"/>
      <c r="AR5" s="199" t="s">
        <v>251</v>
      </c>
      <c r="AS5" s="200" t="s">
        <v>264</v>
      </c>
    </row>
    <row r="6" spans="1:45" ht="60.75" thickBot="1">
      <c r="A6" s="375"/>
      <c r="B6" s="377"/>
      <c r="C6" s="201" t="s">
        <v>265</v>
      </c>
      <c r="D6" s="236" t="s">
        <v>266</v>
      </c>
      <c r="E6" s="201" t="s">
        <v>267</v>
      </c>
      <c r="F6" s="203" t="s">
        <v>268</v>
      </c>
      <c r="G6" s="201" t="s">
        <v>269</v>
      </c>
      <c r="H6" s="201" t="s">
        <v>270</v>
      </c>
      <c r="I6" s="201" t="s">
        <v>271</v>
      </c>
      <c r="J6" s="201" t="s">
        <v>272</v>
      </c>
      <c r="K6" s="201" t="s">
        <v>273</v>
      </c>
      <c r="L6" s="201" t="s">
        <v>274</v>
      </c>
      <c r="M6" s="201" t="s">
        <v>275</v>
      </c>
      <c r="N6" s="204" t="s">
        <v>276</v>
      </c>
      <c r="O6" s="205" t="s">
        <v>277</v>
      </c>
      <c r="P6" s="206" t="s">
        <v>278</v>
      </c>
      <c r="Q6" s="206" t="s">
        <v>279</v>
      </c>
      <c r="R6" s="206" t="s">
        <v>280</v>
      </c>
      <c r="S6" s="206" t="s">
        <v>281</v>
      </c>
      <c r="T6" s="206" t="s">
        <v>282</v>
      </c>
      <c r="U6" s="206" t="s">
        <v>283</v>
      </c>
      <c r="V6" s="203">
        <v>190</v>
      </c>
      <c r="W6" s="203">
        <v>200</v>
      </c>
      <c r="X6" s="203">
        <v>210</v>
      </c>
      <c r="Y6" s="203">
        <v>220</v>
      </c>
      <c r="Z6" s="203">
        <v>230</v>
      </c>
      <c r="AA6" s="203">
        <v>240</v>
      </c>
      <c r="AB6" s="203">
        <v>250</v>
      </c>
      <c r="AC6" s="203">
        <v>260</v>
      </c>
      <c r="AD6" s="203">
        <v>270</v>
      </c>
      <c r="AE6" s="203">
        <v>280</v>
      </c>
      <c r="AF6" s="203">
        <v>290</v>
      </c>
      <c r="AG6" s="203">
        <v>300</v>
      </c>
      <c r="AH6" s="203">
        <v>310</v>
      </c>
      <c r="AI6" s="203">
        <v>320</v>
      </c>
      <c r="AJ6" s="203">
        <v>330</v>
      </c>
      <c r="AK6" s="203">
        <v>340</v>
      </c>
      <c r="AL6" s="203">
        <v>350</v>
      </c>
      <c r="AM6" s="203">
        <v>360</v>
      </c>
      <c r="AN6" s="203">
        <v>370</v>
      </c>
      <c r="AO6" s="203">
        <v>380</v>
      </c>
      <c r="AP6" s="203">
        <v>390</v>
      </c>
      <c r="AQ6" s="203">
        <v>410</v>
      </c>
      <c r="AR6" s="203">
        <v>420</v>
      </c>
      <c r="AS6" s="203">
        <v>430</v>
      </c>
    </row>
    <row r="7" spans="1:45" ht="15.75" thickBot="1">
      <c r="A7" s="207" t="s">
        <v>265</v>
      </c>
      <c r="B7" s="237" t="s">
        <v>284</v>
      </c>
      <c r="C7" s="238"/>
      <c r="D7" s="239"/>
      <c r="E7" s="240"/>
      <c r="F7" s="241"/>
      <c r="G7" s="242"/>
      <c r="H7" s="243"/>
      <c r="I7" s="243"/>
      <c r="J7" s="243"/>
      <c r="K7" s="243"/>
      <c r="L7" s="244"/>
      <c r="M7" s="245"/>
      <c r="N7" s="246"/>
      <c r="O7" s="243"/>
      <c r="P7" s="240"/>
      <c r="Q7" s="247"/>
      <c r="R7" s="238"/>
      <c r="S7" s="239"/>
      <c r="T7" s="239"/>
      <c r="U7" s="248"/>
      <c r="V7" s="249"/>
      <c r="W7" s="250"/>
      <c r="X7" s="251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3"/>
    </row>
    <row r="8" spans="1:45" ht="15">
      <c r="A8" s="207"/>
      <c r="B8" s="413" t="s">
        <v>299</v>
      </c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253"/>
    </row>
    <row r="9" spans="1:45" ht="45">
      <c r="A9" s="217" t="s">
        <v>267</v>
      </c>
      <c r="B9" s="254" t="s">
        <v>83</v>
      </c>
      <c r="C9" s="255"/>
      <c r="D9" s="255"/>
      <c r="E9" s="255"/>
      <c r="F9" s="255"/>
      <c r="G9" s="255"/>
      <c r="H9" s="255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7"/>
      <c r="AS9" s="253"/>
    </row>
    <row r="10" spans="1:45" ht="75">
      <c r="A10" s="217" t="s">
        <v>287</v>
      </c>
      <c r="B10" s="254" t="s">
        <v>84</v>
      </c>
      <c r="C10" s="214"/>
      <c r="D10" s="214"/>
      <c r="E10" s="214"/>
      <c r="F10" s="214"/>
      <c r="G10" s="214"/>
      <c r="H10" s="214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7"/>
      <c r="AS10" s="253"/>
    </row>
    <row r="11" spans="1:45" ht="30">
      <c r="A11" s="223" t="s">
        <v>269</v>
      </c>
      <c r="B11" s="258" t="s">
        <v>300</v>
      </c>
      <c r="C11" s="214"/>
      <c r="D11" s="214"/>
      <c r="E11" s="214"/>
      <c r="F11" s="214"/>
      <c r="G11" s="214"/>
      <c r="H11" s="214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7"/>
      <c r="AS11" s="253"/>
    </row>
    <row r="12" spans="1:45" ht="60">
      <c r="A12" s="223" t="s">
        <v>270</v>
      </c>
      <c r="B12" s="254" t="s">
        <v>85</v>
      </c>
      <c r="C12" s="255"/>
      <c r="D12" s="255"/>
      <c r="E12" s="255"/>
      <c r="F12" s="255"/>
      <c r="G12" s="255"/>
      <c r="H12" s="255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7"/>
      <c r="AS12" s="253"/>
    </row>
    <row r="13" spans="1:45" ht="75">
      <c r="A13" s="223" t="s">
        <v>271</v>
      </c>
      <c r="B13" s="254" t="s">
        <v>95</v>
      </c>
      <c r="C13" s="220"/>
      <c r="D13" s="220"/>
      <c r="E13" s="220"/>
      <c r="F13" s="220"/>
      <c r="G13" s="220"/>
      <c r="H13" s="220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7"/>
      <c r="AS13" s="253"/>
    </row>
    <row r="14" spans="1:45" ht="30">
      <c r="A14" s="223" t="s">
        <v>272</v>
      </c>
      <c r="B14" s="254" t="s">
        <v>86</v>
      </c>
      <c r="C14" s="220"/>
      <c r="D14" s="220"/>
      <c r="E14" s="220"/>
      <c r="F14" s="220"/>
      <c r="G14" s="220"/>
      <c r="H14" s="220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7"/>
      <c r="AS14" s="253"/>
    </row>
    <row r="15" spans="1:45" ht="45" customHeight="1">
      <c r="A15" s="223" t="s">
        <v>273</v>
      </c>
      <c r="B15" s="254" t="s">
        <v>87</v>
      </c>
      <c r="C15" s="220"/>
      <c r="D15" s="220"/>
      <c r="E15" s="220"/>
      <c r="F15" s="220"/>
      <c r="G15" s="220"/>
      <c r="H15" s="220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7"/>
      <c r="AS15" s="253"/>
    </row>
    <row r="16" spans="1:45" ht="15">
      <c r="A16" s="223" t="s">
        <v>274</v>
      </c>
      <c r="B16" s="226" t="s">
        <v>301</v>
      </c>
      <c r="C16" s="220"/>
      <c r="D16" s="220"/>
      <c r="E16" s="220"/>
      <c r="F16" s="220"/>
      <c r="G16" s="220"/>
      <c r="H16" s="220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7"/>
      <c r="AS16" s="253"/>
    </row>
    <row r="17" spans="1:45" ht="30">
      <c r="A17" s="223" t="s">
        <v>296</v>
      </c>
      <c r="B17" s="254" t="s">
        <v>88</v>
      </c>
      <c r="C17" s="220"/>
      <c r="D17" s="220"/>
      <c r="E17" s="220"/>
      <c r="F17" s="220"/>
      <c r="G17" s="220"/>
      <c r="H17" s="220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7"/>
      <c r="AS17" s="253"/>
    </row>
    <row r="18" spans="1:45" ht="15">
      <c r="A18" s="217" t="s">
        <v>276</v>
      </c>
      <c r="B18" s="226" t="s">
        <v>301</v>
      </c>
      <c r="C18" s="220"/>
      <c r="D18" s="220"/>
      <c r="E18" s="220"/>
      <c r="F18" s="220"/>
      <c r="G18" s="220"/>
      <c r="H18" s="220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7"/>
      <c r="AS18" s="253"/>
    </row>
    <row r="19" spans="1:45" ht="45">
      <c r="A19" s="217"/>
      <c r="B19" s="226" t="s">
        <v>302</v>
      </c>
      <c r="C19" s="220"/>
      <c r="D19" s="220"/>
      <c r="E19" s="220"/>
      <c r="F19" s="220"/>
      <c r="G19" s="220"/>
      <c r="H19" s="220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7"/>
      <c r="AS19" s="253"/>
    </row>
    <row r="20" spans="1:45" ht="69" customHeight="1">
      <c r="A20" s="217"/>
      <c r="B20" s="226" t="s">
        <v>303</v>
      </c>
      <c r="C20" s="220"/>
      <c r="D20" s="220"/>
      <c r="E20" s="220"/>
      <c r="F20" s="220"/>
      <c r="G20" s="220"/>
      <c r="H20" s="220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7"/>
      <c r="AS20" s="253"/>
    </row>
    <row r="21" spans="1:45" ht="66" customHeight="1">
      <c r="A21" s="217"/>
      <c r="B21" s="226" t="s">
        <v>304</v>
      </c>
      <c r="C21" s="220"/>
      <c r="D21" s="220"/>
      <c r="E21" s="220"/>
      <c r="F21" s="220"/>
      <c r="G21" s="220"/>
      <c r="H21" s="220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7"/>
      <c r="AS21" s="253"/>
    </row>
    <row r="22" spans="1:45" ht="60">
      <c r="A22" s="223" t="s">
        <v>277</v>
      </c>
      <c r="B22" s="254" t="s">
        <v>89</v>
      </c>
      <c r="C22" s="220"/>
      <c r="D22" s="220"/>
      <c r="E22" s="220"/>
      <c r="F22" s="220"/>
      <c r="G22" s="220"/>
      <c r="H22" s="220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7"/>
      <c r="AS22" s="253"/>
    </row>
    <row r="23" spans="1:45" ht="36" customHeight="1">
      <c r="A23" s="223" t="s">
        <v>305</v>
      </c>
      <c r="B23" s="226" t="s">
        <v>306</v>
      </c>
      <c r="C23" s="220"/>
      <c r="D23" s="220"/>
      <c r="E23" s="220"/>
      <c r="F23" s="220"/>
      <c r="G23" s="220"/>
      <c r="H23" s="220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7"/>
      <c r="AS23" s="253"/>
    </row>
    <row r="24" spans="1:45" ht="52.5" customHeight="1">
      <c r="A24" s="223" t="s">
        <v>279</v>
      </c>
      <c r="B24" s="254" t="s">
        <v>225</v>
      </c>
      <c r="C24" s="255"/>
      <c r="D24" s="255"/>
      <c r="E24" s="255"/>
      <c r="F24" s="255"/>
      <c r="G24" s="255"/>
      <c r="H24" s="255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2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7"/>
      <c r="AS24" s="253"/>
    </row>
    <row r="25" spans="1:45" ht="63.75" customHeight="1">
      <c r="A25" s="223" t="s">
        <v>280</v>
      </c>
      <c r="B25" s="259" t="s">
        <v>307</v>
      </c>
      <c r="C25" s="255"/>
      <c r="D25" s="255"/>
      <c r="E25" s="255"/>
      <c r="F25" s="255"/>
      <c r="G25" s="255"/>
      <c r="H25" s="255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2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7"/>
      <c r="AS25" s="253"/>
    </row>
    <row r="26" spans="1:45" ht="45" customHeight="1">
      <c r="A26" s="223" t="s">
        <v>281</v>
      </c>
      <c r="B26" s="259" t="s">
        <v>308</v>
      </c>
      <c r="C26" s="255"/>
      <c r="D26" s="255"/>
      <c r="E26" s="255"/>
      <c r="F26" s="255"/>
      <c r="G26" s="255"/>
      <c r="H26" s="255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2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7"/>
      <c r="AS26" s="253"/>
    </row>
    <row r="27" spans="1:45" ht="60" customHeight="1">
      <c r="A27" s="223" t="s">
        <v>282</v>
      </c>
      <c r="B27" s="260" t="s">
        <v>309</v>
      </c>
      <c r="C27" s="255"/>
      <c r="D27" s="255"/>
      <c r="E27" s="255"/>
      <c r="F27" s="255"/>
      <c r="G27" s="255"/>
      <c r="H27" s="255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2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7"/>
      <c r="AS27" s="253"/>
    </row>
    <row r="28" spans="1:45" ht="45" customHeight="1">
      <c r="A28" s="223" t="s">
        <v>310</v>
      </c>
      <c r="B28" s="254" t="s">
        <v>91</v>
      </c>
      <c r="C28" s="255"/>
      <c r="D28" s="255"/>
      <c r="E28" s="255"/>
      <c r="F28" s="255"/>
      <c r="G28" s="255"/>
      <c r="H28" s="255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7"/>
      <c r="AS28" s="253"/>
    </row>
    <row r="29" spans="1:45" ht="80.25" customHeight="1">
      <c r="A29" s="223" t="s">
        <v>311</v>
      </c>
      <c r="B29" s="254" t="s">
        <v>312</v>
      </c>
      <c r="C29" s="255"/>
      <c r="D29" s="255"/>
      <c r="E29" s="255"/>
      <c r="F29" s="255"/>
      <c r="G29" s="255"/>
      <c r="H29" s="255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7"/>
      <c r="AS29" s="253"/>
    </row>
    <row r="30" spans="1:45" ht="55.5" customHeight="1">
      <c r="A30" s="223" t="s">
        <v>313</v>
      </c>
      <c r="B30" s="254" t="s">
        <v>198</v>
      </c>
      <c r="C30" s="255"/>
      <c r="D30" s="255"/>
      <c r="E30" s="255"/>
      <c r="F30" s="255"/>
      <c r="G30" s="255"/>
      <c r="H30" s="255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7"/>
      <c r="AS30" s="253"/>
    </row>
    <row r="31" spans="1:45" ht="46.5" customHeight="1">
      <c r="A31" s="223" t="s">
        <v>314</v>
      </c>
      <c r="B31" s="261" t="s">
        <v>93</v>
      </c>
      <c r="C31" s="262"/>
      <c r="D31" s="262"/>
      <c r="E31" s="262"/>
      <c r="F31" s="262"/>
      <c r="G31" s="262"/>
      <c r="H31" s="262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4"/>
      <c r="AS31" s="253"/>
    </row>
    <row r="32" spans="1:45" ht="36" customHeight="1">
      <c r="A32" s="223" t="s">
        <v>315</v>
      </c>
      <c r="B32" s="261" t="s">
        <v>90</v>
      </c>
      <c r="C32" s="262"/>
      <c r="D32" s="262"/>
      <c r="E32" s="262"/>
      <c r="F32" s="262"/>
      <c r="G32" s="262"/>
      <c r="H32" s="262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4"/>
      <c r="AS32" s="253"/>
    </row>
    <row r="33" spans="1:45" ht="22.5" customHeight="1">
      <c r="A33" s="223" t="s">
        <v>316</v>
      </c>
      <c r="B33" s="254" t="s">
        <v>94</v>
      </c>
      <c r="C33" s="255"/>
      <c r="D33" s="255"/>
      <c r="E33" s="255"/>
      <c r="F33" s="255"/>
      <c r="G33" s="255"/>
      <c r="H33" s="255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7"/>
      <c r="AS33" s="253"/>
    </row>
  </sheetData>
  <mergeCells count="52">
    <mergeCell ref="Z3:Z5"/>
    <mergeCell ref="AA3:AA5"/>
    <mergeCell ref="AB3:AB5"/>
    <mergeCell ref="AC3:AC5"/>
    <mergeCell ref="B8:AR8"/>
    <mergeCell ref="AP3:AP5"/>
    <mergeCell ref="G4:G5"/>
    <mergeCell ref="H4:H5"/>
    <mergeCell ref="I4:I5"/>
    <mergeCell ref="J4:J5"/>
    <mergeCell ref="K4:K5"/>
    <mergeCell ref="L4:L5"/>
    <mergeCell ref="AJ3:AJ5"/>
    <mergeCell ref="AK3:AK5"/>
    <mergeCell ref="AL3:AL5"/>
    <mergeCell ref="AM3:AM5"/>
    <mergeCell ref="W3:W5"/>
    <mergeCell ref="P2:P5"/>
    <mergeCell ref="Q2:T2"/>
    <mergeCell ref="U2:U5"/>
    <mergeCell ref="W2:AP2"/>
    <mergeCell ref="Q3:Q5"/>
    <mergeCell ref="R3:R5"/>
    <mergeCell ref="S3:S5"/>
    <mergeCell ref="T3:T5"/>
    <mergeCell ref="V3:V5"/>
    <mergeCell ref="AF3:AF5"/>
    <mergeCell ref="AG3:AG5"/>
    <mergeCell ref="AH3:AH5"/>
    <mergeCell ref="AI3:AI5"/>
    <mergeCell ref="X3:X5"/>
    <mergeCell ref="Y3:Y5"/>
    <mergeCell ref="AN3:AN5"/>
    <mergeCell ref="AO3:AO5"/>
    <mergeCell ref="AD3:AD5"/>
    <mergeCell ref="AE3:AE5"/>
    <mergeCell ref="A1:AS1"/>
    <mergeCell ref="A2:A6"/>
    <mergeCell ref="B2:B6"/>
    <mergeCell ref="C2:C5"/>
    <mergeCell ref="D2:D4"/>
    <mergeCell ref="E2:E5"/>
    <mergeCell ref="F2:F5"/>
    <mergeCell ref="G2:L2"/>
    <mergeCell ref="M2:M5"/>
    <mergeCell ref="N2:O2"/>
    <mergeCell ref="AQ2:AS4"/>
    <mergeCell ref="G3:H3"/>
    <mergeCell ref="I3:J3"/>
    <mergeCell ref="K3:L3"/>
    <mergeCell ref="N3:N5"/>
    <mergeCell ref="O3:O5"/>
  </mergeCells>
  <pageMargins left="0.7" right="0.7" top="0.75" bottom="0.75" header="0.3" footer="0.3"/>
  <pageSetup paperSize="9" scale="54" orientation="landscape" r:id="rId1"/>
  <colBreaks count="1" manualBreakCount="1">
    <brk id="2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80" zoomScaleNormal="100" zoomScaleSheetLayoutView="80" workbookViewId="0">
      <selection activeCell="A2" sqref="A2:K2"/>
    </sheetView>
  </sheetViews>
  <sheetFormatPr defaultColWidth="11.42578125" defaultRowHeight="12.75"/>
  <cols>
    <col min="1" max="1" width="5.7109375" style="266" customWidth="1"/>
    <col min="2" max="2" width="11.42578125" style="266"/>
    <col min="3" max="3" width="17.7109375" style="266" customWidth="1"/>
    <col min="4" max="4" width="22" style="266" customWidth="1"/>
    <col min="5" max="5" width="23.7109375" style="266" customWidth="1"/>
    <col min="6" max="6" width="22" style="266" customWidth="1"/>
    <col min="7" max="7" width="23.5703125" style="266" customWidth="1"/>
    <col min="8" max="8" width="22" style="266" customWidth="1"/>
    <col min="9" max="9" width="25.28515625" style="266" customWidth="1"/>
    <col min="10" max="10" width="16" style="266" customWidth="1"/>
    <col min="11" max="11" width="17.85546875" style="266" customWidth="1"/>
    <col min="12" max="256" width="11.42578125" style="266"/>
    <col min="257" max="257" width="5.7109375" style="266" customWidth="1"/>
    <col min="258" max="258" width="11.42578125" style="266"/>
    <col min="259" max="259" width="17.7109375" style="266" customWidth="1"/>
    <col min="260" max="265" width="22" style="266" customWidth="1"/>
    <col min="266" max="512" width="11.42578125" style="266"/>
    <col min="513" max="513" width="5.7109375" style="266" customWidth="1"/>
    <col min="514" max="514" width="11.42578125" style="266"/>
    <col min="515" max="515" width="17.7109375" style="266" customWidth="1"/>
    <col min="516" max="521" width="22" style="266" customWidth="1"/>
    <col min="522" max="768" width="11.42578125" style="266"/>
    <col min="769" max="769" width="5.7109375" style="266" customWidth="1"/>
    <col min="770" max="770" width="11.42578125" style="266"/>
    <col min="771" max="771" width="17.7109375" style="266" customWidth="1"/>
    <col min="772" max="777" width="22" style="266" customWidth="1"/>
    <col min="778" max="1024" width="11.42578125" style="266"/>
    <col min="1025" max="1025" width="5.7109375" style="266" customWidth="1"/>
    <col min="1026" max="1026" width="11.42578125" style="266"/>
    <col min="1027" max="1027" width="17.7109375" style="266" customWidth="1"/>
    <col min="1028" max="1033" width="22" style="266" customWidth="1"/>
    <col min="1034" max="1280" width="11.42578125" style="266"/>
    <col min="1281" max="1281" width="5.7109375" style="266" customWidth="1"/>
    <col min="1282" max="1282" width="11.42578125" style="266"/>
    <col min="1283" max="1283" width="17.7109375" style="266" customWidth="1"/>
    <col min="1284" max="1289" width="22" style="266" customWidth="1"/>
    <col min="1290" max="1536" width="11.42578125" style="266"/>
    <col min="1537" max="1537" width="5.7109375" style="266" customWidth="1"/>
    <col min="1538" max="1538" width="11.42578125" style="266"/>
    <col min="1539" max="1539" width="17.7109375" style="266" customWidth="1"/>
    <col min="1540" max="1545" width="22" style="266" customWidth="1"/>
    <col min="1546" max="1792" width="11.42578125" style="266"/>
    <col min="1793" max="1793" width="5.7109375" style="266" customWidth="1"/>
    <col min="1794" max="1794" width="11.42578125" style="266"/>
    <col min="1795" max="1795" width="17.7109375" style="266" customWidth="1"/>
    <col min="1796" max="1801" width="22" style="266" customWidth="1"/>
    <col min="1802" max="2048" width="11.42578125" style="266"/>
    <col min="2049" max="2049" width="5.7109375" style="266" customWidth="1"/>
    <col min="2050" max="2050" width="11.42578125" style="266"/>
    <col min="2051" max="2051" width="17.7109375" style="266" customWidth="1"/>
    <col min="2052" max="2057" width="22" style="266" customWidth="1"/>
    <col min="2058" max="2304" width="11.42578125" style="266"/>
    <col min="2305" max="2305" width="5.7109375" style="266" customWidth="1"/>
    <col min="2306" max="2306" width="11.42578125" style="266"/>
    <col min="2307" max="2307" width="17.7109375" style="266" customWidth="1"/>
    <col min="2308" max="2313" width="22" style="266" customWidth="1"/>
    <col min="2314" max="2560" width="11.42578125" style="266"/>
    <col min="2561" max="2561" width="5.7109375" style="266" customWidth="1"/>
    <col min="2562" max="2562" width="11.42578125" style="266"/>
    <col min="2563" max="2563" width="17.7109375" style="266" customWidth="1"/>
    <col min="2564" max="2569" width="22" style="266" customWidth="1"/>
    <col min="2570" max="2816" width="11.42578125" style="266"/>
    <col min="2817" max="2817" width="5.7109375" style="266" customWidth="1"/>
    <col min="2818" max="2818" width="11.42578125" style="266"/>
    <col min="2819" max="2819" width="17.7109375" style="266" customWidth="1"/>
    <col min="2820" max="2825" width="22" style="266" customWidth="1"/>
    <col min="2826" max="3072" width="11.42578125" style="266"/>
    <col min="3073" max="3073" width="5.7109375" style="266" customWidth="1"/>
    <col min="3074" max="3074" width="11.42578125" style="266"/>
    <col min="3075" max="3075" width="17.7109375" style="266" customWidth="1"/>
    <col min="3076" max="3081" width="22" style="266" customWidth="1"/>
    <col min="3082" max="3328" width="11.42578125" style="266"/>
    <col min="3329" max="3329" width="5.7109375" style="266" customWidth="1"/>
    <col min="3330" max="3330" width="11.42578125" style="266"/>
    <col min="3331" max="3331" width="17.7109375" style="266" customWidth="1"/>
    <col min="3332" max="3337" width="22" style="266" customWidth="1"/>
    <col min="3338" max="3584" width="11.42578125" style="266"/>
    <col min="3585" max="3585" width="5.7109375" style="266" customWidth="1"/>
    <col min="3586" max="3586" width="11.42578125" style="266"/>
    <col min="3587" max="3587" width="17.7109375" style="266" customWidth="1"/>
    <col min="3588" max="3593" width="22" style="266" customWidth="1"/>
    <col min="3594" max="3840" width="11.42578125" style="266"/>
    <col min="3841" max="3841" width="5.7109375" style="266" customWidth="1"/>
    <col min="3842" max="3842" width="11.42578125" style="266"/>
    <col min="3843" max="3843" width="17.7109375" style="266" customWidth="1"/>
    <col min="3844" max="3849" width="22" style="266" customWidth="1"/>
    <col min="3850" max="4096" width="11.42578125" style="266"/>
    <col min="4097" max="4097" width="5.7109375" style="266" customWidth="1"/>
    <col min="4098" max="4098" width="11.42578125" style="266"/>
    <col min="4099" max="4099" width="17.7109375" style="266" customWidth="1"/>
    <col min="4100" max="4105" width="22" style="266" customWidth="1"/>
    <col min="4106" max="4352" width="11.42578125" style="266"/>
    <col min="4353" max="4353" width="5.7109375" style="266" customWidth="1"/>
    <col min="4354" max="4354" width="11.42578125" style="266"/>
    <col min="4355" max="4355" width="17.7109375" style="266" customWidth="1"/>
    <col min="4356" max="4361" width="22" style="266" customWidth="1"/>
    <col min="4362" max="4608" width="11.42578125" style="266"/>
    <col min="4609" max="4609" width="5.7109375" style="266" customWidth="1"/>
    <col min="4610" max="4610" width="11.42578125" style="266"/>
    <col min="4611" max="4611" width="17.7109375" style="266" customWidth="1"/>
    <col min="4612" max="4617" width="22" style="266" customWidth="1"/>
    <col min="4618" max="4864" width="11.42578125" style="266"/>
    <col min="4865" max="4865" width="5.7109375" style="266" customWidth="1"/>
    <col min="4866" max="4866" width="11.42578125" style="266"/>
    <col min="4867" max="4867" width="17.7109375" style="266" customWidth="1"/>
    <col min="4868" max="4873" width="22" style="266" customWidth="1"/>
    <col min="4874" max="5120" width="11.42578125" style="266"/>
    <col min="5121" max="5121" width="5.7109375" style="266" customWidth="1"/>
    <col min="5122" max="5122" width="11.42578125" style="266"/>
    <col min="5123" max="5123" width="17.7109375" style="266" customWidth="1"/>
    <col min="5124" max="5129" width="22" style="266" customWidth="1"/>
    <col min="5130" max="5376" width="11.42578125" style="266"/>
    <col min="5377" max="5377" width="5.7109375" style="266" customWidth="1"/>
    <col min="5378" max="5378" width="11.42578125" style="266"/>
    <col min="5379" max="5379" width="17.7109375" style="266" customWidth="1"/>
    <col min="5380" max="5385" width="22" style="266" customWidth="1"/>
    <col min="5386" max="5632" width="11.42578125" style="266"/>
    <col min="5633" max="5633" width="5.7109375" style="266" customWidth="1"/>
    <col min="5634" max="5634" width="11.42578125" style="266"/>
    <col min="5635" max="5635" width="17.7109375" style="266" customWidth="1"/>
    <col min="5636" max="5641" width="22" style="266" customWidth="1"/>
    <col min="5642" max="5888" width="11.42578125" style="266"/>
    <col min="5889" max="5889" width="5.7109375" style="266" customWidth="1"/>
    <col min="5890" max="5890" width="11.42578125" style="266"/>
    <col min="5891" max="5891" width="17.7109375" style="266" customWidth="1"/>
    <col min="5892" max="5897" width="22" style="266" customWidth="1"/>
    <col min="5898" max="6144" width="11.42578125" style="266"/>
    <col min="6145" max="6145" width="5.7109375" style="266" customWidth="1"/>
    <col min="6146" max="6146" width="11.42578125" style="266"/>
    <col min="6147" max="6147" width="17.7109375" style="266" customWidth="1"/>
    <col min="6148" max="6153" width="22" style="266" customWidth="1"/>
    <col min="6154" max="6400" width="11.42578125" style="266"/>
    <col min="6401" max="6401" width="5.7109375" style="266" customWidth="1"/>
    <col min="6402" max="6402" width="11.42578125" style="266"/>
    <col min="6403" max="6403" width="17.7109375" style="266" customWidth="1"/>
    <col min="6404" max="6409" width="22" style="266" customWidth="1"/>
    <col min="6410" max="6656" width="11.42578125" style="266"/>
    <col min="6657" max="6657" width="5.7109375" style="266" customWidth="1"/>
    <col min="6658" max="6658" width="11.42578125" style="266"/>
    <col min="6659" max="6659" width="17.7109375" style="266" customWidth="1"/>
    <col min="6660" max="6665" width="22" style="266" customWidth="1"/>
    <col min="6666" max="6912" width="11.42578125" style="266"/>
    <col min="6913" max="6913" width="5.7109375" style="266" customWidth="1"/>
    <col min="6914" max="6914" width="11.42578125" style="266"/>
    <col min="6915" max="6915" width="17.7109375" style="266" customWidth="1"/>
    <col min="6916" max="6921" width="22" style="266" customWidth="1"/>
    <col min="6922" max="7168" width="11.42578125" style="266"/>
    <col min="7169" max="7169" width="5.7109375" style="266" customWidth="1"/>
    <col min="7170" max="7170" width="11.42578125" style="266"/>
    <col min="7171" max="7171" width="17.7109375" style="266" customWidth="1"/>
    <col min="7172" max="7177" width="22" style="266" customWidth="1"/>
    <col min="7178" max="7424" width="11.42578125" style="266"/>
    <col min="7425" max="7425" width="5.7109375" style="266" customWidth="1"/>
    <col min="7426" max="7426" width="11.42578125" style="266"/>
    <col min="7427" max="7427" width="17.7109375" style="266" customWidth="1"/>
    <col min="7428" max="7433" width="22" style="266" customWidth="1"/>
    <col min="7434" max="7680" width="11.42578125" style="266"/>
    <col min="7681" max="7681" width="5.7109375" style="266" customWidth="1"/>
    <col min="7682" max="7682" width="11.42578125" style="266"/>
    <col min="7683" max="7683" width="17.7109375" style="266" customWidth="1"/>
    <col min="7684" max="7689" width="22" style="266" customWidth="1"/>
    <col min="7690" max="7936" width="11.42578125" style="266"/>
    <col min="7937" max="7937" width="5.7109375" style="266" customWidth="1"/>
    <col min="7938" max="7938" width="11.42578125" style="266"/>
    <col min="7939" max="7939" width="17.7109375" style="266" customWidth="1"/>
    <col min="7940" max="7945" width="22" style="266" customWidth="1"/>
    <col min="7946" max="8192" width="11.42578125" style="266"/>
    <col min="8193" max="8193" width="5.7109375" style="266" customWidth="1"/>
    <col min="8194" max="8194" width="11.42578125" style="266"/>
    <col min="8195" max="8195" width="17.7109375" style="266" customWidth="1"/>
    <col min="8196" max="8201" width="22" style="266" customWidth="1"/>
    <col min="8202" max="8448" width="11.42578125" style="266"/>
    <col min="8449" max="8449" width="5.7109375" style="266" customWidth="1"/>
    <col min="8450" max="8450" width="11.42578125" style="266"/>
    <col min="8451" max="8451" width="17.7109375" style="266" customWidth="1"/>
    <col min="8452" max="8457" width="22" style="266" customWidth="1"/>
    <col min="8458" max="8704" width="11.42578125" style="266"/>
    <col min="8705" max="8705" width="5.7109375" style="266" customWidth="1"/>
    <col min="8706" max="8706" width="11.42578125" style="266"/>
    <col min="8707" max="8707" width="17.7109375" style="266" customWidth="1"/>
    <col min="8708" max="8713" width="22" style="266" customWidth="1"/>
    <col min="8714" max="8960" width="11.42578125" style="266"/>
    <col min="8961" max="8961" width="5.7109375" style="266" customWidth="1"/>
    <col min="8962" max="8962" width="11.42578125" style="266"/>
    <col min="8963" max="8963" width="17.7109375" style="266" customWidth="1"/>
    <col min="8964" max="8969" width="22" style="266" customWidth="1"/>
    <col min="8970" max="9216" width="11.42578125" style="266"/>
    <col min="9217" max="9217" width="5.7109375" style="266" customWidth="1"/>
    <col min="9218" max="9218" width="11.42578125" style="266"/>
    <col min="9219" max="9219" width="17.7109375" style="266" customWidth="1"/>
    <col min="9220" max="9225" width="22" style="266" customWidth="1"/>
    <col min="9226" max="9472" width="11.42578125" style="266"/>
    <col min="9473" max="9473" width="5.7109375" style="266" customWidth="1"/>
    <col min="9474" max="9474" width="11.42578125" style="266"/>
    <col min="9475" max="9475" width="17.7109375" style="266" customWidth="1"/>
    <col min="9476" max="9481" width="22" style="266" customWidth="1"/>
    <col min="9482" max="9728" width="11.42578125" style="266"/>
    <col min="9729" max="9729" width="5.7109375" style="266" customWidth="1"/>
    <col min="9730" max="9730" width="11.42578125" style="266"/>
    <col min="9731" max="9731" width="17.7109375" style="266" customWidth="1"/>
    <col min="9732" max="9737" width="22" style="266" customWidth="1"/>
    <col min="9738" max="9984" width="11.42578125" style="266"/>
    <col min="9985" max="9985" width="5.7109375" style="266" customWidth="1"/>
    <col min="9986" max="9986" width="11.42578125" style="266"/>
    <col min="9987" max="9987" width="17.7109375" style="266" customWidth="1"/>
    <col min="9988" max="9993" width="22" style="266" customWidth="1"/>
    <col min="9994" max="10240" width="11.42578125" style="266"/>
    <col min="10241" max="10241" width="5.7109375" style="266" customWidth="1"/>
    <col min="10242" max="10242" width="11.42578125" style="266"/>
    <col min="10243" max="10243" width="17.7109375" style="266" customWidth="1"/>
    <col min="10244" max="10249" width="22" style="266" customWidth="1"/>
    <col min="10250" max="10496" width="11.42578125" style="266"/>
    <col min="10497" max="10497" width="5.7109375" style="266" customWidth="1"/>
    <col min="10498" max="10498" width="11.42578125" style="266"/>
    <col min="10499" max="10499" width="17.7109375" style="266" customWidth="1"/>
    <col min="10500" max="10505" width="22" style="266" customWidth="1"/>
    <col min="10506" max="10752" width="11.42578125" style="266"/>
    <col min="10753" max="10753" width="5.7109375" style="266" customWidth="1"/>
    <col min="10754" max="10754" width="11.42578125" style="266"/>
    <col min="10755" max="10755" width="17.7109375" style="266" customWidth="1"/>
    <col min="10756" max="10761" width="22" style="266" customWidth="1"/>
    <col min="10762" max="11008" width="11.42578125" style="266"/>
    <col min="11009" max="11009" width="5.7109375" style="266" customWidth="1"/>
    <col min="11010" max="11010" width="11.42578125" style="266"/>
    <col min="11011" max="11011" width="17.7109375" style="266" customWidth="1"/>
    <col min="11012" max="11017" width="22" style="266" customWidth="1"/>
    <col min="11018" max="11264" width="11.42578125" style="266"/>
    <col min="11265" max="11265" width="5.7109375" style="266" customWidth="1"/>
    <col min="11266" max="11266" width="11.42578125" style="266"/>
    <col min="11267" max="11267" width="17.7109375" style="266" customWidth="1"/>
    <col min="11268" max="11273" width="22" style="266" customWidth="1"/>
    <col min="11274" max="11520" width="11.42578125" style="266"/>
    <col min="11521" max="11521" width="5.7109375" style="266" customWidth="1"/>
    <col min="11522" max="11522" width="11.42578125" style="266"/>
    <col min="11523" max="11523" width="17.7109375" style="266" customWidth="1"/>
    <col min="11524" max="11529" width="22" style="266" customWidth="1"/>
    <col min="11530" max="11776" width="11.42578125" style="266"/>
    <col min="11777" max="11777" width="5.7109375" style="266" customWidth="1"/>
    <col min="11778" max="11778" width="11.42578125" style="266"/>
    <col min="11779" max="11779" width="17.7109375" style="266" customWidth="1"/>
    <col min="11780" max="11785" width="22" style="266" customWidth="1"/>
    <col min="11786" max="12032" width="11.42578125" style="266"/>
    <col min="12033" max="12033" width="5.7109375" style="266" customWidth="1"/>
    <col min="12034" max="12034" width="11.42578125" style="266"/>
    <col min="12035" max="12035" width="17.7109375" style="266" customWidth="1"/>
    <col min="12036" max="12041" width="22" style="266" customWidth="1"/>
    <col min="12042" max="12288" width="11.42578125" style="266"/>
    <col min="12289" max="12289" width="5.7109375" style="266" customWidth="1"/>
    <col min="12290" max="12290" width="11.42578125" style="266"/>
    <col min="12291" max="12291" width="17.7109375" style="266" customWidth="1"/>
    <col min="12292" max="12297" width="22" style="266" customWidth="1"/>
    <col min="12298" max="12544" width="11.42578125" style="266"/>
    <col min="12545" max="12545" width="5.7109375" style="266" customWidth="1"/>
    <col min="12546" max="12546" width="11.42578125" style="266"/>
    <col min="12547" max="12547" width="17.7109375" style="266" customWidth="1"/>
    <col min="12548" max="12553" width="22" style="266" customWidth="1"/>
    <col min="12554" max="12800" width="11.42578125" style="266"/>
    <col min="12801" max="12801" width="5.7109375" style="266" customWidth="1"/>
    <col min="12802" max="12802" width="11.42578125" style="266"/>
    <col min="12803" max="12803" width="17.7109375" style="266" customWidth="1"/>
    <col min="12804" max="12809" width="22" style="266" customWidth="1"/>
    <col min="12810" max="13056" width="11.42578125" style="266"/>
    <col min="13057" max="13057" width="5.7109375" style="266" customWidth="1"/>
    <col min="13058" max="13058" width="11.42578125" style="266"/>
    <col min="13059" max="13059" width="17.7109375" style="266" customWidth="1"/>
    <col min="13060" max="13065" width="22" style="266" customWidth="1"/>
    <col min="13066" max="13312" width="11.42578125" style="266"/>
    <col min="13313" max="13313" width="5.7109375" style="266" customWidth="1"/>
    <col min="13314" max="13314" width="11.42578125" style="266"/>
    <col min="13315" max="13315" width="17.7109375" style="266" customWidth="1"/>
    <col min="13316" max="13321" width="22" style="266" customWidth="1"/>
    <col min="13322" max="13568" width="11.42578125" style="266"/>
    <col min="13569" max="13569" width="5.7109375" style="266" customWidth="1"/>
    <col min="13570" max="13570" width="11.42578125" style="266"/>
    <col min="13571" max="13571" width="17.7109375" style="266" customWidth="1"/>
    <col min="13572" max="13577" width="22" style="266" customWidth="1"/>
    <col min="13578" max="13824" width="11.42578125" style="266"/>
    <col min="13825" max="13825" width="5.7109375" style="266" customWidth="1"/>
    <col min="13826" max="13826" width="11.42578125" style="266"/>
    <col min="13827" max="13827" width="17.7109375" style="266" customWidth="1"/>
    <col min="13828" max="13833" width="22" style="266" customWidth="1"/>
    <col min="13834" max="14080" width="11.42578125" style="266"/>
    <col min="14081" max="14081" width="5.7109375" style="266" customWidth="1"/>
    <col min="14082" max="14082" width="11.42578125" style="266"/>
    <col min="14083" max="14083" width="17.7109375" style="266" customWidth="1"/>
    <col min="14084" max="14089" width="22" style="266" customWidth="1"/>
    <col min="14090" max="14336" width="11.42578125" style="266"/>
    <col min="14337" max="14337" width="5.7109375" style="266" customWidth="1"/>
    <col min="14338" max="14338" width="11.42578125" style="266"/>
    <col min="14339" max="14339" width="17.7109375" style="266" customWidth="1"/>
    <col min="14340" max="14345" width="22" style="266" customWidth="1"/>
    <col min="14346" max="14592" width="11.42578125" style="266"/>
    <col min="14593" max="14593" width="5.7109375" style="266" customWidth="1"/>
    <col min="14594" max="14594" width="11.42578125" style="266"/>
    <col min="14595" max="14595" width="17.7109375" style="266" customWidth="1"/>
    <col min="14596" max="14601" width="22" style="266" customWidth="1"/>
    <col min="14602" max="14848" width="11.42578125" style="266"/>
    <col min="14849" max="14849" width="5.7109375" style="266" customWidth="1"/>
    <col min="14850" max="14850" width="11.42578125" style="266"/>
    <col min="14851" max="14851" width="17.7109375" style="266" customWidth="1"/>
    <col min="14852" max="14857" width="22" style="266" customWidth="1"/>
    <col min="14858" max="15104" width="11.42578125" style="266"/>
    <col min="15105" max="15105" width="5.7109375" style="266" customWidth="1"/>
    <col min="15106" max="15106" width="11.42578125" style="266"/>
    <col min="15107" max="15107" width="17.7109375" style="266" customWidth="1"/>
    <col min="15108" max="15113" width="22" style="266" customWidth="1"/>
    <col min="15114" max="15360" width="11.42578125" style="266"/>
    <col min="15361" max="15361" width="5.7109375" style="266" customWidth="1"/>
    <col min="15362" max="15362" width="11.42578125" style="266"/>
    <col min="15363" max="15363" width="17.7109375" style="266" customWidth="1"/>
    <col min="15364" max="15369" width="22" style="266" customWidth="1"/>
    <col min="15370" max="15616" width="11.42578125" style="266"/>
    <col min="15617" max="15617" width="5.7109375" style="266" customWidth="1"/>
    <col min="15618" max="15618" width="11.42578125" style="266"/>
    <col min="15619" max="15619" width="17.7109375" style="266" customWidth="1"/>
    <col min="15620" max="15625" width="22" style="266" customWidth="1"/>
    <col min="15626" max="15872" width="11.42578125" style="266"/>
    <col min="15873" max="15873" width="5.7109375" style="266" customWidth="1"/>
    <col min="15874" max="15874" width="11.42578125" style="266"/>
    <col min="15875" max="15875" width="17.7109375" style="266" customWidth="1"/>
    <col min="15876" max="15881" width="22" style="266" customWidth="1"/>
    <col min="15882" max="16128" width="11.42578125" style="266"/>
    <col min="16129" max="16129" width="5.7109375" style="266" customWidth="1"/>
    <col min="16130" max="16130" width="11.42578125" style="266"/>
    <col min="16131" max="16131" width="17.7109375" style="266" customWidth="1"/>
    <col min="16132" max="16137" width="22" style="266" customWidth="1"/>
    <col min="16138" max="16384" width="11.42578125" style="266"/>
  </cols>
  <sheetData>
    <row r="1" spans="1:12">
      <c r="A1" s="419" t="s">
        <v>233</v>
      </c>
      <c r="B1" s="419"/>
      <c r="C1" s="419"/>
      <c r="D1" s="419"/>
      <c r="E1" s="419"/>
      <c r="F1" s="419"/>
      <c r="G1" s="419"/>
      <c r="H1" s="419"/>
      <c r="I1" s="419"/>
      <c r="J1" s="265"/>
      <c r="K1" s="265"/>
      <c r="L1" s="265"/>
    </row>
    <row r="2" spans="1:12" s="267" customFormat="1" ht="39.75" customHeight="1" thickBot="1">
      <c r="A2" s="437" t="s">
        <v>317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339"/>
    </row>
    <row r="3" spans="1:12" ht="17.25" customHeight="1">
      <c r="A3" s="420"/>
      <c r="B3" s="421"/>
      <c r="C3" s="422"/>
      <c r="D3" s="429" t="s">
        <v>318</v>
      </c>
      <c r="E3" s="430"/>
      <c r="F3" s="430"/>
      <c r="G3" s="430"/>
      <c r="H3" s="431" t="s">
        <v>319</v>
      </c>
      <c r="I3" s="431"/>
      <c r="J3" s="431"/>
      <c r="K3" s="432"/>
      <c r="L3" s="265"/>
    </row>
    <row r="4" spans="1:12" ht="60" customHeight="1">
      <c r="A4" s="423"/>
      <c r="B4" s="424"/>
      <c r="C4" s="425"/>
      <c r="D4" s="433" t="s">
        <v>320</v>
      </c>
      <c r="E4" s="434"/>
      <c r="F4" s="435" t="s">
        <v>321</v>
      </c>
      <c r="G4" s="435"/>
      <c r="H4" s="436" t="s">
        <v>322</v>
      </c>
      <c r="I4" s="436" t="s">
        <v>323</v>
      </c>
      <c r="J4" s="436" t="s">
        <v>324</v>
      </c>
      <c r="K4" s="440" t="s">
        <v>325</v>
      </c>
      <c r="L4" s="265"/>
    </row>
    <row r="5" spans="1:12" ht="132" customHeight="1" thickBot="1">
      <c r="A5" s="423"/>
      <c r="B5" s="424"/>
      <c r="C5" s="425"/>
      <c r="D5" s="268" t="s">
        <v>326</v>
      </c>
      <c r="E5" s="269" t="s">
        <v>327</v>
      </c>
      <c r="F5" s="270" t="s">
        <v>326</v>
      </c>
      <c r="G5" s="271" t="s">
        <v>328</v>
      </c>
      <c r="H5" s="436"/>
      <c r="I5" s="436"/>
      <c r="J5" s="436"/>
      <c r="K5" s="440"/>
      <c r="L5" s="265"/>
    </row>
    <row r="6" spans="1:12" ht="15.75" customHeight="1" thickBot="1">
      <c r="A6" s="426"/>
      <c r="B6" s="427"/>
      <c r="C6" s="428"/>
      <c r="D6" s="272" t="s">
        <v>265</v>
      </c>
      <c r="E6" s="272" t="s">
        <v>267</v>
      </c>
      <c r="F6" s="272" t="s">
        <v>287</v>
      </c>
      <c r="G6" s="272" t="s">
        <v>269</v>
      </c>
      <c r="H6" s="273" t="s">
        <v>270</v>
      </c>
      <c r="I6" s="274" t="s">
        <v>271</v>
      </c>
      <c r="J6" s="274" t="s">
        <v>272</v>
      </c>
      <c r="K6" s="274" t="s">
        <v>273</v>
      </c>
      <c r="L6" s="265"/>
    </row>
    <row r="7" spans="1:12" ht="38.25" customHeight="1" thickBot="1">
      <c r="A7" s="441" t="s">
        <v>329</v>
      </c>
      <c r="B7" s="442"/>
      <c r="C7" s="442"/>
      <c r="D7" s="442"/>
      <c r="E7" s="442"/>
      <c r="F7" s="442"/>
      <c r="G7" s="442"/>
      <c r="H7" s="442"/>
      <c r="I7" s="442"/>
      <c r="J7" s="442"/>
      <c r="K7" s="443"/>
      <c r="L7" s="265"/>
    </row>
    <row r="8" spans="1:12" ht="40.5" customHeight="1" thickBot="1">
      <c r="A8" s="275" t="s">
        <v>265</v>
      </c>
      <c r="B8" s="429" t="s">
        <v>330</v>
      </c>
      <c r="C8" s="444"/>
      <c r="D8" s="326"/>
      <c r="E8" s="326"/>
      <c r="F8" s="326"/>
      <c r="G8" s="326"/>
      <c r="H8" s="326"/>
      <c r="I8" s="334"/>
      <c r="J8" s="276"/>
      <c r="K8" s="335"/>
      <c r="L8" s="265"/>
    </row>
    <row r="9" spans="1:12" ht="40.5" customHeight="1" thickBot="1">
      <c r="A9" s="275" t="s">
        <v>267</v>
      </c>
      <c r="B9" s="429" t="s">
        <v>331</v>
      </c>
      <c r="C9" s="444"/>
      <c r="D9" s="328"/>
      <c r="E9" s="329"/>
      <c r="F9" s="329"/>
      <c r="G9" s="329"/>
      <c r="H9" s="329"/>
      <c r="I9" s="329"/>
      <c r="J9" s="329"/>
      <c r="K9" s="330"/>
      <c r="L9" s="265"/>
    </row>
    <row r="10" spans="1:12" ht="40.5" customHeight="1" thickBot="1">
      <c r="A10" s="275" t="s">
        <v>287</v>
      </c>
      <c r="B10" s="429" t="s">
        <v>332</v>
      </c>
      <c r="C10" s="444"/>
      <c r="D10" s="331"/>
      <c r="E10" s="332"/>
      <c r="F10" s="332"/>
      <c r="G10" s="332"/>
      <c r="H10" s="332"/>
      <c r="I10" s="332"/>
      <c r="J10" s="332"/>
      <c r="K10" s="333"/>
      <c r="L10" s="265"/>
    </row>
    <row r="11" spans="1:12" ht="40.5" customHeight="1" thickBot="1">
      <c r="A11" s="275" t="s">
        <v>269</v>
      </c>
      <c r="B11" s="438" t="s">
        <v>333</v>
      </c>
      <c r="C11" s="439"/>
      <c r="D11" s="327"/>
      <c r="E11" s="327"/>
      <c r="F11" s="327"/>
      <c r="G11" s="327"/>
      <c r="H11" s="327"/>
      <c r="I11" s="336"/>
      <c r="J11" s="338"/>
      <c r="K11" s="337"/>
      <c r="L11" s="265"/>
    </row>
    <row r="12" spans="1:12">
      <c r="A12" s="265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</sheetData>
  <mergeCells count="16">
    <mergeCell ref="B11:C11"/>
    <mergeCell ref="J4:J5"/>
    <mergeCell ref="K4:K5"/>
    <mergeCell ref="A7:K7"/>
    <mergeCell ref="B8:C8"/>
    <mergeCell ref="B9:C9"/>
    <mergeCell ref="B10:C10"/>
    <mergeCell ref="A1:I1"/>
    <mergeCell ref="A3:C6"/>
    <mergeCell ref="D3:G3"/>
    <mergeCell ref="H3:K3"/>
    <mergeCell ref="D4:E4"/>
    <mergeCell ref="F4:G4"/>
    <mergeCell ref="H4:H5"/>
    <mergeCell ref="I4:I5"/>
    <mergeCell ref="A2:K2"/>
  </mergeCells>
  <pageMargins left="0.7" right="0.48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РК1</vt:lpstr>
      <vt:lpstr>РK2</vt:lpstr>
      <vt:lpstr>РK3</vt:lpstr>
      <vt:lpstr>РК4</vt:lpstr>
      <vt:lpstr>РK5</vt:lpstr>
      <vt:lpstr>РK6</vt:lpstr>
      <vt:lpstr>КР СП - врсте изложености</vt:lpstr>
      <vt:lpstr>КР СП - категорије изложености</vt:lpstr>
      <vt:lpstr>КР СП- Некретнине</vt:lpstr>
      <vt:lpstr>CVА</vt:lpstr>
      <vt:lpstr>leverage</vt:lpstr>
      <vt:lpstr>CVА!Print_Area</vt:lpstr>
      <vt:lpstr>leverage!Print_Area</vt:lpstr>
      <vt:lpstr>'КР СП - врсте изложености'!Print_Area</vt:lpstr>
      <vt:lpstr>'КР СП - категорије изложености'!Print_Area</vt:lpstr>
      <vt:lpstr>'КР СП- Некретнине'!Print_Area</vt:lpstr>
      <vt:lpstr>РK2!Print_Area</vt:lpstr>
      <vt:lpstr>РK3!Print_Area</vt:lpstr>
      <vt:lpstr>РK6!Print_Area</vt:lpstr>
      <vt:lpstr>РК1!Print_Area</vt:lpstr>
      <vt:lpstr>РК4!Print_Area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Cvetic</dc:creator>
  <cp:lastModifiedBy>Autor</cp:lastModifiedBy>
  <dcterms:created xsi:type="dcterms:W3CDTF">2014-06-16T10:13:20Z</dcterms:created>
  <dcterms:modified xsi:type="dcterms:W3CDTF">2015-04-08T09:33:52Z</dcterms:modified>
</cp:coreProperties>
</file>