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575" windowWidth="14355" windowHeight="2985" activeTab="1"/>
  </bookViews>
  <sheets>
    <sheet name="КАП" sheetId="5" r:id="rId1"/>
    <sheet name="КАП-ДЕТ" sheetId="11" r:id="rId2"/>
    <sheet name="ПАК" sheetId="7" r:id="rId3"/>
  </sheets>
  <externalReferences>
    <externalReference r:id="rId4"/>
    <externalReference r:id="rId5"/>
    <externalReference r:id="rId6"/>
    <externalReference r:id="rId7"/>
  </externalReferences>
  <definedNames>
    <definedName name="_xlnm._FilterDatabase" localSheetId="0" hidden="1">КАП!$A$10:$WVD$127</definedName>
    <definedName name="_ftnref1_50" localSheetId="2">'[1]Table 39_'!#REF!</definedName>
    <definedName name="_ftnref1_50">'[1]Table 39_'!#REF!</definedName>
    <definedName name="_ftnref1_50_27" localSheetId="2">'[2]Table 39_'!#REF!</definedName>
    <definedName name="_ftnref1_50_27">'[2]Table 39_'!#REF!</definedName>
    <definedName name="_ftnref1_50_28" localSheetId="2">'[2]Table 39_'!#REF!</definedName>
    <definedName name="_ftnref1_50_28">'[2]Table 39_'!#REF!</definedName>
    <definedName name="_ftnref1_50_9" localSheetId="2">'[2]Table 39_'!#REF!</definedName>
    <definedName name="_ftnref1_50_9">'[2]Table 39_'!#REF!</definedName>
    <definedName name="_ftnref1_51" localSheetId="2">'[1]Table 39_'!#REF!</definedName>
    <definedName name="_ftnref1_51">'[1]Table 39_'!#REF!</definedName>
    <definedName name="App">[3]Lists!$A$27:$A$29</definedName>
    <definedName name="Carlos" localSheetId="1">#REF!</definedName>
    <definedName name="Carlos" localSheetId="2">#REF!</definedName>
    <definedName name="Carlos">#REF!</definedName>
    <definedName name="cjcj">#REF!</definedName>
    <definedName name="dsa" localSheetId="1">#REF!</definedName>
    <definedName name="dsa" localSheetId="2">#REF!</definedName>
    <definedName name="dsa">#REF!</definedName>
    <definedName name="fds">'[1]Table 39_'!#REF!</definedName>
    <definedName name="fdsg" localSheetId="1">'[1]Table 39_'!#REF!</definedName>
    <definedName name="fdsg" localSheetId="2">'[1]Table 39_'!#REF!</definedName>
    <definedName name="fdsg">'[1]Table 39_'!#REF!</definedName>
    <definedName name="fgf" localSheetId="1">'[2]Table 39_'!#REF!</definedName>
    <definedName name="fgf" localSheetId="2">'[2]Table 39_'!#REF!</definedName>
    <definedName name="fgf">'[2]Table 39_'!#REF!</definedName>
    <definedName name="Frequency">[3]Lists!$A$21:$A$25</definedName>
    <definedName name="ho" localSheetId="1">#REF!</definedName>
    <definedName name="ho" localSheetId="2">#REF!</definedName>
    <definedName name="ho">#REF!</definedName>
    <definedName name="jc">'[2]Table 39_'!#REF!</definedName>
    <definedName name="JedenRadekPodSestavou" localSheetId="1">#REF!</definedName>
    <definedName name="JedenRadekPodSestavou" localSheetId="2">#REF!</definedName>
    <definedName name="JedenRadekPodSestavou">#REF!</definedName>
    <definedName name="JedenRadekPodSestavou_11" localSheetId="1">#REF!</definedName>
    <definedName name="JedenRadekPodSestavou_11" localSheetId="2">#REF!</definedName>
    <definedName name="JedenRadekPodSestavou_11">#REF!</definedName>
    <definedName name="JedenRadekPodSestavou_2" localSheetId="1">#REF!</definedName>
    <definedName name="JedenRadekPodSestavou_2" localSheetId="2">#REF!</definedName>
    <definedName name="JedenRadekPodSestavou_2">#REF!</definedName>
    <definedName name="JedenRadekPodSestavou_28" localSheetId="1">#REF!</definedName>
    <definedName name="JedenRadekPodSestavou_28" localSheetId="2">#REF!</definedName>
    <definedName name="JedenRadekPodSestavou_28">#REF!</definedName>
    <definedName name="JedenRadekVedleSestavy" localSheetId="1">#REF!</definedName>
    <definedName name="JedenRadekVedleSestavy" localSheetId="2">#REF!</definedName>
    <definedName name="JedenRadekVedleSestavy">#REF!</definedName>
    <definedName name="JedenRadekVedleSestavy_11" localSheetId="1">#REF!</definedName>
    <definedName name="JedenRadekVedleSestavy_11" localSheetId="2">#REF!</definedName>
    <definedName name="JedenRadekVedleSestavy_11">#REF!</definedName>
    <definedName name="JedenRadekVedleSestavy_2" localSheetId="1">#REF!</definedName>
    <definedName name="JedenRadekVedleSestavy_2" localSheetId="2">#REF!</definedName>
    <definedName name="JedenRadekVedleSestavy_2">#REF!</definedName>
    <definedName name="JedenRadekVedleSestavy_28" localSheetId="1">#REF!</definedName>
    <definedName name="JedenRadekVedleSestavy_28" localSheetId="2">#REF!</definedName>
    <definedName name="JedenRadekVedleSestavy_28">#REF!</definedName>
    <definedName name="kk">'[4]List details'!$C$5:$C$8</definedName>
    <definedName name="ll">'[4]List details'!$C$5:$C$8</definedName>
    <definedName name="MaxOblastTabulky" localSheetId="1">#REF!</definedName>
    <definedName name="MaxOblastTabulky" localSheetId="2">#REF!</definedName>
    <definedName name="MaxOblastTabulky">#REF!</definedName>
    <definedName name="MaxOblastTabulky_11" localSheetId="1">#REF!</definedName>
    <definedName name="MaxOblastTabulky_11" localSheetId="2">#REF!</definedName>
    <definedName name="MaxOblastTabulky_11">#REF!</definedName>
    <definedName name="MaxOblastTabulky_2" localSheetId="1">#REF!</definedName>
    <definedName name="MaxOblastTabulky_2" localSheetId="2">#REF!</definedName>
    <definedName name="MaxOblastTabulky_2">#REF!</definedName>
    <definedName name="MaxOblastTabulky_28" localSheetId="1">#REF!</definedName>
    <definedName name="MaxOblastTabulky_28" localSheetId="2">#REF!</definedName>
    <definedName name="MaxOblastTabulky_28">#REF!</definedName>
    <definedName name="OblastDat2" localSheetId="1">#REF!</definedName>
    <definedName name="OblastDat2" localSheetId="2">#REF!</definedName>
    <definedName name="OblastDat2">#REF!</definedName>
    <definedName name="OblastDat2_11" localSheetId="1">#REF!</definedName>
    <definedName name="OblastDat2_11" localSheetId="2">#REF!</definedName>
    <definedName name="OblastDat2_11">#REF!</definedName>
    <definedName name="OblastDat2_2" localSheetId="1">#REF!</definedName>
    <definedName name="OblastDat2_2" localSheetId="2">#REF!</definedName>
    <definedName name="OblastDat2_2">#REF!</definedName>
    <definedName name="OblastDat2_28" localSheetId="1">#REF!</definedName>
    <definedName name="OblastDat2_28" localSheetId="2">#REF!</definedName>
    <definedName name="OblastDat2_28">#REF!</definedName>
    <definedName name="OblastNadpisuRadku" localSheetId="1">#REF!</definedName>
    <definedName name="OblastNadpisuRadku" localSheetId="2">#REF!</definedName>
    <definedName name="OblastNadpisuRadku">#REF!</definedName>
    <definedName name="OblastNadpisuRadku_11" localSheetId="1">#REF!</definedName>
    <definedName name="OblastNadpisuRadku_11" localSheetId="2">#REF!</definedName>
    <definedName name="OblastNadpisuRadku_11">#REF!</definedName>
    <definedName name="OblastNadpisuRadku_2" localSheetId="1">#REF!</definedName>
    <definedName name="OblastNadpisuRadku_2" localSheetId="2">#REF!</definedName>
    <definedName name="OblastNadpisuRadku_2">#REF!</definedName>
    <definedName name="OblastNadpisuRadku_28" localSheetId="1">#REF!</definedName>
    <definedName name="OblastNadpisuRadku_28" localSheetId="2">#REF!</definedName>
    <definedName name="OblastNadpisuRadku_28">#REF!</definedName>
    <definedName name="OblastNadpisuSloupcu" localSheetId="1">#REF!</definedName>
    <definedName name="OblastNadpisuSloupcu" localSheetId="2">#REF!</definedName>
    <definedName name="OblastNadpisuSloupcu">#REF!</definedName>
    <definedName name="OblastNadpisuSloupcu_11" localSheetId="1">#REF!</definedName>
    <definedName name="OblastNadpisuSloupcu_11" localSheetId="2">#REF!</definedName>
    <definedName name="OblastNadpisuSloupcu_11">#REF!</definedName>
    <definedName name="OblastNadpisuSloupcu_2" localSheetId="1">#REF!</definedName>
    <definedName name="OblastNadpisuSloupcu_2" localSheetId="2">#REF!</definedName>
    <definedName name="OblastNadpisuSloupcu_2">#REF!</definedName>
    <definedName name="OblastNadpisuSloupcu_28" localSheetId="1">#REF!</definedName>
    <definedName name="OblastNadpisuSloupcu_28" localSheetId="2">#REF!</definedName>
    <definedName name="OblastNadpisuSloupcu_28">#REF!</definedName>
    <definedName name="Prilog2" localSheetId="1">#REF!</definedName>
    <definedName name="Prilog2" localSheetId="2">#REF!</definedName>
    <definedName name="Prilog2">#REF!</definedName>
    <definedName name="_xlnm.Print_Area" localSheetId="0">КАП!$A$1:$C$141</definedName>
    <definedName name="_xlnm.Print_Area" localSheetId="1">'КАП-ДЕТ'!$A$1:$C$160</definedName>
    <definedName name="_xlnm.Print_Area" localSheetId="2">ПАК!$A$1:$C$93</definedName>
    <definedName name="Print_Area_MI" localSheetId="1">#REF!</definedName>
    <definedName name="Print_Area_MI" localSheetId="2">#REF!</definedName>
    <definedName name="Print_Area_MI">#REF!</definedName>
    <definedName name="Print_Area_MI_11" localSheetId="1">#REF!</definedName>
    <definedName name="Print_Area_MI_11" localSheetId="2">#REF!</definedName>
    <definedName name="Print_Area_MI_11">#REF!</definedName>
    <definedName name="Print_Area_MI_2" localSheetId="1">#REF!</definedName>
    <definedName name="Print_Area_MI_2" localSheetId="2">#REF!</definedName>
    <definedName name="Print_Area_MI_2">#REF!</definedName>
    <definedName name="Print_Area_MI_28" localSheetId="1">#REF!</definedName>
    <definedName name="Print_Area_MI_28" localSheetId="2">#REF!</definedName>
    <definedName name="Print_Area_MI_28">#REF!</definedName>
    <definedName name="Print_Titles_MI" localSheetId="1">#REF!</definedName>
    <definedName name="Print_Titles_MI" localSheetId="2">#REF!</definedName>
    <definedName name="Print_Titles_MI">#REF!</definedName>
    <definedName name="Print_Titles_MI_11" localSheetId="1">#REF!</definedName>
    <definedName name="Print_Titles_MI_11" localSheetId="2">#REF!</definedName>
    <definedName name="Print_Titles_MI_11">#REF!</definedName>
    <definedName name="Print_Titles_MI_2" localSheetId="1">#REF!</definedName>
    <definedName name="Print_Titles_MI_2" localSheetId="2">#REF!</definedName>
    <definedName name="Print_Titles_MI_2">#REF!</definedName>
    <definedName name="Print_Titles_MI_28" localSheetId="1">#REF!</definedName>
    <definedName name="Print_Titles_MI_28" localSheetId="2">#REF!</definedName>
    <definedName name="Print_Titles_MI_28">#REF!</definedName>
    <definedName name="rfgf" localSheetId="1">'[1]Table 39_'!#REF!</definedName>
    <definedName name="rfgf" localSheetId="2">'[1]Table 39_'!#REF!</definedName>
    <definedName name="rfgf">'[1]Table 39_'!#REF!</definedName>
    <definedName name="Valid1" localSheetId="1">#REF!</definedName>
    <definedName name="Valid1" localSheetId="2">#REF!</definedName>
    <definedName name="Valid1">#REF!</definedName>
    <definedName name="Valid2" localSheetId="1">#REF!</definedName>
    <definedName name="Valid2" localSheetId="2">#REF!</definedName>
    <definedName name="Valid2">#REF!</definedName>
    <definedName name="Valid3" localSheetId="1">#REF!</definedName>
    <definedName name="Valid3" localSheetId="2">#REF!</definedName>
    <definedName name="Valid3">#REF!</definedName>
    <definedName name="Valid4" localSheetId="1">#REF!</definedName>
    <definedName name="Valid4" localSheetId="2">#REF!</definedName>
    <definedName name="Valid4">#REF!</definedName>
    <definedName name="Valid5" localSheetId="1">#REF!</definedName>
    <definedName name="Valid5" localSheetId="2">#REF!</definedName>
    <definedName name="Valid5">#REF!</definedName>
    <definedName name="XBRL">[3]Lists!$A$17:$A$19</definedName>
    <definedName name="Z_26947C74_6166_4277_A7A1_334B6E9DDE98_.wvu.Cols" localSheetId="0" hidden="1">КАП!$IM:$IM,КАП!$IO:$IO,КАП!$SI:$SI,КАП!$SK:$SK,КАП!$ACE:$ACE,КАП!$ACG:$ACG,КАП!$AMA:$AMA,КАП!$AMC:$AMC,КАП!$AVW:$AVW,КАП!$AVY:$AVY,КАП!$BFS:$BFS,КАП!$BFU:$BFU,КАП!$BPO:$BPO,КАП!$BPQ:$BPQ,КАП!$BZK:$BZK,КАП!$BZM:$BZM,КАП!$CJG:$CJG,КАП!$CJI:$CJI,КАП!$CTC:$CTC,КАП!$CTE:$CTE,КАП!$DCY:$DCY,КАП!$DDA:$DDA,КАП!$DMU:$DMU,КАП!$DMW:$DMW,КАП!$DWQ:$DWQ,КАП!$DWS:$DWS,КАП!$EGM:$EGM,КАП!$EGO:$EGO,КАП!$EQI:$EQI,КАП!$EQK:$EQK,КАП!$FAE:$FAE,КАП!$FAG:$FAG,КАП!$FKA:$FKA,КАП!$FKC:$FKC,КАП!$FTW:$FTW,КАП!$FTY:$FTY,КАП!$GDS:$GDS,КАП!$GDU:$GDU,КАП!$GNO:$GNO,КАП!$GNQ:$GNQ,КАП!$GXK:$GXK,КАП!$GXM:$GXM,КАП!$HHG:$HHG,КАП!$HHI:$HHI,КАП!$HRC:$HRC,КАП!$HRE:$HRE,КАП!$IAY:$IAY,КАП!$IBA:$IBA,КАП!$IKU:$IKU,КАП!$IKW:$IKW,КАП!$IUQ:$IUQ,КАП!$IUS:$IUS,КАП!$JEM:$JEM,КАП!$JEO:$JEO,КАП!$JOI:$JOI,КАП!$JOK:$JOK,КАП!$JYE:$JYE,КАП!$JYG:$JYG,КАП!$KIA:$KIA,КАП!$KIC:$KIC,КАП!$KRW:$KRW,КАП!$KRY:$KRY,КАП!$LBS:$LBS,КАП!$LBU:$LBU,КАП!$LLO:$LLO,КАП!$LLQ:$LLQ,КАП!$LVK:$LVK,КАП!$LVM:$LVM,КАП!$MFG:$MFG,КАП!$MFI:$MFI,КАП!$MPC:$MPC,КАП!$MPE:$MPE,КАП!$MYY:$MYY,КАП!$MZA:$MZA,КАП!$NIU:$NIU,КАП!$NIW:$NIW,КАП!$NSQ:$NSQ,КАП!$NSS:$NSS,КАП!$OCM:$OCM,КАП!$OCO:$OCO,КАП!$OMI:$OMI,КАП!$OMK:$OMK,КАП!$OWE:$OWE,КАП!$OWG:$OWG,КАП!$PGA:$PGA,КАП!$PGC:$PGC,КАП!$PPW:$PPW,КАП!$PPY:$PPY,КАП!$PZS:$PZS,КАП!$PZU:$PZU,КАП!$QJO:$QJO,КАП!$QJQ:$QJQ,КАП!$QTK:$QTK,КАП!$QTM:$QTM,КАП!$RDG:$RDG,КАП!$RDI:$RDI,КАП!$RNC:$RNC,КАП!$RNE:$RNE,КАП!$RWY:$RWY,КАП!$RXA:$RXA,КАП!$SGU:$SGU,КАП!$SGW:$SGW,КАП!$SQQ:$SQQ,КАП!$SQS:$SQS,КАП!$TAM:$TAM,КАП!$TAO:$TAO,КАП!$TKI:$TKI,КАП!$TKK:$TKK,КАП!$TUE:$TUE,КАП!$TUG:$TUG,КАП!$UEA:$UEA,КАП!$UEC:$UEC,КАП!$UNW:$UNW,КАП!$UNY:$UNY,КАП!$UXS:$UXS,КАП!$UXU:$UXU,КАП!$VHO:$VHO,КАП!$VHQ:$VHQ,КАП!$VRK:$VRK,КАП!$VRM:$VRM,КАП!$WBG:$WBG,КАП!$WBI:$WBI,КАП!$WLC:$WLC,КАП!$WLE:$WLE,КАП!$WUY:$WUY,КАП!$WVA:$WVA</definedName>
    <definedName name="Z_26947C74_6166_4277_A7A1_334B6E9DDE98_.wvu.Cols" localSheetId="1" hidden="1">'КАП-ДЕТ'!$IP:$IP,'КАП-ДЕТ'!$IR:$IR,'КАП-ДЕТ'!$SL:$SL,'КАП-ДЕТ'!$SN:$SN,'КАП-ДЕТ'!$ACH:$ACH,'КАП-ДЕТ'!$ACJ:$ACJ,'КАП-ДЕТ'!$AMD:$AMD,'КАП-ДЕТ'!$AMF:$AMF,'КАП-ДЕТ'!$AVZ:$AVZ,'КАП-ДЕТ'!$AWB:$AWB,'КАП-ДЕТ'!$BFV:$BFV,'КАП-ДЕТ'!$BFX:$BFX,'КАП-ДЕТ'!$BPR:$BPR,'КАП-ДЕТ'!$BPT:$BPT,'КАП-ДЕТ'!$BZN:$BZN,'КАП-ДЕТ'!$BZP:$BZP,'КАП-ДЕТ'!$CJJ:$CJJ,'КАП-ДЕТ'!$CJL:$CJL,'КАП-ДЕТ'!$CTF:$CTF,'КАП-ДЕТ'!$CTH:$CTH,'КАП-ДЕТ'!$DDB:$DDB,'КАП-ДЕТ'!$DDD:$DDD,'КАП-ДЕТ'!$DMX:$DMX,'КАП-ДЕТ'!$DMZ:$DMZ,'КАП-ДЕТ'!$DWT:$DWT,'КАП-ДЕТ'!$DWV:$DWV,'КАП-ДЕТ'!$EGP:$EGP,'КАП-ДЕТ'!$EGR:$EGR,'КАП-ДЕТ'!$EQL:$EQL,'КАП-ДЕТ'!$EQN:$EQN,'КАП-ДЕТ'!$FAH:$FAH,'КАП-ДЕТ'!$FAJ:$FAJ,'КАП-ДЕТ'!$FKD:$FKD,'КАП-ДЕТ'!$FKF:$FKF,'КАП-ДЕТ'!$FTZ:$FTZ,'КАП-ДЕТ'!$FUB:$FUB,'КАП-ДЕТ'!$GDV:$GDV,'КАП-ДЕТ'!$GDX:$GDX,'КАП-ДЕТ'!$GNR:$GNR,'КАП-ДЕТ'!$GNT:$GNT,'КАП-ДЕТ'!$GXN:$GXN,'КАП-ДЕТ'!$GXP:$GXP,'КАП-ДЕТ'!$HHJ:$HHJ,'КАП-ДЕТ'!$HHL:$HHL,'КАП-ДЕТ'!$HRF:$HRF,'КАП-ДЕТ'!$HRH:$HRH,'КАП-ДЕТ'!$IBB:$IBB,'КАП-ДЕТ'!$IBD:$IBD,'КАП-ДЕТ'!$IKX:$IKX,'КАП-ДЕТ'!$IKZ:$IKZ,'КАП-ДЕТ'!$IUT:$IUT,'КАП-ДЕТ'!$IUV:$IUV,'КАП-ДЕТ'!$JEP:$JEP,'КАП-ДЕТ'!$JER:$JER,'КАП-ДЕТ'!$JOL:$JOL,'КАП-ДЕТ'!$JON:$JON,'КАП-ДЕТ'!$JYH:$JYH,'КАП-ДЕТ'!$JYJ:$JYJ,'КАП-ДЕТ'!$KID:$KID,'КАП-ДЕТ'!$KIF:$KIF,'КАП-ДЕТ'!$KRZ:$KRZ,'КАП-ДЕТ'!$KSB:$KSB,'КАП-ДЕТ'!$LBV:$LBV,'КАП-ДЕТ'!$LBX:$LBX,'КАП-ДЕТ'!$LLR:$LLR,'КАП-ДЕТ'!$LLT:$LLT,'КАП-ДЕТ'!$LVN:$LVN,'КАП-ДЕТ'!$LVP:$LVP,'КАП-ДЕТ'!$MFJ:$MFJ,'КАП-ДЕТ'!$MFL:$MFL,'КАП-ДЕТ'!$MPF:$MPF,'КАП-ДЕТ'!$MPH:$MPH,'КАП-ДЕТ'!$MZB:$MZB,'КАП-ДЕТ'!$MZD:$MZD,'КАП-ДЕТ'!$NIX:$NIX,'КАП-ДЕТ'!$NIZ:$NIZ,'КАП-ДЕТ'!$NST:$NST,'КАП-ДЕТ'!$NSV:$NSV,'КАП-ДЕТ'!$OCP:$OCP,'КАП-ДЕТ'!$OCR:$OCR,'КАП-ДЕТ'!$OML:$OML,'КАП-ДЕТ'!$OMN:$OMN,'КАП-ДЕТ'!$OWH:$OWH,'КАП-ДЕТ'!$OWJ:$OWJ,'КАП-ДЕТ'!$PGD:$PGD,'КАП-ДЕТ'!$PGF:$PGF,'КАП-ДЕТ'!$PPZ:$PPZ,'КАП-ДЕТ'!$PQB:$PQB,'КАП-ДЕТ'!$PZV:$PZV,'КАП-ДЕТ'!$PZX:$PZX,'КАП-ДЕТ'!$QJR:$QJR,'КАП-ДЕТ'!$QJT:$QJT,'КАП-ДЕТ'!$QTN:$QTN,'КАП-ДЕТ'!$QTP:$QTP,'КАП-ДЕТ'!$RDJ:$RDJ,'КАП-ДЕТ'!$RDL:$RDL,'КАП-ДЕТ'!$RNF:$RNF,'КАП-ДЕТ'!$RNH:$RNH,'КАП-ДЕТ'!$RXB:$RXB,'КАП-ДЕТ'!$RXD:$RXD,'КАП-ДЕТ'!$SGX:$SGX,'КАП-ДЕТ'!$SGZ:$SGZ,'КАП-ДЕТ'!$SQT:$SQT,'КАП-ДЕТ'!$SQV:$SQV,'КАП-ДЕТ'!$TAP:$TAP,'КАП-ДЕТ'!$TAR:$TAR,'КАП-ДЕТ'!$TKL:$TKL,'КАП-ДЕТ'!$TKN:$TKN,'КАП-ДЕТ'!$TUH:$TUH,'КАП-ДЕТ'!$TUJ:$TUJ,'КАП-ДЕТ'!$UED:$UED,'КАП-ДЕТ'!$UEF:$UEF,'КАП-ДЕТ'!$UNZ:$UNZ,'КАП-ДЕТ'!$UOB:$UOB,'КАП-ДЕТ'!$UXV:$UXV,'КАП-ДЕТ'!$UXX:$UXX,'КАП-ДЕТ'!$VHR:$VHR,'КАП-ДЕТ'!$VHT:$VHT,'КАП-ДЕТ'!$VRN:$VRN,'КАП-ДЕТ'!$VRP:$VRP,'КАП-ДЕТ'!$WBJ:$WBJ,'КАП-ДЕТ'!$WBL:$WBL,'КАП-ДЕТ'!$WLF:$WLF,'КАП-ДЕТ'!$WLH:$WLH,'КАП-ДЕТ'!$WVB:$WVB,'КАП-ДЕТ'!$WVD:$WVD</definedName>
    <definedName name="Z_26947C74_6166_4277_A7A1_334B6E9DDE98_.wvu.FilterData" localSheetId="0" hidden="1">КАП!$A$10:$WVD$127</definedName>
    <definedName name="Z_26947C74_6166_4277_A7A1_334B6E9DDE98_.wvu.PrintArea" localSheetId="0" hidden="1">КАП!$A$1:$C$141</definedName>
    <definedName name="Z_26947C74_6166_4277_A7A1_334B6E9DDE98_.wvu.PrintArea" localSheetId="1" hidden="1">'КАП-ДЕТ'!$A$1:$C$160</definedName>
    <definedName name="Z_26947C74_6166_4277_A7A1_334B6E9DDE98_.wvu.PrintArea" localSheetId="2" hidden="1">ПАК!$A$1:$C$93</definedName>
    <definedName name="zxasdafsds" localSheetId="1">#REF!</definedName>
    <definedName name="zxasdafsds" localSheetId="2">#REF!</definedName>
    <definedName name="zxasdafsds">#REF!</definedName>
  </definedNames>
  <calcPr calcId="145621"/>
  <customWorkbookViews>
    <customWorkbookView name="Maja Knezevic - Personal View" guid="{26947C74-6166-4277-A7A1-334B6E9DDE98}" mergeInterval="0" personalView="1" maximized="1" windowWidth="1276" windowHeight="679" activeSheetId="5" showComments="commIndAndComment"/>
  </customWorkbookViews>
</workbook>
</file>

<file path=xl/calcChain.xml><?xml version="1.0" encoding="utf-8"?>
<calcChain xmlns="http://schemas.openxmlformats.org/spreadsheetml/2006/main">
  <c r="A82" i="7" l="1"/>
  <c r="A79" i="7"/>
  <c r="A76" i="7"/>
  <c r="B102" i="7" l="1"/>
  <c r="A118" i="5" l="1"/>
  <c r="A117" i="5"/>
  <c r="A115" i="5"/>
  <c r="A114" i="5"/>
  <c r="A96" i="5"/>
  <c r="A15" i="5" l="1"/>
  <c r="A143" i="11" l="1"/>
  <c r="A142" i="11"/>
  <c r="A141" i="11"/>
  <c r="A140" i="11"/>
  <c r="A129" i="11" l="1"/>
  <c r="A131" i="11" s="1"/>
  <c r="A126" i="11"/>
  <c r="A123" i="11"/>
  <c r="A125" i="11" s="1"/>
  <c r="A74" i="11"/>
  <c r="A76" i="11" s="1"/>
  <c r="A71" i="11"/>
  <c r="A72" i="11" s="1"/>
  <c r="A119" i="11"/>
  <c r="A121" i="11" s="1"/>
  <c r="A116" i="11"/>
  <c r="A117" i="11" s="1"/>
  <c r="A113" i="11"/>
  <c r="A115" i="11" s="1"/>
  <c r="A109" i="11"/>
  <c r="A111" i="11" s="1"/>
  <c r="A106" i="11"/>
  <c r="A108" i="11" s="1"/>
  <c r="A103" i="11"/>
  <c r="A105" i="11" s="1"/>
  <c r="A68" i="11"/>
  <c r="A70" i="11" s="1"/>
  <c r="A64" i="11"/>
  <c r="A66" i="11" s="1"/>
  <c r="A61" i="11"/>
  <c r="A63" i="11" s="1"/>
  <c r="A58" i="11"/>
  <c r="A60" i="11" s="1"/>
  <c r="A54" i="11"/>
  <c r="A55" i="11" s="1"/>
  <c r="A51" i="11"/>
  <c r="A53" i="11" s="1"/>
  <c r="A48" i="11"/>
  <c r="A49" i="11" s="1"/>
  <c r="A35" i="11"/>
  <c r="A34" i="11"/>
  <c r="A32" i="11"/>
  <c r="A28" i="11"/>
  <c r="A31" i="11" s="1"/>
  <c r="A22" i="11"/>
  <c r="A24" i="11" s="1"/>
  <c r="A21" i="11"/>
  <c r="A19" i="11"/>
  <c r="A59" i="11" l="1"/>
  <c r="A130" i="11"/>
  <c r="A23" i="11"/>
  <c r="A56" i="11"/>
  <c r="A69" i="11"/>
  <c r="A65" i="11"/>
  <c r="A110" i="11"/>
  <c r="A50" i="11"/>
  <c r="A29" i="11"/>
  <c r="A52" i="11"/>
  <c r="A118" i="11"/>
  <c r="A30" i="11"/>
  <c r="A62" i="11"/>
  <c r="A120" i="11"/>
  <c r="A107" i="11"/>
  <c r="A114" i="11"/>
  <c r="A124" i="11"/>
  <c r="A128" i="11"/>
  <c r="A104" i="11"/>
  <c r="A127" i="11"/>
  <c r="A75" i="11"/>
  <c r="A73" i="11"/>
  <c r="A18" i="11"/>
  <c r="A17" i="11"/>
  <c r="A111" i="5" l="1"/>
  <c r="A11" i="5"/>
  <c r="A81" i="7"/>
  <c r="A78" i="7"/>
  <c r="A75" i="7"/>
  <c r="A12" i="7"/>
  <c r="A55" i="7" s="1"/>
  <c r="A73" i="7"/>
  <c r="A70" i="7"/>
  <c r="A71" i="7" s="1"/>
  <c r="A131" i="5" l="1"/>
  <c r="A130" i="5"/>
  <c r="A128" i="5"/>
  <c r="A126" i="5"/>
  <c r="A129" i="5"/>
  <c r="A127" i="5"/>
  <c r="A125" i="5"/>
  <c r="A72" i="7"/>
  <c r="A13" i="7"/>
  <c r="A32" i="7" s="1"/>
  <c r="A33" i="7"/>
  <c r="A53" i="7" s="1"/>
  <c r="A52" i="7" l="1"/>
  <c r="A51" i="7"/>
  <c r="A54" i="7"/>
  <c r="A40" i="7"/>
  <c r="A34" i="7"/>
  <c r="A66" i="7"/>
  <c r="A69" i="7" s="1"/>
  <c r="A59" i="7"/>
  <c r="A56" i="7"/>
  <c r="A58" i="7" s="1"/>
  <c r="A39" i="7" l="1"/>
  <c r="A35" i="7"/>
  <c r="A37" i="7"/>
  <c r="A38" i="7"/>
  <c r="A36" i="7"/>
  <c r="A48" i="7"/>
  <c r="A44" i="7"/>
  <c r="A50" i="7"/>
  <c r="A49" i="7"/>
  <c r="A41" i="7"/>
  <c r="A47" i="7"/>
  <c r="A43" i="7"/>
  <c r="A46" i="7"/>
  <c r="A42" i="7"/>
  <c r="A45" i="7"/>
  <c r="A31" i="7"/>
  <c r="A14" i="7"/>
  <c r="A67" i="7"/>
  <c r="A57" i="7"/>
  <c r="A60" i="7"/>
  <c r="A68" i="7"/>
  <c r="A65" i="7"/>
  <c r="A20" i="7" l="1"/>
  <c r="A16" i="7"/>
  <c r="A19" i="7"/>
  <c r="A15" i="7"/>
  <c r="A22" i="7"/>
  <c r="A21" i="7"/>
  <c r="A23" i="7"/>
  <c r="A18" i="7"/>
  <c r="A17" i="7"/>
  <c r="A64" i="7"/>
  <c r="A63" i="7"/>
  <c r="A62" i="7"/>
  <c r="A61" i="7"/>
  <c r="A27" i="7"/>
  <c r="A30" i="7"/>
  <c r="A25" i="7"/>
  <c r="A29" i="7"/>
  <c r="A26" i="7"/>
  <c r="A28" i="7"/>
  <c r="A24" i="7"/>
  <c r="A93" i="5" l="1"/>
  <c r="A12" i="5"/>
  <c r="A31" i="5" l="1"/>
  <c r="A33" i="5"/>
  <c r="A32" i="5"/>
  <c r="A72" i="5"/>
  <c r="A71" i="5"/>
  <c r="A73" i="5"/>
  <c r="A70" i="5"/>
  <c r="A69" i="5"/>
  <c r="A68" i="5"/>
  <c r="A64" i="5"/>
  <c r="A57" i="5"/>
  <c r="A48" i="5"/>
  <c r="A34" i="5"/>
  <c r="A36" i="5" s="1"/>
  <c r="A67" i="5"/>
  <c r="A63" i="5"/>
  <c r="A56" i="5"/>
  <c r="A42" i="5"/>
  <c r="A46" i="5" s="1"/>
  <c r="A66" i="5"/>
  <c r="A62" i="5"/>
  <c r="A55" i="5"/>
  <c r="A41" i="5"/>
  <c r="A65" i="5"/>
  <c r="A61" i="5"/>
  <c r="A52" i="5"/>
  <c r="A53" i="5" s="1"/>
  <c r="A37" i="5"/>
  <c r="A109" i="5"/>
  <c r="A110" i="5"/>
  <c r="A30" i="5"/>
  <c r="A23" i="5"/>
  <c r="A105" i="5"/>
  <c r="A108" i="5"/>
  <c r="A107" i="5"/>
  <c r="A104" i="5"/>
  <c r="A106" i="5"/>
  <c r="A13" i="5"/>
  <c r="A39" i="5" l="1"/>
  <c r="A38" i="5"/>
  <c r="A40" i="5"/>
  <c r="A35" i="5"/>
  <c r="A25" i="5"/>
  <c r="A26" i="5"/>
  <c r="A16" i="5"/>
  <c r="A24" i="5"/>
  <c r="A27" i="5"/>
  <c r="A44" i="5"/>
  <c r="A47" i="5"/>
  <c r="A45" i="5"/>
  <c r="A59" i="5"/>
  <c r="A58" i="5"/>
  <c r="A60" i="5"/>
  <c r="A22" i="5"/>
  <c r="A18" i="5"/>
  <c r="A17" i="5"/>
  <c r="A43" i="5"/>
  <c r="A28" i="5" l="1"/>
  <c r="A29" i="5"/>
  <c r="A112" i="5"/>
  <c r="A94" i="5"/>
  <c r="A97" i="5" s="1"/>
  <c r="A98" i="5" l="1"/>
  <c r="A103" i="5"/>
  <c r="A99" i="5"/>
  <c r="A100" i="5" s="1"/>
  <c r="A116" i="5"/>
  <c r="A119" i="5"/>
  <c r="A120" i="5"/>
  <c r="A123" i="5" s="1"/>
  <c r="A113" i="5"/>
  <c r="A124" i="5"/>
  <c r="A51" i="5"/>
  <c r="A50" i="5"/>
  <c r="A49" i="5"/>
  <c r="A54" i="5"/>
  <c r="A95" i="5"/>
  <c r="A21" i="5"/>
  <c r="A14" i="5"/>
  <c r="A102" i="5" l="1"/>
  <c r="A122" i="5"/>
  <c r="A121" i="5"/>
  <c r="A20" i="5"/>
  <c r="A19" i="5"/>
  <c r="A101" i="5"/>
</calcChain>
</file>

<file path=xl/sharedStrings.xml><?xml version="1.0" encoding="utf-8"?>
<sst xmlns="http://schemas.openxmlformats.org/spreadsheetml/2006/main" count="374" uniqueCount="289">
  <si>
    <t>Редни број</t>
  </si>
  <si>
    <t>Износ</t>
  </si>
  <si>
    <t>Остале резерве</t>
  </si>
  <si>
    <t>(-) Директна улагања у сопствене инструменте додатног основног капитала</t>
  </si>
  <si>
    <t>(-) Индиректна улагања у сопствене инструменте додатног основног капитала</t>
  </si>
  <si>
    <t>ДОПУНСКИ КАПИТАЛ</t>
  </si>
  <si>
    <t>Назив</t>
  </si>
  <si>
    <t>Изложености према државама и централним банкама</t>
  </si>
  <si>
    <t>Изложености према територијалним аутономијама и јединицама локалне самоуправе</t>
  </si>
  <si>
    <t>Изложености према јавним административним телима</t>
  </si>
  <si>
    <t>Изложености према банкама</t>
  </si>
  <si>
    <t>Изложености према привредним друштвима</t>
  </si>
  <si>
    <t>Изложености према физичким лицима</t>
  </si>
  <si>
    <t>Изложености обезбеђене хипотекама на непокретностима</t>
  </si>
  <si>
    <t>Високоризичне изложености</t>
  </si>
  <si>
    <t>Изложености по основу покривених обвезница</t>
  </si>
  <si>
    <t>Изложености по основу власничких улагања</t>
  </si>
  <si>
    <t>Остале изложености</t>
  </si>
  <si>
    <t>ПОКАЗАТЕЉ АДЕКВАТНОСТИ КАПИТАЛА</t>
  </si>
  <si>
    <t>Додатни основни капитал</t>
  </si>
  <si>
    <t>Основни акцијски капитал</t>
  </si>
  <si>
    <t>Изложености које се налазе у статусу неизмирења обавеза</t>
  </si>
  <si>
    <t>Прилог 1</t>
  </si>
  <si>
    <t>_____________________________</t>
  </si>
  <si>
    <t>са стањем на дан __________________20__. године</t>
  </si>
  <si>
    <t>Образац КАП</t>
  </si>
  <si>
    <t>(у хиљадама динара)</t>
  </si>
  <si>
    <t>Назив позиције</t>
  </si>
  <si>
    <t>Образац ПАК</t>
  </si>
  <si>
    <t>(-) Синтетичка улагања у сопствене инструменте додатног основног капитала</t>
  </si>
  <si>
    <t xml:space="preserve">Извештај сачинио: </t>
  </si>
  <si>
    <t>(име и презиме)</t>
  </si>
  <si>
    <t>________________________</t>
  </si>
  <si>
    <t>У ____________, __.__.20__. године</t>
  </si>
  <si>
    <t>(и-мејл адреса)</t>
  </si>
  <si>
    <t>(телефон за контакте)</t>
  </si>
  <si>
    <t>(-) Директна улагања у сопствене инструменте допунског капитала и субординиране обавезе</t>
  </si>
  <si>
    <t>(-) Индиректна улагања у сопствене инструменте допунског капитала и субординиране обавезе</t>
  </si>
  <si>
    <t>(-) Синтетичка улагања у сопствене инструменте допунског капитала и субординиране обавезе</t>
  </si>
  <si>
    <t>(-) Стечени сопствени инструменти допунског капитала и субординиране обавезе</t>
  </si>
  <si>
    <t xml:space="preserve">КАПИТАЛ </t>
  </si>
  <si>
    <t xml:space="preserve">ОСНОВНИ КАПИТАЛ </t>
  </si>
  <si>
    <t>Изложености према међународним развојним банкама</t>
  </si>
  <si>
    <t>Изложености према међународним организацијама</t>
  </si>
  <si>
    <t>ПОКАЗАТЕЉ АДЕКВАТНОСТИ ОСНОВНОГ АКЦИЈСКОГ КАПИТАЛА</t>
  </si>
  <si>
    <t>ПОКАЗАТЕЉ АДЕКВАТНОСТИ ОСНОВНОГ КАПИТАЛА</t>
  </si>
  <si>
    <t>РИЗИЧНА АКТИВА ПО ОСНОВУ ИЗЛОЖЕНОСТИ ОПЕРАТИВНОМ РИЗИКУ</t>
  </si>
  <si>
    <t>РИЗИЧНА АКТИВА</t>
  </si>
  <si>
    <t>Припадајућа емисионa премијa уз инструменте основног акцијског капитала</t>
  </si>
  <si>
    <t xml:space="preserve">(-) Улагања у сопствене инструменте основног акцијског капитала </t>
  </si>
  <si>
    <t xml:space="preserve">(-) Директна улагања у сопствене инструменте основног акцијског капитала </t>
  </si>
  <si>
    <t xml:space="preserve">(-) Индиректна улагања у сопствене инструменте основног акцијског капитала  </t>
  </si>
  <si>
    <t xml:space="preserve">(-) Синтетичка улагања у сопствене инструмете основног акцијског капитала  </t>
  </si>
  <si>
    <t>Напомена: Инструменти капитала који су престали да испуњавају услове за укључивање у додатни основни капитал</t>
  </si>
  <si>
    <t xml:space="preserve">Напомена: Инструменти капитала који су престали да испуњавају услове за укључивање у допунски капитал </t>
  </si>
  <si>
    <t>Напомена: Субординиране обавезе које су престале да испуњавају услове за укључивање у допунски капитал</t>
  </si>
  <si>
    <t>Од чега: по основу ресекјуритизације</t>
  </si>
  <si>
    <t>Изложености по основу секјуритизованих позиција</t>
  </si>
  <si>
    <t>Изложености према физичким лицима обезбеђене хипотекама на непокретностима - МСП</t>
  </si>
  <si>
    <t>Изложеност девизном ризику</t>
  </si>
  <si>
    <t xml:space="preserve">Изложеност ценовном ризику по основу позиција у дужничким хартијама од вредности </t>
  </si>
  <si>
    <t>Изложеност ценовном ризику по основу позиција у власничким хартијама од вредности</t>
  </si>
  <si>
    <t>Изложеност робном ризику</t>
  </si>
  <si>
    <t>Изложености по класама (искључујући секјуритизоване позиције)</t>
  </si>
  <si>
    <t>Изложености по основу улагања у отворене инвестиционе фондове</t>
  </si>
  <si>
    <t>Минимални показатељ адекватности основног акцијског капитала одређен банци</t>
  </si>
  <si>
    <t>Минимални показатељ адекватности основног капитала одређен банци</t>
  </si>
  <si>
    <t>Одложена пореска средства која не зависе од будуће профитабилности</t>
  </si>
  <si>
    <t>Одложене пореске обавезе које не умањују одложена пореска средства која зависе од будуће профитабилности</t>
  </si>
  <si>
    <t>Одложене пореске обавезе које умањују одложена пореска средства која зависе од будуће профитабилности</t>
  </si>
  <si>
    <t>Одложена пореска средства</t>
  </si>
  <si>
    <t>Одложене пореске обавезе</t>
  </si>
  <si>
    <t>IRB приступ: вишак (+) или мањак (-) специфичних прилагођавања за кредитни ризик у односу на износ очекиваних губитака, за изложености које су у статусу неизмирења обавеза</t>
  </si>
  <si>
    <t xml:space="preserve">Улагања у основни акцијски капитал лица у финансијском сектору у којима банка нема значајно улагање </t>
  </si>
  <si>
    <t xml:space="preserve">Бруто директна улагања у основни акцијски капитал лица у финансијском сектору у којима банка нема значајно улагање </t>
  </si>
  <si>
    <t>Директна улагања у основни акцијски капитал лица у финансијском сектору у којима банка нема значајно улагање</t>
  </si>
  <si>
    <t>Индиректна улагања у основни акцијски капитал лица у финансијском сектору у којима банка нема значајно улагање</t>
  </si>
  <si>
    <t>(-) Износ кратких позиција којима је дозвољено нетирати дуге позиције</t>
  </si>
  <si>
    <t xml:space="preserve">(-) Износ кратких позиција којима је дозвољено нетирати дуге позиције </t>
  </si>
  <si>
    <t xml:space="preserve">Синтетичка улагања у инструменте основног акцијског капитала лица у финансијском сектору у којима банка нема значајно улагање </t>
  </si>
  <si>
    <t xml:space="preserve">Бруто синтетичка улагања у основни акцијски капитал лица у финансијском сектору у којима банка нема значајно улагање </t>
  </si>
  <si>
    <t xml:space="preserve">Улагања у додатни основни капитал лица у финансијском сектору у којима банка нема значајно улагање </t>
  </si>
  <si>
    <t xml:space="preserve">Директна улагања у додатни основни капитал лица у финансијском сектору у којима банка нема значајно улагање </t>
  </si>
  <si>
    <t>Бруто директна улагања улагања у додатни основни капитал лица у финансијском сектору у којима банка нема значајно улагање</t>
  </si>
  <si>
    <t xml:space="preserve">Индиректна улагања у додатни основни капитал лица у финансијском сектору у којима банка нема значајно улагање </t>
  </si>
  <si>
    <t xml:space="preserve">Бруто индиректна улагања у додатни основни капитал лица у финансијском сектору у којима банка нема значајно улагање </t>
  </si>
  <si>
    <t xml:space="preserve">Синтетичка улагања у додатни основни капитал лица у финансијском сектору у којима банка нема значајно улагање </t>
  </si>
  <si>
    <t xml:space="preserve">Директна улагања у допунски капитал лица у финансијском сектору у којима банка нема значајно улагање </t>
  </si>
  <si>
    <t>Бруто директна улагања у допунски капитал лица у финансијском сектору у којима банка нема значајно улагање</t>
  </si>
  <si>
    <t xml:space="preserve">Индиректна улагања у допунски капитал лица у финансијском сектору у којима банка нема значајно улагање </t>
  </si>
  <si>
    <t xml:space="preserve">Бруто индиректна улагања у допунски капитал лица у финансијском сектору у којима банка нема значајно улагање </t>
  </si>
  <si>
    <t>Синтетичка улагања у допунски капитал лица у финансијском сектору у којима банка нема значајно улагање</t>
  </si>
  <si>
    <t xml:space="preserve">Бруто синтетичка улагања у допунски капитал лица у финансијском сектору у којима банка нема значајно улагање </t>
  </si>
  <si>
    <t xml:space="preserve">Улагања у основни акцијски капитал лица у финансијском сектору у којима банка има значајно улагање </t>
  </si>
  <si>
    <t xml:space="preserve">Директна улагања у основни акцијски капитал лица у финансијском сектор у којима банка има значајно улагање </t>
  </si>
  <si>
    <t>Бруто директна улагања у основни акцијски капитал лица у финансијском сектору у којима банка има значајно улагање</t>
  </si>
  <si>
    <t xml:space="preserve">Индиректна улагања у основни акцијски капитал лица у финансијском сектору у којима банка има значајно улагање </t>
  </si>
  <si>
    <t xml:space="preserve">Бруто индиректна улагања у основни акцијски капитал лица у финансијском сектору у којима банка има значајно улагање </t>
  </si>
  <si>
    <t>Синтетичка улагања у основни акцијски капитал лица у финансијском сектору у којима банка има значајно улагање</t>
  </si>
  <si>
    <t xml:space="preserve">Бруто синтетичка улагања у инструменте основног акцијског капитала лица у финансијском сектору у којима банка има значајно улагање </t>
  </si>
  <si>
    <t xml:space="preserve">Улагања у додатни основни капитал лица у финансијском сектору у којима банка има значајно улагање </t>
  </si>
  <si>
    <t>Директна улагања у додатни основни капитал лица у финансијском сектору у којима банка има значајно улагање</t>
  </si>
  <si>
    <t>Бруто директна улагања у додатни основни капитал лица у финансијском сектору у којима банка има значајно улагање</t>
  </si>
  <si>
    <t>Индиректна улагања у додатни основни капитал лица у финансијском сектору у којима банка има значајно улагање</t>
  </si>
  <si>
    <t xml:space="preserve">Бруто индиректна улагања у инструменте додатног основног капитала лица у финансијском сектору у којима банка има значајно улагање </t>
  </si>
  <si>
    <t>Синтетичка улагања у додатни основни капитал лица у финансијском сектору у којима банка има значајно улагање</t>
  </si>
  <si>
    <t>Директна улагања у допунски капитал лица у финансијском сектору у којима банка има значајно улагање</t>
  </si>
  <si>
    <t xml:space="preserve">Бруто директна улагања у допунски капитал лица у финансијском сектору у којима банка има значајно улагање </t>
  </si>
  <si>
    <t>Индиректна улагања у допунски капитал лица у финансијском сектору у којима банка има значајна улагања у та лица</t>
  </si>
  <si>
    <t xml:space="preserve">Бруто индиректна улагања у допунски капитал лица у финансијском сектору у којима банка има значајно улагање </t>
  </si>
  <si>
    <t xml:space="preserve">Синтетичка улагања у допунски капитал лица у финансијском сектору у којима банка има значајно улагање </t>
  </si>
  <si>
    <t>Бруто синтетичка улагања у инструменте допунског капитала лица у финансијском сектору у којима банка има значајно улагање</t>
  </si>
  <si>
    <t>РИЗИКОМ ПОНДЕРИСАНЕ ИЗЛОЖЕНОСТИ ЗА КРЕДИТНИ РИЗИК, РИЗИК ДРУГЕ УГОВОРНЕ СТРАНЕ, РИЗИК СМАЊЕЊА ВРЕДНОСТИ КУПЉЕНИХ ПОТРАЖИВАЊА И РИЗИК ИЗМИРЕЊА/ИСПОРУКЕ ПО ОСНОВУ СЛОБОДНИХ ИСПОРУКА</t>
  </si>
  <si>
    <t>Ризиком пондерисане изложености - IRB приступ</t>
  </si>
  <si>
    <t>Ризиком пондерисане изложености - стандардизовани приступ</t>
  </si>
  <si>
    <t>Ризиком пондерисане изложености - FIRB приступ</t>
  </si>
  <si>
    <t>Ризиком пондерисане изложености - AIRB приступ</t>
  </si>
  <si>
    <t>Изложености по основу остале имовине</t>
  </si>
  <si>
    <t xml:space="preserve">Изложеност ризику измирења/испоруке по основу позиција из банкарске књиге </t>
  </si>
  <si>
    <t>Изложеност ризику измирења/испоруке по основу позиција из књиге трговања</t>
  </si>
  <si>
    <t>РИЗИЧНА АКТИВА ПО ОСНОВУ ИЗЛОЖЕНОСТИ ТРЖИШНИМ РИЗИЦИМА</t>
  </si>
  <si>
    <t>РИЗИЧНА АКТИВА ПО ОСНОВУ ИЗЛОЖЕНОСТИ РИЗИКУ ПРИЛАГОЂАВАЊА КРЕДИТНЕ ИЗЛОЖЕНОСТИ</t>
  </si>
  <si>
    <t>Минимални показатељ адекватности капитала одређен банци</t>
  </si>
  <si>
    <t>ИЗВЕШТАЈ О ЕЛЕМЕНТИМА РИЗИЧНЕ АКТИВЕ И ПОКАЗАТЕЉИМА АДЕКВАТНОСТИ КАПИТАЛА</t>
  </si>
  <si>
    <t xml:space="preserve">Уплаћен износ инструмената основног акцијског капитала </t>
  </si>
  <si>
    <t xml:space="preserve">Уплаћен износ инструмената додатног основног капитала </t>
  </si>
  <si>
    <t>Образац КАП-ДЕТ</t>
  </si>
  <si>
    <t>Захтев за комбиновани заштитни слој капитала</t>
  </si>
  <si>
    <t>Заштитни слој за очување капитала</t>
  </si>
  <si>
    <t>Контрациклични заштитни слој капитала</t>
  </si>
  <si>
    <t>Заштитни слој капитала за структурни системски ризик</t>
  </si>
  <si>
    <t>Заштитни слој капитала за системски значајне банке</t>
  </si>
  <si>
    <t xml:space="preserve">Износ </t>
  </si>
  <si>
    <t>Изложеност тржишним ризицима - банка која не примењује приступ интерних модела</t>
  </si>
  <si>
    <t>Изложеност тржишним ризицима - банка која примењује приступ интерних модела</t>
  </si>
  <si>
    <t xml:space="preserve">Улагања у допунски капитал лица у финансијском сектору у којима банка нема значајно улагање </t>
  </si>
  <si>
    <t xml:space="preserve">Улагања у допунски капитал лица у финансијском сектору у којима банка има значајно улагање </t>
  </si>
  <si>
    <t>Стране изложености</t>
  </si>
  <si>
    <t>Домаће изложености</t>
  </si>
  <si>
    <t>страна 1</t>
  </si>
  <si>
    <t>страна 2</t>
  </si>
  <si>
    <t>Инструменти основног акцијског капитала и припадајућа емисиона премија</t>
  </si>
  <si>
    <t>Инструменти додатног основног капитала и припадајућа емисиона премија</t>
  </si>
  <si>
    <t>Инструменти допунског капитала, субординиране обавезе и припадајућа емисиона премија</t>
  </si>
  <si>
    <t>Од чега: Добит из текућег периода која припада матичном ентитету</t>
  </si>
  <si>
    <t>(-) Губици из ранијих година</t>
  </si>
  <si>
    <t>(-) Губитак текућег периода</t>
  </si>
  <si>
    <t>(+/-) Добици (-) или губици (+) који произлазе из кредитног ризика банке по основу обавеза по дериватима вреднованим по фер вредности</t>
  </si>
  <si>
    <t xml:space="preserve">(-) Гудвил укључен у вредновање значајних улагања </t>
  </si>
  <si>
    <t>(-) Износ пореза у вези са елементима основног акцијског капитала који се може предвидети у време обрачуна капитала, осим ако је банка претходно кориговала износ елемената основног акцијског капитала у износу у којем ти порези смањују износ до којег се елементи основног акцијског капитала могу користити за покриће ризика или губитака</t>
  </si>
  <si>
    <t>(-) Остала нематеријална улагања пре умањења за повезане одложене пореске обавезе</t>
  </si>
  <si>
    <t xml:space="preserve">(-) Додатна прилагођавања вредности </t>
  </si>
  <si>
    <t>Одложене пореске обавезе по основу гудвила које би престале да постоје у случају обезвређења или престанка признавања гудвила у складу са МСФИ/МРС</t>
  </si>
  <si>
    <t>(-) Остала нематеријална улагања умањена за повезане одложене пореске обавезе</t>
  </si>
  <si>
    <t>(-) Гудвил умањен за повезане одложене пореске обавезе</t>
  </si>
  <si>
    <t>(пословно име и седиште)</t>
  </si>
  <si>
    <t>I - ОДЛОЖЕНА ПОРЕСКА СРЕДСТВА И ОБАВЕЗЕ</t>
  </si>
  <si>
    <t xml:space="preserve">II - ПРИЛАГОЂАВАЊА ЗА КРЕДИТНИ РИЗИК И ИЗНОС ОЧЕКИВАНИХ ГУБИТАКА </t>
  </si>
  <si>
    <t xml:space="preserve">III - ЛИМИТИ ЗА ПРИМЕНУ ИЗУЗЕТАКА КОД ОДБИТНИХ СТАВКИ ОД ОСНОВНОГ АКЦИЈСКОГ КАПИТАЛА </t>
  </si>
  <si>
    <t xml:space="preserve">IV - УЛАГАЊА У КАПИТАЛ ЛИЦА У ФИНАНСИЈСКОМ СЕКТОРУ У КОЈИМА БАНКА НЕМА ЗНАЧАЈНО УЛАГАЊЕ </t>
  </si>
  <si>
    <t xml:space="preserve">V - УЛАГАЊА У КАПИТАЛ ЛИЦА У ФИНАНСИЈСКОМ СЕКТОРУ У КОЈИМА БАНКА ИМА ЗНАЧАЈНО УЛАГАЊЕ </t>
  </si>
  <si>
    <t>VII - ЗАШТИТНИ СЛОЈЕВИ КАПИТАЛА</t>
  </si>
  <si>
    <t xml:space="preserve">IX - ГЕОГРАФСКИ РАСПОРЕД ИЗЛОЖЕНОСТИ </t>
  </si>
  <si>
    <t>Напредни метод</t>
  </si>
  <si>
    <t>Стандардизовани метод</t>
  </si>
  <si>
    <t xml:space="preserve">(-) Директна, индиректна и синтетичка улагања банке у инструменте додатног основног капитала и субординиране обавезе лица у финансијском сектору у којима банка има значајно улагање </t>
  </si>
  <si>
    <t>Добит из ранијих година која испуњава услове за укључивање у основни акцијски капитал</t>
  </si>
  <si>
    <t>Добит из текућег периода која испуњава услове за укључивање у основни акцијски капитал</t>
  </si>
  <si>
    <t xml:space="preserve">Напомена: Добит из текућег периода која не испуњава услове за укључивање у основни акцијски капитал </t>
  </si>
  <si>
    <t xml:space="preserve">Додатни капитални захтеви </t>
  </si>
  <si>
    <t>VIII - ДОДАТНИ КАПИТАЛНИ ЗАХТЕВИ</t>
  </si>
  <si>
    <t xml:space="preserve">(-) Износ за који одбитне ставке од допунског капитала премашују износ допунског капитала  </t>
  </si>
  <si>
    <t>FIRB приступ: Изложености према државама и централним банкама</t>
  </si>
  <si>
    <t>FIRB приступ: Изложености према банкама</t>
  </si>
  <si>
    <t>FIRB приступ: Изложености према привредним друштвима - МСП</t>
  </si>
  <si>
    <t>FIRB приступ: Изложености према привредним друштвима - специјализовано кредитирање</t>
  </si>
  <si>
    <t>FIRB приступ: Изложености према привредним друштвима - остало</t>
  </si>
  <si>
    <t>AIRB приступ: Изложености према државама и централним банкама</t>
  </si>
  <si>
    <t>AIRB приступ: Изложености према банкама</t>
  </si>
  <si>
    <t>AIRB приступ: Изложености према привредним друштвима - МСП</t>
  </si>
  <si>
    <t>AIRB приступ: Изложености према привредним друштвима - специјализовано кредитирање</t>
  </si>
  <si>
    <t>AIRB приступ: Изложености према привредним друштвима - остало</t>
  </si>
  <si>
    <t>Остале изложености према физичким лицима обезбеђене хипотекама на непокретностима - остало</t>
  </si>
  <si>
    <t>Изложености према физичким лицима - квалификоване револвинг изложености</t>
  </si>
  <si>
    <t>Остале изложености према физичким лицима - МСП</t>
  </si>
  <si>
    <t xml:space="preserve">Остале изложености према физичким лицима </t>
  </si>
  <si>
    <t xml:space="preserve">IRB приступ: Изложености по основу власничких улагања </t>
  </si>
  <si>
    <t xml:space="preserve">IRB приступ: Изложености по основу секјуритизованих позиција </t>
  </si>
  <si>
    <t>Бруто индиректна улагања у основни акцијски капитал лица у финансијском сектору у којима банка нема значајна улагања</t>
  </si>
  <si>
    <t>VI - РИЗИКОМ ПОНДЕРИСАНА ИЗЛОЖЕНОСТ ПО ОСНОВУ УЛАГАЊА КОЈА СЕ НЕ ОДБИЈАЈУ ОД ОДГОВАРАЈУЋИХ ЕЛЕМЕНАТА КАПИТАЛА</t>
  </si>
  <si>
    <t xml:space="preserve">Ризиком пондерисана изложеност по основу улагања у инструменте додатног основног капитала лица у финансијском сектору која се не одбијају од додатног основног капитала  </t>
  </si>
  <si>
    <t>ИЗВЕШТАЈ О КАПИТАЛУ БАНКЕ</t>
  </si>
  <si>
    <t xml:space="preserve">(-) Губитак </t>
  </si>
  <si>
    <t>Добит</t>
  </si>
  <si>
    <t>Ревалоризационе резерве и остали нереализовани добици/губици</t>
  </si>
  <si>
    <t>(-) Нереализовани губици</t>
  </si>
  <si>
    <t>Резерве из добити</t>
  </si>
  <si>
    <t>Резерва за опште банкарске ризике</t>
  </si>
  <si>
    <t>Резерве из добити, остале резерве и резерве за опште банкарске ризике</t>
  </si>
  <si>
    <t>Ревалоризационе резерве и остали нереализовани добици</t>
  </si>
  <si>
    <t>(-) Повећање капитала које је резултат секјуритизације изложености</t>
  </si>
  <si>
    <t>Одложене пореске обавезе по основу осталих нематеријалних улагања које би престале да постоје у случају обезвређења или престанка признавања тих нематеријалних улагања у складу са МСФИ/МРС</t>
  </si>
  <si>
    <t xml:space="preserve">(-) Изложености које испуњавају услове за примену пондера ризика од 1.250%: Секјуритизоване позиције </t>
  </si>
  <si>
    <t xml:space="preserve">(-) Изложености које испуњавају услове за примену пондера ризика од 1.250%: Слободне испоруке </t>
  </si>
  <si>
    <t>(-) Изложености које испуњавају услове за примену пондера ризика од 1.250%: Изложености из групе за које банка не може да утврди пондер ризика применом IRB приступа</t>
  </si>
  <si>
    <t>(-) Изложености које испуњавају услове за примену пондера ризика од 1.250%: Изложености по основу власничких улагања према приступу интерних модела</t>
  </si>
  <si>
    <t xml:space="preserve">(-) Износ за који одбитне ставке од додатног основног капитала премашују износ додатног основног капитала </t>
  </si>
  <si>
    <t>(-) Изложености које испуњавају услове за примену пондера ризика од 1.250%: Учешћа у лицима која нису лица у финансијском сектору у износу преко 10% капитала тих лица, односно учешћа која омогућавају ефективно вршење знатног утицаја на управљање правним лицем или на пословну политику тог правног лица</t>
  </si>
  <si>
    <t>(-) Износ потребне резерве за процењене губитке по билансној активи и ванбилансним ставкама банке који се одбија од основног акцијског капитала банке</t>
  </si>
  <si>
    <t xml:space="preserve">(-) Имовина у пензијском фонду са дефинисаним накнадама у билансу стања пре умањења </t>
  </si>
  <si>
    <t>Од чега: Добит из претходне године за коју скупштина банке још није донела одлуку да ће бити распоређена у основни акцијски капитал, а која испуњава услове за укључивање у основни акцијски капитал</t>
  </si>
  <si>
    <t>(+/-) Фер вредност резерви у вези са добицима (-) или губицима (+) по основу инструмената заштите од ризика новчаног тока за финансијске инструменте који се не вреднују по фер вредности, укључујући и пројектоване новчане токове</t>
  </si>
  <si>
    <t>(-) Директна, индиректна и синтетичка улагања у инструменте додатног основног капитала лица у финансијском сектору у којима банка има значајно улагање</t>
  </si>
  <si>
    <t>ИЗВЕШТАЈ О ПОДАЦИМА ПОТРЕБНИМ ЗА ОБРАЧУН ПОЈЕДИНИХ ЕЛЕМЕНАТА И ОДБИТНИХ СТАВКИ ОД КАПИТАЛА БАНКЕ, КАО И О ЗАШТИТНИМ СЛОЈЕВИМА КАПИТАЛА</t>
  </si>
  <si>
    <t>(у хиљадама динара, осим показатеља адекватности капитала који се приказују у процентима)</t>
  </si>
  <si>
    <t>Одложена пореска средства која зависе од будуће профитабилности и не проистичу из привремених разлика</t>
  </si>
  <si>
    <t>Одложена пореска средства која зависе од будуће профитабилности и проистичу из привремених разлика</t>
  </si>
  <si>
    <t>Повезане одложене пореске обавезе које умањују одложена пореска средства која зависе од будуће профитабилности и не проистичу из привремених разлика</t>
  </si>
  <si>
    <t>Повезане одложене пореске обавезе које умањују одложена пореска средства која зависе од будуће профитабилности и проистичу из привремених разлика</t>
  </si>
  <si>
    <t xml:space="preserve">(-) Одложена пореска средства која зависе од будуће профитабилности, изузев оних која проистичу из привремених разлика, умањена за повезане одложене пореске обавезе </t>
  </si>
  <si>
    <t xml:space="preserve">Бруто синтетичка улагања у додатни основни капитал лица у финансијском сектору у којима банка нема значајно улагање </t>
  </si>
  <si>
    <t xml:space="preserve">Бруто синтетичка улагања у инструменте додатног основног капитала лица у финансијском сектору у којима банка има значајно улагање </t>
  </si>
  <si>
    <t xml:space="preserve">Ризиком пондерисана изложеност по основу улагања у инструменте основног акцијског капитала лица у финансијском сектору која се не одбијају од основног акцијског капитала  </t>
  </si>
  <si>
    <t>Вишак (+) или недостатак (-) капитала</t>
  </si>
  <si>
    <t>Вишак (+) или недостатак (-) основног капитала</t>
  </si>
  <si>
    <t>Вишак (+) или недостатак (-) основног акцијског капитала</t>
  </si>
  <si>
    <t>Износ одбитних ставки од додатног основног капитала изнад висине додатног основног капитала (одузима се од основног акцијског капитала)</t>
  </si>
  <si>
    <t>Износ одбитних ставки од допунског капитала изнад висине допунског капитала (одузима се од додатног основног капитала)</t>
  </si>
  <si>
    <t>РИЗИЧНА АКТИВА ПО ОСНОВУ ИЗЛОЖЕНОСТИ РИЗИКУ ИЗМИРЕЊА/ИСПОРУКЕ (ОСИМ ПО ОСНОВУ СЛОБОДНИХ ИСПОРУКА)</t>
  </si>
  <si>
    <t>Учешћа без права контроле (мањинска учешћа) која се признају у основном акцијском капиталу</t>
  </si>
  <si>
    <t>Инструменти основног капитала издати од стране подређених друштава који се признају у додатном основном капиталу</t>
  </si>
  <si>
    <t>Инструменти капитала издати од стране подређених друштава који се признају у допунском капиталу</t>
  </si>
  <si>
    <t xml:space="preserve">(+/-) Регулаторна прилагођавања вредности елемената основног акцијског капитала </t>
  </si>
  <si>
    <t>(-) Гудвил евидентиран у оквиру нематеријалних улагања пре умањења за повезане одложене пореске обавезе</t>
  </si>
  <si>
    <t>Лимит од 10% основног акцијског капитала израчунатог у складу с тачком 21. став 2 Одлуке о адекватности капитала банке</t>
  </si>
  <si>
    <t>Лимит од 17,65% основног акцијског капитала израчунатог у складу с тачком 21. став 3 Одлуке о адекватности капитала банке</t>
  </si>
  <si>
    <t xml:space="preserve">(-) Сопствени инструменти основног акцијског капитала које је банка дужна или може бити дужна да откупи на основу уговорне обавезе  </t>
  </si>
  <si>
    <t>(-) Директна, индиректна и синтетичка улагања у иструменте основног акцијског капитала лица у финансијском сектору која имају узајамна улагања у банци, а која су извршена ради приказивања већег износа капитала банке</t>
  </si>
  <si>
    <t>(-) Применљиви износ директних, индиректних и синтетичких улагања банке у инструменте основног акцијског капитала лица у финансијском сектору у којем банка нема значајно улагање</t>
  </si>
  <si>
    <t xml:space="preserve">(-) Негативан износ добијен обрачуном у складу с тачком 134. Одлуке о адекватности капитала банке, за банке које су добиле сагласност Народне банке Србије за примену IRB приступа </t>
  </si>
  <si>
    <t>Напомена: Добит из ранијих година која не испуњава услове за укључивање у основни акцијски капитал</t>
  </si>
  <si>
    <t>Имовина у пензијском фонду са дефинисаним накнадама коју банка може неограничено да користи</t>
  </si>
  <si>
    <t>Одложене пореске обавезе по основу имовине у пензијском фонду са дефинисаним накнадама које би престале да постоје у случају обезвређења или престанка признавања те имовине у складу са МСФИ/МРС</t>
  </si>
  <si>
    <t>(-) Улагања у сопствене инструменте додатног основног капитала</t>
  </si>
  <si>
    <t>(-) Сопствени инструменти додатног основног капитала које је банка дужна да откупи на основу постојеће уговорне обавезе</t>
  </si>
  <si>
    <t>(-) Директна, индиректна и синтетичка улагања у инструменте додатног основног капитала лица у финансијском сектору која имају узајамна улагања у банци која су извршена ради приказивања већег износа капитала банке</t>
  </si>
  <si>
    <t xml:space="preserve">(-) Применљиви износ директних, индиректних и синтетичких улагања у инструменте додатног основног капитала лица у финансијском сектору у којима банка нема значајно улагање </t>
  </si>
  <si>
    <t xml:space="preserve">Уплаћен износ инструмената допунског капитала </t>
  </si>
  <si>
    <t xml:space="preserve">Стандардизовани приступ: општа прилагођавања за кредитни ризик која нису умањена за пореске ефекте, у висини од највише 1,25% износа ризиком пондерисаних изложености за кредитни ризик </t>
  </si>
  <si>
    <t>(-) Сопствени инструменти допунског капитала и субординиране обавезе које је банка дужна да откупи на основу постојеће уговорне обавезе</t>
  </si>
  <si>
    <t>(-) Директна, индиректна и синтетичка улагања у инструменте допунског капитала и субординиране обавезе лица у финансијском сектору која имају узајамна улагања у банци која су извршена ради приказивања већег износа капитала банке</t>
  </si>
  <si>
    <t xml:space="preserve">(-) Применљиви износ директних, индиректних и синтетичких улагања у инструменте допунског капитала и субординиране обавезе лица у финансијском сектору у којима банка нема значајно улагање </t>
  </si>
  <si>
    <t>IRB приступ: вишак (+) или мањак (-) прилагођавања за кредитни ризик, додатних прилагођавања вредности и осталих смањења капитала у односу на износ очекиваних губитака, за изложености које нису у статусу неизмирења обавеза</t>
  </si>
  <si>
    <t xml:space="preserve">Ризиком пондерисана изложеност по основу улагања у инструменте допунског капитала лица у финансијском сектору која се не одбијају од допунског капитала </t>
  </si>
  <si>
    <t xml:space="preserve">Ризична актива по основу доприноса у фонд за неизмирење обавеза централног тржишног учесника </t>
  </si>
  <si>
    <t>Изложености према банкама и привредним друштвима сa краткорочним кредитним рејтингом</t>
  </si>
  <si>
    <t>Од чега: по основу ресекјуритизованих позиција</t>
  </si>
  <si>
    <t xml:space="preserve">РИЗИЧНА АКТИВА ПО ОСНОВУ ПРЕКОРАЧЕЊА ЛИМИТА ИЗЛОЖЕНОСТИ ИЗ КЊИГЕ ТРГОВАЊА </t>
  </si>
  <si>
    <t>(-) Износ збира одложених пореских средстава и улагања у лица у финансијском сектору у којима банка има значајно улагање из тачке 21. став 1 Одлуке о адекватности капитала банке који прелази лимит из тачке 21. став 3 те одлуке</t>
  </si>
  <si>
    <t xml:space="preserve">Oд чега: уплаћен износ субординираних обавеза које су испуњавале услове за укључивање у допунски капитал банке до 30.6.2017. а које банка укључује у допунски капитал до 31.12.2022. у складу с прелазним одредбама Одлуке о адекватности капитала банке </t>
  </si>
  <si>
    <t xml:space="preserve">(+/-) Добици (-) или губици (+) по основу обавеза банке вреднованих по фер вредности који су последица промене кредитне способности банке </t>
  </si>
  <si>
    <t>(-) Од чега: губитак текућег периода који се односи на матични ентитет</t>
  </si>
  <si>
    <t>(-) Имовина у пензијском фонду са дефинисаним накнадама у билансу стања</t>
  </si>
  <si>
    <t>(-) Износ за који одложена пореска средства која зависе од будуће профитабилности и проистичу из привремених разлика, умањена за повезане одложене пореске обавезе, прелазе 10% основног акцијског капитала банке израчунатог у складу с тачком 21. став 2. Одлуке о адекватности капитала банке</t>
  </si>
  <si>
    <t>(-) Применљиви износ директних, индиректних и синтетичких улагања банке у инструменте основног акцијског капитала лица у финансијском сектору у којима банка има значајно улагање која прелазе 10% основног акцијског капитала банке израчунатог у складу с тачком 21. став 2. Одлуке о адекватности капитала банке</t>
  </si>
  <si>
    <t>Припадајућа емисионa премијa уз инструменте додатног основног капитала</t>
  </si>
  <si>
    <t>Напомена: Инструменти капитала који су престали да испуњавају услове за укључивање у основни акцијски капитал</t>
  </si>
  <si>
    <t>(-) Износ свих пореза у вези са елементима додатног основног капитала који се може предвидети у време обрачуна капитала, осим ако је банка претходно кориговала износ тих елемената - у износу у којем ти порези умањују износ до којег се елементи додатног основног капитала банке могу користити за покриће ризика или губитака</t>
  </si>
  <si>
    <t>Припадајућа емисиона премија уз инструменте допунског капитала</t>
  </si>
  <si>
    <t xml:space="preserve">Уплаћен износ субординираних обавеза </t>
  </si>
  <si>
    <t>Износ ризиком пондерисаних изложености за кредитни ризик потребе обрачуна максималног износа општих прилагођавања за кредитни ризик који се може укључити у допунски капитал</t>
  </si>
  <si>
    <t>Општа прилагођавања за кредитни ризик која нису умањена за пореске ефекте подобна за укључивање у допунски капитал</t>
  </si>
  <si>
    <t>Износ ризиком пондерисаних изложености за кредитни ризик за потребе обрачуна максималног износа вишка прилагођавања за кредитни ризик у односу на очекиване губитке који се може укључити у допунски капитал</t>
  </si>
  <si>
    <t>Укупан износ очекиваних губитака по основу изложености које су у статусу неизмирења обавеза</t>
  </si>
  <si>
    <t>Општа прилагођавања за кредитни ризик</t>
  </si>
  <si>
    <t>Специфична прилагођавања за кредитни ризик</t>
  </si>
  <si>
    <t>Укупан износ очекиваних губитака по основу изложености које нису у статусу неизмирења обавеза</t>
  </si>
  <si>
    <t>Додатна прилагођавања вредности и остала смањења капитала</t>
  </si>
  <si>
    <t>Прилагођавања за кредитни ризик, додатна прилагођавања вредности и остала смањења капитала која се могу укључити у обрачун износа очекиваних губитака</t>
  </si>
  <si>
    <t xml:space="preserve">Лимит до којег се улагања у лица у финансијском сектору у којима банка нема значајно улагање не одбијају од капитала                                                       </t>
  </si>
  <si>
    <t>Подобан капитал из тачке 13. став 8. Одлуке о адекватности капитала банке</t>
  </si>
  <si>
    <t>Позитиван износ добијен обрачуном у складу с тачком 134. Одлуке о адекватности капитала банке који није умањен за пореске ефекте, у висини од највише 0,6% износа ризиком пондерисаних изложености за кредитни ризик, за банке које су добиле сагласност Народне банке Србије за примену IRB приступа</t>
  </si>
  <si>
    <t>Приступ основног индикатора</t>
  </si>
  <si>
    <t>Стандардизовани, односно алтернативни стандардизовани приступ</t>
  </si>
  <si>
    <t xml:space="preserve">Напредни приступ </t>
  </si>
  <si>
    <t xml:space="preserve">Oд чега: уплаћени акцијски капитал који је испуњавао услове за укључивање у основни капитал банке до 30.6.2017. а који банка укључује у основни акцијски капитал до 31.12.2022. у складу с прелазним одредбама Одлуке о адекватности капитала банке </t>
  </si>
  <si>
    <t xml:space="preserve">Oд чега: уплаћени акцијски капитал који је испуњавао услове за укључивање у основни капитал банке до 30.6.2017. а који банка укључује у додатни основни капитал до 31.12.2022. у складу с прелазним одредбама Одлуке о адекватности капитала банке </t>
  </si>
  <si>
    <t xml:space="preserve">Oд чега: уплаћене преференцијалне кумулативне акције и хибридни инструменти капитала  који су испуњавали услове за укључивање у допунски капитал банке до 30.6.2017. а које банка укључује у допунски капитал до 31.12.2022. у складу с прелазним одредбама Одлуке о адекватности капитала банке </t>
  </si>
  <si>
    <t>ИЗВЕШТАЈ О ПОДАЦИМА ПОТРЕБНИМ ЗА ОБРАЧУН ПОЈЕДИНИХ ЕЛЕМЕНАТА КАПИТАЛА И ОДБИТНИХ СТАВКИ ОД КАПИТАЛА БАНКЕ, КАО И О ЗАШТИТНИМ СЛОЈЕВИМА КАПИТАЛА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</si>
</sst>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164" formatCode="yyyy\-mm\-dd;@"/>
    <numFmt numFmtId="165" formatCode="0.0"/>
    <numFmt numFmtId="166" formatCode="0.0000"/>
    <numFmt numFmtId="167" formatCode="0.0000%"/>
    <numFmt numFmtId="168" formatCode="0.0%"/>
    <numFmt numFmtId="169" formatCode="_-* #,##0.00_-;\-* #,##0.00_-;_-* \-??_-;_-@_-"/>
    <numFmt numFmtId="170" formatCode="_-* #,##0.00_-;\-* #,##0.00_-;_-* &quot;-&quot;??_-;_-@_-"/>
    <numFmt numFmtId="171" formatCode="&quot;Yes&quot;;[Red]&quot;No&quot;"/>
    <numFmt numFmtId="172" formatCode="0.00000"/>
    <numFmt numFmtId="173" formatCode="[&gt;0]General"/>
    <numFmt numFmtId="174" formatCode="_-* #,##0.00\ _k_n_-;\-* #,##0.00\ _k_n_-;_-* &quot;-&quot;??\ _k_n_-;_-@_-"/>
  </numFmts>
  <fonts count="6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1"/>
      <color indexed="9"/>
      <name val="Calibri"/>
      <family val="2"/>
    </font>
    <font>
      <sz val="10"/>
      <color indexed="9"/>
      <name val="Arial"/>
      <family val="2"/>
    </font>
    <font>
      <sz val="10"/>
      <color indexed="20"/>
      <name val="Arial"/>
      <family val="2"/>
    </font>
    <font>
      <sz val="11"/>
      <color indexed="62"/>
      <name val="Calibri"/>
      <family val="2"/>
    </font>
    <font>
      <sz val="11"/>
      <color indexed="17"/>
      <name val="Calibri"/>
      <family val="2"/>
    </font>
    <font>
      <b/>
      <sz val="10"/>
      <color indexed="52"/>
      <name val="Arial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0"/>
      <color indexed="9"/>
      <name val="Arial"/>
      <family val="2"/>
    </font>
    <font>
      <sz val="10"/>
      <color indexed="10"/>
      <name val="Arial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i/>
      <sz val="10"/>
      <color indexed="23"/>
      <name val="Arial"/>
      <family val="2"/>
    </font>
    <font>
      <sz val="11"/>
      <color indexed="10"/>
      <name val="Calibri"/>
      <family val="2"/>
    </font>
    <font>
      <sz val="10"/>
      <color indexed="17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u/>
      <sz val="6.5"/>
      <color indexed="12"/>
      <name val="Arial"/>
      <family val="2"/>
    </font>
    <font>
      <sz val="11"/>
      <color indexed="20"/>
      <name val="Calibri"/>
      <family val="2"/>
    </font>
    <font>
      <sz val="10"/>
      <color indexed="62"/>
      <name val="Arial"/>
      <family val="2"/>
    </font>
    <font>
      <b/>
      <sz val="11"/>
      <color indexed="63"/>
      <name val="Calibri"/>
      <family val="2"/>
    </font>
    <font>
      <sz val="10"/>
      <color indexed="52"/>
      <name val="Arial"/>
      <family val="2"/>
    </font>
    <font>
      <i/>
      <sz val="11"/>
      <color indexed="23"/>
      <name val="Calibri"/>
      <family val="2"/>
    </font>
    <font>
      <sz val="10"/>
      <color indexed="60"/>
      <name val="Arial"/>
      <family val="2"/>
    </font>
    <font>
      <sz val="10"/>
      <color theme="1"/>
      <name val="Arial"/>
      <family val="2"/>
    </font>
    <font>
      <sz val="10"/>
      <name val="Arial"/>
      <family val="2"/>
      <charset val="238"/>
    </font>
    <font>
      <sz val="12"/>
      <color theme="1"/>
      <name val="Arial"/>
      <family val="2"/>
      <charset val="238"/>
    </font>
    <font>
      <sz val="12"/>
      <name val="Arial"/>
      <family val="2"/>
    </font>
    <font>
      <b/>
      <sz val="11"/>
      <color indexed="8"/>
      <name val="Calibri"/>
      <family val="2"/>
    </font>
    <font>
      <b/>
      <sz val="10"/>
      <color indexed="63"/>
      <name val="Arial"/>
      <family val="2"/>
    </font>
    <font>
      <sz val="11"/>
      <color indexed="60"/>
      <name val="Calibri"/>
      <family val="2"/>
    </font>
    <font>
      <b/>
      <sz val="10"/>
      <color indexed="8"/>
      <name val="Arial"/>
      <family val="2"/>
    </font>
    <font>
      <sz val="12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i/>
      <sz val="8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sz val="8"/>
      <name val="Arial"/>
      <family val="2"/>
      <charset val="238"/>
    </font>
    <font>
      <b/>
      <sz val="8"/>
      <color rgb="FFFF0000"/>
      <name val="Arial"/>
      <family val="2"/>
      <charset val="238"/>
    </font>
    <font>
      <b/>
      <sz val="12"/>
      <name val="Arial"/>
      <family val="2"/>
    </font>
    <font>
      <sz val="8"/>
      <color theme="1"/>
      <name val="Arial"/>
      <family val="2"/>
      <charset val="238"/>
    </font>
    <font>
      <sz val="8"/>
      <name val="Arial"/>
      <family val="2"/>
      <charset val="238"/>
    </font>
    <font>
      <i/>
      <sz val="8"/>
      <name val="Arial"/>
      <family val="2"/>
      <charset val="238"/>
    </font>
    <font>
      <b/>
      <i/>
      <sz val="8"/>
      <name val="Arial"/>
      <family val="2"/>
      <charset val="238"/>
    </font>
    <font>
      <b/>
      <i/>
      <sz val="8"/>
      <color indexed="8"/>
      <name val="Arial"/>
      <family val="2"/>
      <charset val="238"/>
    </font>
    <font>
      <b/>
      <i/>
      <sz val="8"/>
      <color rgb="FFFF0000"/>
      <name val="Arial"/>
      <family val="2"/>
      <charset val="238"/>
    </font>
    <font>
      <b/>
      <i/>
      <sz val="8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b/>
      <i/>
      <sz val="8"/>
      <name val="Arial"/>
      <family val="2"/>
    </font>
    <font>
      <b/>
      <u/>
      <sz val="8"/>
      <name val="Arial"/>
      <family val="2"/>
      <charset val="238"/>
    </font>
    <font>
      <b/>
      <strike/>
      <sz val="8"/>
      <name val="Arial"/>
      <family val="2"/>
      <charset val="238"/>
    </font>
    <font>
      <i/>
      <strike/>
      <sz val="8"/>
      <name val="Arial"/>
      <family val="2"/>
      <charset val="238"/>
    </font>
    <font>
      <strike/>
      <sz val="8"/>
      <name val="Arial"/>
      <family val="2"/>
      <charset val="238"/>
    </font>
    <font>
      <b/>
      <i/>
      <sz val="10"/>
      <name val="Arial"/>
      <family val="2"/>
      <charset val="238"/>
    </font>
  </fonts>
  <fills count="3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3"/>
        <bgColor indexed="4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mediumGray">
        <fgColor indexed="45"/>
        <bgColor indexed="9"/>
      </patternFill>
    </fill>
    <fill>
      <patternFill patternType="lightGray">
        <fgColor indexed="45"/>
        <bgColor indexed="9"/>
      </patternFill>
    </fill>
    <fill>
      <patternFill patternType="solid">
        <fgColor indexed="45"/>
        <bgColor indexed="45"/>
      </patternFill>
    </fill>
    <fill>
      <patternFill patternType="solid">
        <fgColor indexed="4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58">
    <xf numFmtId="0" fontId="0" fillId="0" borderId="0"/>
    <xf numFmtId="0" fontId="1" fillId="0" borderId="0"/>
    <xf numFmtId="0" fontId="3" fillId="0" borderId="0">
      <alignment vertical="center"/>
    </xf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9" borderId="0" applyNumberFormat="0" applyBorder="0" applyAlignment="0" applyProtection="0"/>
    <xf numFmtId="0" fontId="4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9" borderId="0" applyNumberFormat="0" applyBorder="0" applyAlignment="0" applyProtection="0"/>
    <xf numFmtId="0" fontId="2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6" fillId="1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5" fillId="13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20" borderId="0" applyNumberFormat="0" applyBorder="0" applyAlignment="0" applyProtection="0"/>
    <xf numFmtId="0" fontId="7" fillId="4" borderId="0" applyNumberFormat="0" applyBorder="0" applyAlignment="0" applyProtection="0"/>
    <xf numFmtId="0" fontId="8" fillId="8" borderId="6" applyNumberFormat="0" applyAlignment="0" applyProtection="0"/>
    <xf numFmtId="0" fontId="9" fillId="5" borderId="0" applyNumberFormat="0" applyBorder="0" applyAlignment="0" applyProtection="0"/>
    <xf numFmtId="0" fontId="10" fillId="21" borderId="6" applyNumberFormat="0" applyAlignment="0" applyProtection="0"/>
    <xf numFmtId="0" fontId="11" fillId="21" borderId="6" applyNumberFormat="0" applyAlignment="0" applyProtection="0"/>
    <xf numFmtId="0" fontId="12" fillId="22" borderId="7" applyNumberFormat="0" applyAlignment="0" applyProtection="0"/>
    <xf numFmtId="0" fontId="13" fillId="0" borderId="8" applyNumberFormat="0" applyFill="0" applyAlignment="0" applyProtection="0"/>
    <xf numFmtId="0" fontId="14" fillId="22" borderId="7" applyNumberFormat="0" applyAlignment="0" applyProtection="0"/>
    <xf numFmtId="3" fontId="15" fillId="23" borderId="1" applyFont="0" applyFill="0" applyProtection="0">
      <alignment horizontal="right" vertical="center"/>
    </xf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0" borderId="10" applyNumberFormat="0" applyFill="0" applyAlignment="0" applyProtection="0"/>
    <xf numFmtId="0" fontId="19" fillId="0" borderId="11" applyNumberFormat="0" applyFill="0" applyAlignment="0" applyProtection="0"/>
    <xf numFmtId="0" fontId="19" fillId="0" borderId="0" applyNumberFormat="0" applyFill="0" applyBorder="0" applyAlignment="0" applyProtection="0"/>
    <xf numFmtId="0" fontId="12" fillId="22" borderId="7" applyNumberFormat="0" applyAlignment="0" applyProtection="0"/>
    <xf numFmtId="0" fontId="19" fillId="0" borderId="0" applyNumberFormat="0" applyFill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20" borderId="0" applyNumberFormat="0" applyBorder="0" applyAlignment="0" applyProtection="0"/>
    <xf numFmtId="0" fontId="8" fillId="8" borderId="6" applyNumberFormat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5" borderId="0" applyNumberFormat="0" applyBorder="0" applyAlignment="0" applyProtection="0"/>
    <xf numFmtId="0" fontId="3" fillId="2" borderId="1" applyNumberFormat="0" applyFont="0" applyBorder="0" applyProtection="0">
      <alignment horizontal="center" vertical="center"/>
    </xf>
    <xf numFmtId="0" fontId="23" fillId="0" borderId="9" applyNumberFormat="0" applyFill="0" applyAlignment="0" applyProtection="0"/>
    <xf numFmtId="0" fontId="24" fillId="0" borderId="10" applyNumberFormat="0" applyFill="0" applyAlignment="0" applyProtection="0"/>
    <xf numFmtId="0" fontId="25" fillId="0" borderId="11" applyNumberFormat="0" applyFill="0" applyAlignment="0" applyProtection="0"/>
    <xf numFmtId="0" fontId="25" fillId="0" borderId="0" applyNumberFormat="0" applyFill="0" applyBorder="0" applyAlignment="0" applyProtection="0"/>
    <xf numFmtId="0" fontId="26" fillId="23" borderId="5" applyFont="0" applyBorder="0">
      <alignment horizontal="center" wrapText="1"/>
    </xf>
    <xf numFmtId="3" fontId="3" fillId="24" borderId="1" applyFont="0" applyProtection="0">
      <alignment horizontal="right" vertical="center"/>
    </xf>
    <xf numFmtId="10" fontId="3" fillId="24" borderId="1" applyFont="0" applyProtection="0">
      <alignment horizontal="right" vertical="center"/>
    </xf>
    <xf numFmtId="9" fontId="3" fillId="24" borderId="1" applyFont="0" applyProtection="0">
      <alignment horizontal="right" vertical="center"/>
    </xf>
    <xf numFmtId="0" fontId="3" fillId="24" borderId="5" applyNumberFormat="0" applyFont="0" applyBorder="0" applyProtection="0">
      <alignment horizontal="left" vertical="center"/>
    </xf>
    <xf numFmtId="0" fontId="27" fillId="0" borderId="0" applyNumberFormat="0" applyFill="0" applyBorder="0" applyAlignment="0" applyProtection="0">
      <alignment vertical="top"/>
      <protection locked="0"/>
    </xf>
    <xf numFmtId="0" fontId="13" fillId="0" borderId="8" applyNumberFormat="0" applyFill="0" applyAlignment="0" applyProtection="0"/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9" fillId="4" borderId="0" applyNumberFormat="0" applyBorder="0" applyAlignment="0" applyProtection="0"/>
    <xf numFmtId="0" fontId="30" fillId="8" borderId="6" applyNumberFormat="0" applyAlignment="0" applyProtection="0"/>
    <xf numFmtId="164" fontId="3" fillId="25" borderId="1" applyFont="0">
      <alignment vertical="center"/>
      <protection locked="0"/>
    </xf>
    <xf numFmtId="3" fontId="3" fillId="25" borderId="1" applyFont="0">
      <alignment horizontal="right" vertical="center"/>
      <protection locked="0"/>
    </xf>
    <xf numFmtId="165" fontId="3" fillId="25" borderId="1" applyFont="0">
      <alignment horizontal="right" vertical="center"/>
      <protection locked="0"/>
    </xf>
    <xf numFmtId="166" fontId="3" fillId="26" borderId="1" applyFont="0">
      <alignment vertical="center"/>
      <protection locked="0"/>
    </xf>
    <xf numFmtId="10" fontId="3" fillId="25" borderId="1" applyFont="0">
      <alignment horizontal="right" vertical="center"/>
      <protection locked="0"/>
    </xf>
    <xf numFmtId="9" fontId="3" fillId="25" borderId="2" applyFont="0">
      <alignment horizontal="right" vertical="center"/>
      <protection locked="0"/>
    </xf>
    <xf numFmtId="167" fontId="3" fillId="25" borderId="1" applyFont="0">
      <alignment horizontal="right" vertical="center"/>
      <protection locked="0"/>
    </xf>
    <xf numFmtId="168" fontId="3" fillId="25" borderId="2" applyFont="0">
      <alignment horizontal="right" vertical="center"/>
      <protection locked="0"/>
    </xf>
    <xf numFmtId="0" fontId="3" fillId="25" borderId="1" applyFont="0">
      <alignment horizontal="center" vertical="center" wrapText="1"/>
      <protection locked="0"/>
    </xf>
    <xf numFmtId="49" fontId="3" fillId="25" borderId="1" applyFont="0">
      <alignment vertical="center"/>
      <protection locked="0"/>
    </xf>
    <xf numFmtId="0" fontId="3" fillId="27" borderId="12" applyNumberFormat="0" applyFont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20" borderId="0" applyNumberFormat="0" applyBorder="0" applyAlignment="0" applyProtection="0"/>
    <xf numFmtId="0" fontId="9" fillId="5" borderId="0" applyNumberFormat="0" applyBorder="0" applyAlignment="0" applyProtection="0"/>
    <xf numFmtId="0" fontId="31" fillId="21" borderId="13" applyNumberFormat="0" applyAlignment="0" applyProtection="0"/>
    <xf numFmtId="0" fontId="27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32" fillId="0" borderId="8" applyNumberFormat="0" applyFill="0" applyAlignment="0" applyProtection="0"/>
    <xf numFmtId="0" fontId="33" fillId="0" borderId="0" applyNumberFormat="0" applyFill="0" applyBorder="0" applyAlignment="0" applyProtection="0"/>
    <xf numFmtId="169" fontId="3" fillId="0" borderId="0" applyFill="0" applyBorder="0" applyAlignment="0" applyProtection="0"/>
    <xf numFmtId="169" fontId="3" fillId="0" borderId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0" fontId="3" fillId="0" borderId="0"/>
    <xf numFmtId="0" fontId="34" fillId="28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5" fillId="0" borderId="0"/>
    <xf numFmtId="0" fontId="3" fillId="0" borderId="0"/>
    <xf numFmtId="0" fontId="3" fillId="0" borderId="0"/>
    <xf numFmtId="0" fontId="3" fillId="27" borderId="12" applyNumberFormat="0" applyFont="0" applyAlignment="0" applyProtection="0"/>
    <xf numFmtId="0" fontId="3" fillId="27" borderId="12" applyNumberFormat="0" applyFont="0" applyAlignment="0" applyProtection="0"/>
    <xf numFmtId="0" fontId="1" fillId="0" borderId="0"/>
    <xf numFmtId="0" fontId="37" fillId="0" borderId="0"/>
    <xf numFmtId="0" fontId="3" fillId="0" borderId="0"/>
    <xf numFmtId="0" fontId="36" fillId="0" borderId="0"/>
    <xf numFmtId="0" fontId="37" fillId="0" borderId="0"/>
    <xf numFmtId="0" fontId="37" fillId="0" borderId="0"/>
    <xf numFmtId="0" fontId="38" fillId="0" borderId="0"/>
    <xf numFmtId="0" fontId="37" fillId="0" borderId="0"/>
    <xf numFmtId="3" fontId="3" fillId="29" borderId="1" applyFont="0">
      <alignment horizontal="right" vertical="center"/>
      <protection locked="0"/>
    </xf>
    <xf numFmtId="165" fontId="3" fillId="29" borderId="1" applyFont="0">
      <alignment horizontal="right" vertical="center"/>
      <protection locked="0"/>
    </xf>
    <xf numFmtId="10" fontId="3" fillId="29" borderId="1" applyFont="0">
      <alignment horizontal="right" vertical="center"/>
      <protection locked="0"/>
    </xf>
    <xf numFmtId="9" fontId="3" fillId="29" borderId="1" applyFont="0">
      <alignment horizontal="right" vertical="center"/>
      <protection locked="0"/>
    </xf>
    <xf numFmtId="167" fontId="3" fillId="29" borderId="1" applyFont="0">
      <alignment horizontal="right" vertical="center"/>
      <protection locked="0"/>
    </xf>
    <xf numFmtId="168" fontId="3" fillId="29" borderId="2" applyFont="0">
      <alignment horizontal="right" vertical="center"/>
      <protection locked="0"/>
    </xf>
    <xf numFmtId="0" fontId="3" fillId="29" borderId="1" applyFont="0">
      <alignment horizontal="center" vertical="center" wrapText="1"/>
      <protection locked="0"/>
    </xf>
    <xf numFmtId="0" fontId="3" fillId="29" borderId="1" applyNumberFormat="0" applyFont="0">
      <alignment horizontal="center" vertical="center" wrapText="1"/>
      <protection locked="0"/>
    </xf>
    <xf numFmtId="0" fontId="39" fillId="0" borderId="14" applyNumberFormat="0" applyFill="0" applyAlignment="0" applyProtection="0"/>
    <xf numFmtId="0" fontId="40" fillId="21" borderId="13" applyNumberForma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3" fontId="3" fillId="30" borderId="1" applyFont="0">
      <alignment horizontal="right" vertical="center"/>
      <protection locked="0"/>
    </xf>
    <xf numFmtId="0" fontId="29" fillId="4" borderId="0" applyNumberFormat="0" applyBorder="0" applyAlignment="0" applyProtection="0"/>
    <xf numFmtId="0" fontId="31" fillId="21" borderId="13" applyNumberFormat="0" applyAlignment="0" applyProtection="0"/>
    <xf numFmtId="0" fontId="41" fillId="28" borderId="0" applyNumberFormat="0" applyBorder="0" applyAlignment="0" applyProtection="0"/>
    <xf numFmtId="171" fontId="3" fillId="23" borderId="1" applyFont="0">
      <alignment horizontal="center" vertical="center"/>
    </xf>
    <xf numFmtId="3" fontId="3" fillId="23" borderId="1" applyFont="0">
      <alignment horizontal="right" vertical="center"/>
    </xf>
    <xf numFmtId="172" fontId="3" fillId="23" borderId="1" applyFont="0">
      <alignment horizontal="right" vertical="center"/>
    </xf>
    <xf numFmtId="165" fontId="3" fillId="23" borderId="1" applyFont="0">
      <alignment horizontal="right" vertical="center"/>
    </xf>
    <xf numFmtId="10" fontId="3" fillId="23" borderId="1" applyFont="0">
      <alignment horizontal="right" vertical="center"/>
    </xf>
    <xf numFmtId="9" fontId="3" fillId="23" borderId="1" applyFont="0">
      <alignment horizontal="right" vertical="center"/>
    </xf>
    <xf numFmtId="173" fontId="3" fillId="23" borderId="1" applyFont="0">
      <alignment horizontal="center" wrapText="1"/>
    </xf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164" fontId="3" fillId="31" borderId="1" applyFont="0">
      <alignment vertical="center"/>
    </xf>
    <xf numFmtId="1" fontId="3" fillId="31" borderId="1" applyFont="0">
      <alignment horizontal="right" vertical="center"/>
    </xf>
    <xf numFmtId="166" fontId="3" fillId="31" borderId="1" applyFont="0">
      <alignment vertical="center"/>
    </xf>
    <xf numFmtId="9" fontId="3" fillId="31" borderId="1" applyFont="0">
      <alignment horizontal="right" vertical="center"/>
    </xf>
    <xf numFmtId="167" fontId="3" fillId="31" borderId="1" applyFont="0">
      <alignment horizontal="right" vertical="center"/>
    </xf>
    <xf numFmtId="10" fontId="3" fillId="31" borderId="1" applyFont="0">
      <alignment horizontal="right" vertical="center"/>
    </xf>
    <xf numFmtId="0" fontId="3" fillId="31" borderId="1" applyFont="0">
      <alignment horizontal="center" vertical="center" wrapText="1"/>
    </xf>
    <xf numFmtId="49" fontId="3" fillId="31" borderId="1" applyFont="0">
      <alignment vertical="center"/>
    </xf>
    <xf numFmtId="166" fontId="3" fillId="32" borderId="1" applyFont="0">
      <alignment vertical="center"/>
    </xf>
    <xf numFmtId="9" fontId="3" fillId="32" borderId="1" applyFont="0">
      <alignment horizontal="right" vertical="center"/>
    </xf>
    <xf numFmtId="164" fontId="3" fillId="33" borderId="1">
      <alignment vertical="center"/>
    </xf>
    <xf numFmtId="166" fontId="3" fillId="34" borderId="1" applyFont="0">
      <alignment horizontal="right" vertical="center"/>
    </xf>
    <xf numFmtId="1" fontId="3" fillId="34" borderId="1" applyFont="0">
      <alignment horizontal="right" vertical="center"/>
    </xf>
    <xf numFmtId="166" fontId="3" fillId="34" borderId="1" applyFont="0">
      <alignment vertical="center"/>
    </xf>
    <xf numFmtId="165" fontId="3" fillId="34" borderId="1" applyFont="0">
      <alignment vertical="center"/>
    </xf>
    <xf numFmtId="10" fontId="3" fillId="34" borderId="1" applyFont="0">
      <alignment horizontal="right" vertical="center"/>
    </xf>
    <xf numFmtId="9" fontId="3" fillId="34" borderId="1" applyFont="0">
      <alignment horizontal="right" vertical="center"/>
    </xf>
    <xf numFmtId="167" fontId="3" fillId="34" borderId="1" applyFont="0">
      <alignment horizontal="right" vertical="center"/>
    </xf>
    <xf numFmtId="10" fontId="3" fillId="34" borderId="4" applyFont="0">
      <alignment horizontal="right" vertical="center"/>
    </xf>
    <xf numFmtId="0" fontId="3" fillId="34" borderId="1" applyFont="0">
      <alignment horizontal="center" vertical="center" wrapText="1"/>
    </xf>
    <xf numFmtId="49" fontId="3" fillId="34" borderId="1" applyFont="0">
      <alignment vertical="center"/>
    </xf>
    <xf numFmtId="0" fontId="11" fillId="21" borderId="6" applyNumberFormat="0" applyAlignment="0" applyProtection="0"/>
    <xf numFmtId="0" fontId="21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0" borderId="10" applyNumberFormat="0" applyFill="0" applyAlignment="0" applyProtection="0"/>
    <xf numFmtId="0" fontId="19" fillId="0" borderId="11" applyNumberFormat="0" applyFill="0" applyAlignment="0" applyProtection="0"/>
    <xf numFmtId="0" fontId="16" fillId="0" borderId="0" applyNumberFormat="0" applyFill="0" applyBorder="0" applyAlignment="0" applyProtection="0"/>
    <xf numFmtId="0" fontId="42" fillId="0" borderId="14" applyNumberFormat="0" applyFill="0" applyAlignment="0" applyProtection="0"/>
    <xf numFmtId="0" fontId="15" fillId="0" borderId="0" applyNumberFormat="0" applyFill="0" applyBorder="0" applyAlignment="0" applyProtection="0"/>
    <xf numFmtId="174" fontId="43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9" borderId="0" applyNumberFormat="0" applyBorder="0" applyAlignment="0" applyProtection="0"/>
    <xf numFmtId="0" fontId="2" fillId="12" borderId="0" applyNumberFormat="0" applyBorder="0" applyAlignment="0" applyProtection="0"/>
    <xf numFmtId="0" fontId="1" fillId="0" borderId="0"/>
    <xf numFmtId="0" fontId="2" fillId="0" borderId="0"/>
    <xf numFmtId="0" fontId="3" fillId="0" borderId="0"/>
    <xf numFmtId="0" fontId="44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6" fillId="0" borderId="0"/>
    <xf numFmtId="0" fontId="36" fillId="0" borderId="0"/>
  </cellStyleXfs>
  <cellXfs count="244">
    <xf numFmtId="0" fontId="0" fillId="0" borderId="0" xfId="0"/>
    <xf numFmtId="0" fontId="49" fillId="0" borderId="0" xfId="155" applyFont="1" applyAlignment="1">
      <alignment vertical="top"/>
    </xf>
    <xf numFmtId="0" fontId="53" fillId="0" borderId="0" xfId="155" applyFont="1" applyAlignment="1">
      <alignment vertical="top"/>
    </xf>
    <xf numFmtId="0" fontId="53" fillId="0" borderId="0" xfId="155" applyFont="1" applyAlignment="1">
      <alignment vertical="top" wrapText="1"/>
    </xf>
    <xf numFmtId="0" fontId="47" fillId="0" borderId="0" xfId="1" applyFont="1" applyAlignment="1">
      <alignment horizontal="center" vertical="top" wrapText="1"/>
    </xf>
    <xf numFmtId="0" fontId="47" fillId="0" borderId="0" xfId="1" applyFont="1" applyAlignment="1">
      <alignment vertical="top" wrapText="1"/>
    </xf>
    <xf numFmtId="0" fontId="47" fillId="0" borderId="0" xfId="1" applyFont="1" applyAlignment="1">
      <alignment vertical="top"/>
    </xf>
    <xf numFmtId="0" fontId="47" fillId="0" borderId="0" xfId="1" applyFont="1" applyFill="1" applyAlignment="1">
      <alignment vertical="top"/>
    </xf>
    <xf numFmtId="1" fontId="53" fillId="0" borderId="0" xfId="155" applyNumberFormat="1" applyFont="1" applyAlignment="1">
      <alignment vertical="top"/>
    </xf>
    <xf numFmtId="1" fontId="46" fillId="0" borderId="0" xfId="1" applyNumberFormat="1" applyFont="1" applyBorder="1" applyAlignment="1">
      <alignment vertical="top"/>
    </xf>
    <xf numFmtId="1" fontId="47" fillId="0" borderId="0" xfId="1" applyNumberFormat="1" applyFont="1" applyAlignment="1">
      <alignment vertical="top"/>
    </xf>
    <xf numFmtId="0" fontId="51" fillId="0" borderId="0" xfId="155" applyFont="1" applyAlignment="1">
      <alignment vertical="top"/>
    </xf>
    <xf numFmtId="0" fontId="47" fillId="0" borderId="0" xfId="1" applyFont="1" applyFill="1" applyAlignment="1">
      <alignment vertical="top" wrapText="1"/>
    </xf>
    <xf numFmtId="0" fontId="49" fillId="0" borderId="1" xfId="1" applyFont="1" applyFill="1" applyBorder="1" applyAlignment="1">
      <alignment horizontal="left" vertical="top" wrapText="1"/>
    </xf>
    <xf numFmtId="0" fontId="53" fillId="0" borderId="0" xfId="155" applyFont="1" applyFill="1" applyAlignment="1">
      <alignment vertical="top" wrapText="1"/>
    </xf>
    <xf numFmtId="0" fontId="52" fillId="0" borderId="0" xfId="0" applyFont="1" applyFill="1" applyAlignment="1">
      <alignment vertical="top" wrapText="1"/>
    </xf>
    <xf numFmtId="0" fontId="47" fillId="0" borderId="0" xfId="1" applyFont="1" applyFill="1" applyAlignment="1">
      <alignment horizontal="center" vertical="top"/>
    </xf>
    <xf numFmtId="0" fontId="52" fillId="0" borderId="0" xfId="0" applyFont="1" applyFill="1" applyAlignment="1">
      <alignment horizontal="center" vertical="top"/>
    </xf>
    <xf numFmtId="0" fontId="49" fillId="0" borderId="1" xfId="1" applyFont="1" applyFill="1" applyBorder="1" applyAlignment="1" applyProtection="1">
      <alignment horizontal="left" vertical="top" wrapText="1"/>
    </xf>
    <xf numFmtId="0" fontId="56" fillId="0" borderId="0" xfId="1" applyFont="1" applyFill="1" applyAlignment="1">
      <alignment vertical="top"/>
    </xf>
    <xf numFmtId="0" fontId="55" fillId="0" borderId="0" xfId="1" applyFont="1" applyFill="1" applyAlignment="1">
      <alignment vertical="top"/>
    </xf>
    <xf numFmtId="0" fontId="49" fillId="0" borderId="1" xfId="0" applyFont="1" applyFill="1" applyBorder="1" applyAlignment="1">
      <alignment horizontal="left" vertical="top" wrapText="1"/>
    </xf>
    <xf numFmtId="1" fontId="47" fillId="0" borderId="0" xfId="155" applyNumberFormat="1" applyFont="1" applyAlignment="1">
      <alignment vertical="top"/>
    </xf>
    <xf numFmtId="0" fontId="49" fillId="0" borderId="0" xfId="155" applyFont="1" applyAlignment="1">
      <alignment horizontal="right" vertical="top"/>
    </xf>
    <xf numFmtId="0" fontId="46" fillId="0" borderId="0" xfId="1" applyFont="1" applyAlignment="1">
      <alignment horizontal="right" vertical="top"/>
    </xf>
    <xf numFmtId="0" fontId="47" fillId="0" borderId="0" xfId="1" applyFont="1" applyBorder="1" applyAlignment="1">
      <alignment horizontal="center" vertical="top"/>
    </xf>
    <xf numFmtId="0" fontId="47" fillId="0" borderId="0" xfId="1" applyFont="1" applyBorder="1" applyAlignment="1">
      <alignment vertical="top"/>
    </xf>
    <xf numFmtId="0" fontId="47" fillId="0" borderId="0" xfId="1" applyFont="1" applyBorder="1" applyAlignment="1">
      <alignment horizontal="left" vertical="top"/>
    </xf>
    <xf numFmtId="0" fontId="49" fillId="0" borderId="0" xfId="155" applyFont="1" applyFill="1" applyAlignment="1">
      <alignment vertical="top"/>
    </xf>
    <xf numFmtId="0" fontId="53" fillId="0" borderId="0" xfId="155" applyFont="1" applyFill="1" applyAlignment="1">
      <alignment vertical="top"/>
    </xf>
    <xf numFmtId="0" fontId="49" fillId="0" borderId="0" xfId="155" applyFont="1" applyFill="1" applyAlignment="1">
      <alignment horizontal="right" vertical="top"/>
    </xf>
    <xf numFmtId="0" fontId="55" fillId="36" borderId="0" xfId="0" applyFont="1" applyFill="1" applyAlignment="1">
      <alignment vertical="top" wrapText="1"/>
    </xf>
    <xf numFmtId="0" fontId="49" fillId="0" borderId="0" xfId="155" applyFont="1" applyFill="1" applyAlignment="1">
      <alignment horizontal="center" vertical="top"/>
    </xf>
    <xf numFmtId="0" fontId="46" fillId="0" borderId="0" xfId="1" applyFont="1" applyFill="1" applyBorder="1" applyAlignment="1">
      <alignment horizontal="right" vertical="top"/>
    </xf>
    <xf numFmtId="0" fontId="52" fillId="0" borderId="0" xfId="0" applyFont="1" applyFill="1" applyAlignment="1">
      <alignment vertical="top"/>
    </xf>
    <xf numFmtId="0" fontId="58" fillId="0" borderId="0" xfId="0" applyFont="1" applyFill="1" applyAlignment="1">
      <alignment vertical="top"/>
    </xf>
    <xf numFmtId="0" fontId="49" fillId="36" borderId="0" xfId="1" applyFont="1" applyFill="1" applyAlignment="1">
      <alignment vertical="top" wrapText="1"/>
    </xf>
    <xf numFmtId="0" fontId="57" fillId="0" borderId="0" xfId="0" applyFont="1" applyFill="1" applyAlignment="1">
      <alignment vertical="top" wrapText="1"/>
    </xf>
    <xf numFmtId="0" fontId="59" fillId="0" borderId="0" xfId="0" applyFont="1" applyFill="1" applyAlignment="1">
      <alignment vertical="top"/>
    </xf>
    <xf numFmtId="0" fontId="48" fillId="0" borderId="0" xfId="1" applyFont="1" applyFill="1" applyAlignment="1">
      <alignment vertical="top"/>
    </xf>
    <xf numFmtId="0" fontId="53" fillId="0" borderId="0" xfId="0" applyFont="1" applyFill="1" applyAlignment="1">
      <alignment vertical="top"/>
    </xf>
    <xf numFmtId="0" fontId="47" fillId="0" borderId="0" xfId="1" applyFont="1" applyFill="1" applyBorder="1" applyAlignment="1">
      <alignment vertical="top"/>
    </xf>
    <xf numFmtId="0" fontId="47" fillId="0" borderId="0" xfId="155" applyFont="1" applyAlignment="1">
      <alignment vertical="top"/>
    </xf>
    <xf numFmtId="0" fontId="46" fillId="0" borderId="0" xfId="1" applyFont="1" applyBorder="1" applyAlignment="1">
      <alignment vertical="top"/>
    </xf>
    <xf numFmtId="0" fontId="54" fillId="0" borderId="0" xfId="1" applyFont="1" applyAlignment="1">
      <alignment vertical="top"/>
    </xf>
    <xf numFmtId="0" fontId="53" fillId="0" borderId="0" xfId="1" applyFont="1" applyAlignment="1">
      <alignment vertical="top"/>
    </xf>
    <xf numFmtId="0" fontId="54" fillId="0" borderId="0" xfId="1" applyFont="1" applyFill="1" applyAlignment="1">
      <alignment vertical="top"/>
    </xf>
    <xf numFmtId="0" fontId="53" fillId="0" borderId="0" xfId="1" applyFont="1" applyFill="1" applyAlignment="1">
      <alignment vertical="top"/>
    </xf>
    <xf numFmtId="0" fontId="47" fillId="0" borderId="1" xfId="1" applyFont="1" applyBorder="1" applyAlignment="1">
      <alignment horizontal="center" vertical="top"/>
    </xf>
    <xf numFmtId="0" fontId="53" fillId="0" borderId="0" xfId="155" applyFont="1" applyFill="1" applyAlignment="1">
      <alignment horizontal="right" vertical="top"/>
    </xf>
    <xf numFmtId="0" fontId="49" fillId="0" borderId="25" xfId="1" applyFont="1" applyFill="1" applyBorder="1" applyAlignment="1">
      <alignment horizontal="center" vertical="top" wrapText="1"/>
    </xf>
    <xf numFmtId="0" fontId="55" fillId="0" borderId="25" xfId="1" applyFont="1" applyFill="1" applyBorder="1" applyAlignment="1">
      <alignment horizontal="center" vertical="top" wrapText="1"/>
    </xf>
    <xf numFmtId="0" fontId="57" fillId="0" borderId="25" xfId="1" applyFont="1" applyFill="1" applyBorder="1" applyAlignment="1">
      <alignment vertical="top" wrapText="1"/>
    </xf>
    <xf numFmtId="0" fontId="57" fillId="0" borderId="26" xfId="1" applyFont="1" applyFill="1" applyBorder="1" applyAlignment="1">
      <alignment vertical="top" wrapText="1"/>
    </xf>
    <xf numFmtId="3" fontId="53" fillId="0" borderId="25" xfId="193" applyNumberFormat="1" applyFont="1" applyFill="1" applyBorder="1" applyAlignment="1">
      <alignment horizontal="right" vertical="top" wrapText="1"/>
    </xf>
    <xf numFmtId="3" fontId="50" fillId="0" borderId="25" xfId="193" applyNumberFormat="1" applyFont="1" applyFill="1" applyBorder="1" applyAlignment="1">
      <alignment horizontal="left" vertical="top" wrapText="1"/>
    </xf>
    <xf numFmtId="3" fontId="50" fillId="0" borderId="25" xfId="193" applyNumberFormat="1" applyFont="1" applyFill="1" applyBorder="1" applyAlignment="1">
      <alignment horizontal="right" vertical="top" wrapText="1"/>
    </xf>
    <xf numFmtId="3" fontId="49" fillId="0" borderId="25" xfId="193" applyNumberFormat="1" applyFont="1" applyFill="1" applyBorder="1" applyAlignment="1">
      <alignment vertical="top" wrapText="1"/>
    </xf>
    <xf numFmtId="3" fontId="55" fillId="0" borderId="25" xfId="119" applyNumberFormat="1" applyFont="1" applyFill="1" applyBorder="1" applyAlignment="1">
      <alignment horizontal="right" vertical="top" wrapText="1"/>
      <protection locked="0"/>
    </xf>
    <xf numFmtId="3" fontId="53" fillId="0" borderId="30" xfId="193" applyNumberFormat="1" applyFont="1" applyFill="1" applyBorder="1" applyAlignment="1">
      <alignment horizontal="right" vertical="top" wrapText="1"/>
    </xf>
    <xf numFmtId="3" fontId="49" fillId="0" borderId="25" xfId="193" applyNumberFormat="1" applyFont="1" applyFill="1" applyBorder="1" applyAlignment="1">
      <alignment horizontal="right" vertical="top" wrapText="1"/>
    </xf>
    <xf numFmtId="3" fontId="55" fillId="0" borderId="25" xfId="193" applyNumberFormat="1" applyFont="1" applyFill="1" applyBorder="1" applyAlignment="1">
      <alignment horizontal="right" vertical="top" wrapText="1"/>
    </xf>
    <xf numFmtId="3" fontId="49" fillId="0" borderId="25" xfId="1" applyNumberFormat="1" applyFont="1" applyFill="1" applyBorder="1" applyAlignment="1" applyProtection="1">
      <alignment horizontal="center" vertical="top"/>
    </xf>
    <xf numFmtId="3" fontId="53" fillId="0" borderId="25" xfId="119" applyNumberFormat="1" applyFont="1" applyFill="1" applyBorder="1" applyAlignment="1">
      <alignment horizontal="center" vertical="top" wrapText="1"/>
      <protection locked="0"/>
    </xf>
    <xf numFmtId="3" fontId="53" fillId="0" borderId="25" xfId="119" applyNumberFormat="1" applyFont="1" applyFill="1" applyBorder="1" applyAlignment="1">
      <alignment horizontal="right" vertical="top" wrapText="1"/>
      <protection locked="0"/>
    </xf>
    <xf numFmtId="0" fontId="49" fillId="0" borderId="25" xfId="0" applyFont="1" applyFill="1" applyBorder="1" applyAlignment="1">
      <alignment vertical="top"/>
    </xf>
    <xf numFmtId="0" fontId="53" fillId="0" borderId="25" xfId="0" applyFont="1" applyFill="1" applyBorder="1" applyAlignment="1">
      <alignment vertical="top"/>
    </xf>
    <xf numFmtId="0" fontId="53" fillId="0" borderId="30" xfId="0" applyFont="1" applyFill="1" applyBorder="1" applyAlignment="1">
      <alignment vertical="top"/>
    </xf>
    <xf numFmtId="0" fontId="54" fillId="0" borderId="25" xfId="1" applyFont="1" applyBorder="1" applyAlignment="1">
      <alignment vertical="top"/>
    </xf>
    <xf numFmtId="0" fontId="49" fillId="0" borderId="25" xfId="1" applyFont="1" applyFill="1" applyBorder="1" applyAlignment="1">
      <alignment vertical="top" wrapText="1"/>
    </xf>
    <xf numFmtId="0" fontId="53" fillId="0" borderId="0" xfId="155" applyFont="1" applyBorder="1" applyAlignment="1">
      <alignment vertical="top"/>
    </xf>
    <xf numFmtId="0" fontId="55" fillId="0" borderId="25" xfId="1" applyFont="1" applyFill="1" applyBorder="1" applyAlignment="1">
      <alignment vertical="top"/>
    </xf>
    <xf numFmtId="0" fontId="54" fillId="0" borderId="25" xfId="1" applyFont="1" applyFill="1" applyBorder="1" applyAlignment="1">
      <alignment vertical="top"/>
    </xf>
    <xf numFmtId="0" fontId="49" fillId="0" borderId="25" xfId="1" applyFont="1" applyFill="1" applyBorder="1" applyAlignment="1">
      <alignment vertical="top"/>
    </xf>
    <xf numFmtId="0" fontId="47" fillId="0" borderId="0" xfId="155" applyFont="1" applyBorder="1" applyAlignment="1">
      <alignment vertical="top"/>
    </xf>
    <xf numFmtId="0" fontId="53" fillId="0" borderId="0" xfId="155" applyFont="1" applyFill="1" applyBorder="1" applyAlignment="1">
      <alignment vertical="top"/>
    </xf>
    <xf numFmtId="0" fontId="49" fillId="0" borderId="0" xfId="155" applyFont="1" applyFill="1" applyBorder="1" applyAlignment="1">
      <alignment horizontal="right" vertical="top"/>
    </xf>
    <xf numFmtId="0" fontId="53" fillId="0" borderId="0" xfId="155" applyFont="1" applyFill="1" applyBorder="1" applyAlignment="1">
      <alignment horizontal="right" vertical="top"/>
    </xf>
    <xf numFmtId="0" fontId="47" fillId="0" borderId="0" xfId="1" applyFont="1" applyFill="1" applyAlignment="1">
      <alignment vertical="center"/>
    </xf>
    <xf numFmtId="0" fontId="45" fillId="0" borderId="0" xfId="155" applyFont="1" applyFill="1" applyAlignment="1">
      <alignment horizontal="center" vertical="top" wrapText="1"/>
    </xf>
    <xf numFmtId="0" fontId="55" fillId="0" borderId="1" xfId="1" applyFont="1" applyFill="1" applyBorder="1" applyAlignment="1" applyProtection="1">
      <alignment horizontal="left" vertical="top" wrapText="1" indent="1"/>
    </xf>
    <xf numFmtId="0" fontId="53" fillId="0" borderId="1" xfId="1" applyFont="1" applyFill="1" applyBorder="1" applyAlignment="1" applyProtection="1">
      <alignment horizontal="left" vertical="top" wrapText="1" indent="2"/>
    </xf>
    <xf numFmtId="0" fontId="60" fillId="0" borderId="1" xfId="1" applyFont="1" applyFill="1" applyBorder="1" applyAlignment="1" applyProtection="1">
      <alignment horizontal="left" vertical="top" wrapText="1" indent="1"/>
    </xf>
    <xf numFmtId="0" fontId="49" fillId="0" borderId="1" xfId="1" applyFont="1" applyFill="1" applyBorder="1" applyAlignment="1">
      <alignment horizontal="left" vertical="center" wrapText="1"/>
    </xf>
    <xf numFmtId="0" fontId="47" fillId="0" borderId="0" xfId="155" applyFont="1" applyFill="1" applyAlignment="1">
      <alignment horizontal="left" vertical="center"/>
    </xf>
    <xf numFmtId="0" fontId="53" fillId="0" borderId="0" xfId="155" applyFont="1" applyFill="1" applyAlignment="1">
      <alignment horizontal="left" vertical="center"/>
    </xf>
    <xf numFmtId="0" fontId="53" fillId="0" borderId="0" xfId="155" applyFont="1" applyFill="1" applyAlignment="1">
      <alignment vertical="center"/>
    </xf>
    <xf numFmtId="0" fontId="53" fillId="0" borderId="0" xfId="155" applyFont="1" applyFill="1" applyAlignment="1">
      <alignment horizontal="center" vertical="center"/>
    </xf>
    <xf numFmtId="0" fontId="49" fillId="0" borderId="0" xfId="155" applyFont="1" applyFill="1" applyAlignment="1">
      <alignment horizontal="center" vertical="center"/>
    </xf>
    <xf numFmtId="0" fontId="47" fillId="0" borderId="0" xfId="1" applyFont="1" applyFill="1" applyAlignment="1">
      <alignment horizontal="center" vertical="center"/>
    </xf>
    <xf numFmtId="0" fontId="47" fillId="0" borderId="0" xfId="1" applyFont="1" applyBorder="1" applyAlignment="1">
      <alignment horizontal="center" vertical="center"/>
    </xf>
    <xf numFmtId="0" fontId="47" fillId="0" borderId="0" xfId="1" applyFont="1" applyBorder="1" applyAlignment="1">
      <alignment vertical="center"/>
    </xf>
    <xf numFmtId="0" fontId="47" fillId="0" borderId="0" xfId="1" applyFont="1" applyBorder="1" applyAlignment="1">
      <alignment horizontal="left" vertical="center"/>
    </xf>
    <xf numFmtId="0" fontId="52" fillId="0" borderId="0" xfId="0" applyFont="1" applyFill="1" applyAlignment="1">
      <alignment horizontal="center" vertical="center"/>
    </xf>
    <xf numFmtId="0" fontId="55" fillId="0" borderId="1" xfId="1" applyFont="1" applyFill="1" applyBorder="1" applyAlignment="1">
      <alignment horizontal="left" vertical="center" wrapText="1"/>
    </xf>
    <xf numFmtId="0" fontId="53" fillId="0" borderId="1" xfId="1" applyFont="1" applyFill="1" applyBorder="1" applyAlignment="1">
      <alignment horizontal="left" vertical="center" wrapText="1"/>
    </xf>
    <xf numFmtId="0" fontId="49" fillId="0" borderId="1" xfId="1" applyFont="1" applyFill="1" applyBorder="1" applyAlignment="1" applyProtection="1">
      <alignment horizontal="left" vertical="center" wrapText="1"/>
    </xf>
    <xf numFmtId="0" fontId="55" fillId="0" borderId="1" xfId="1" applyFont="1" applyFill="1" applyBorder="1" applyAlignment="1" applyProtection="1">
      <alignment horizontal="left" vertical="center" wrapText="1"/>
    </xf>
    <xf numFmtId="0" fontId="53" fillId="0" borderId="1" xfId="1" applyFont="1" applyFill="1" applyBorder="1" applyAlignment="1" applyProtection="1">
      <alignment horizontal="left" vertical="center" wrapText="1"/>
    </xf>
    <xf numFmtId="0" fontId="56" fillId="0" borderId="1" xfId="1" applyFont="1" applyFill="1" applyBorder="1" applyAlignment="1">
      <alignment horizontal="left" vertical="center" wrapText="1"/>
    </xf>
    <xf numFmtId="0" fontId="47" fillId="0" borderId="1" xfId="1" applyFont="1" applyFill="1" applyBorder="1" applyAlignment="1">
      <alignment horizontal="left" vertical="center" wrapText="1"/>
    </xf>
    <xf numFmtId="0" fontId="47" fillId="0" borderId="29" xfId="1" applyFont="1" applyFill="1" applyBorder="1" applyAlignment="1">
      <alignment horizontal="left" vertical="center" wrapText="1"/>
    </xf>
    <xf numFmtId="0" fontId="55" fillId="0" borderId="1" xfId="200" applyFont="1" applyFill="1" applyBorder="1" applyAlignment="1">
      <alignment horizontal="left" vertical="center" wrapText="1"/>
    </xf>
    <xf numFmtId="0" fontId="53" fillId="0" borderId="1" xfId="200" applyFont="1" applyFill="1" applyBorder="1" applyAlignment="1">
      <alignment horizontal="left" vertical="center" wrapText="1"/>
    </xf>
    <xf numFmtId="0" fontId="49" fillId="0" borderId="18" xfId="1" applyFont="1" applyFill="1" applyBorder="1" applyAlignment="1">
      <alignment horizontal="center" vertical="top" wrapText="1"/>
    </xf>
    <xf numFmtId="1" fontId="49" fillId="0" borderId="17" xfId="1" applyNumberFormat="1" applyFont="1" applyFill="1" applyBorder="1" applyAlignment="1">
      <alignment horizontal="center" vertical="center" wrapText="1"/>
    </xf>
    <xf numFmtId="0" fontId="49" fillId="0" borderId="18" xfId="1" applyFont="1" applyFill="1" applyBorder="1" applyAlignment="1">
      <alignment horizontal="center" vertical="center" wrapText="1"/>
    </xf>
    <xf numFmtId="49" fontId="49" fillId="0" borderId="1" xfId="1" applyNumberFormat="1" applyFont="1" applyFill="1" applyBorder="1" applyAlignment="1">
      <alignment horizontal="left" vertical="center" wrapText="1"/>
    </xf>
    <xf numFmtId="0" fontId="54" fillId="0" borderId="1" xfId="1" applyFont="1" applyFill="1" applyBorder="1" applyAlignment="1">
      <alignment horizontal="left" vertical="center" wrapText="1"/>
    </xf>
    <xf numFmtId="0" fontId="55" fillId="0" borderId="1" xfId="1" applyFont="1" applyFill="1" applyBorder="1" applyAlignment="1">
      <alignment vertical="center" wrapText="1"/>
    </xf>
    <xf numFmtId="49" fontId="55" fillId="0" borderId="1" xfId="1" applyNumberFormat="1" applyFont="1" applyFill="1" applyBorder="1" applyAlignment="1">
      <alignment horizontal="left" vertical="center" wrapText="1"/>
    </xf>
    <xf numFmtId="0" fontId="49" fillId="0" borderId="29" xfId="1" applyFont="1" applyFill="1" applyBorder="1" applyAlignment="1">
      <alignment horizontal="left" vertical="center" wrapText="1"/>
    </xf>
    <xf numFmtId="0" fontId="54" fillId="0" borderId="1" xfId="1" applyFont="1" applyFill="1" applyBorder="1" applyAlignment="1" applyProtection="1">
      <alignment horizontal="left" vertical="center" wrapText="1"/>
    </xf>
    <xf numFmtId="3" fontId="55" fillId="0" borderId="29" xfId="1" applyNumberFormat="1" applyFont="1" applyFill="1" applyBorder="1" applyAlignment="1">
      <alignment vertical="center" wrapText="1"/>
    </xf>
    <xf numFmtId="1" fontId="55" fillId="0" borderId="24" xfId="200" applyNumberFormat="1" applyFont="1" applyFill="1" applyBorder="1" applyAlignment="1">
      <alignment horizontal="left" vertical="center" wrapText="1" indent="1"/>
    </xf>
    <xf numFmtId="1" fontId="54" fillId="0" borderId="24" xfId="200" applyNumberFormat="1" applyFont="1" applyFill="1" applyBorder="1" applyAlignment="1">
      <alignment horizontal="left" vertical="center" wrapText="1" indent="1"/>
    </xf>
    <xf numFmtId="0" fontId="48" fillId="0" borderId="19" xfId="1" applyFont="1" applyFill="1" applyBorder="1" applyAlignment="1">
      <alignment horizontal="center" vertical="center"/>
    </xf>
    <xf numFmtId="0" fontId="49" fillId="0" borderId="17" xfId="1" applyFont="1" applyFill="1" applyBorder="1" applyAlignment="1">
      <alignment horizontal="center" vertical="center" wrapText="1"/>
    </xf>
    <xf numFmtId="0" fontId="49" fillId="0" borderId="19" xfId="1" applyFont="1" applyFill="1" applyBorder="1" applyAlignment="1">
      <alignment horizontal="center" vertical="top" wrapText="1"/>
    </xf>
    <xf numFmtId="0" fontId="49" fillId="0" borderId="19" xfId="1" applyFont="1" applyFill="1" applyBorder="1" applyAlignment="1">
      <alignment horizontal="center" vertical="center" wrapText="1"/>
    </xf>
    <xf numFmtId="0" fontId="49" fillId="0" borderId="32" xfId="1" applyFont="1" applyFill="1" applyBorder="1" applyAlignment="1">
      <alignment horizontal="center" vertical="center" wrapText="1"/>
    </xf>
    <xf numFmtId="0" fontId="49" fillId="0" borderId="29" xfId="1" applyFont="1" applyFill="1" applyBorder="1" applyAlignment="1" applyProtection="1">
      <alignment horizontal="left" vertical="top" wrapText="1"/>
    </xf>
    <xf numFmtId="0" fontId="53" fillId="0" borderId="25" xfId="1" applyFont="1" applyFill="1" applyBorder="1" applyAlignment="1">
      <alignment vertical="top"/>
    </xf>
    <xf numFmtId="3" fontId="55" fillId="0" borderId="33" xfId="1" applyNumberFormat="1" applyFont="1" applyFill="1" applyBorder="1" applyAlignment="1">
      <alignment horizontal="left" vertical="center"/>
    </xf>
    <xf numFmtId="3" fontId="53" fillId="0" borderId="33" xfId="1" applyNumberFormat="1" applyFont="1" applyFill="1" applyBorder="1" applyAlignment="1">
      <alignment horizontal="left" vertical="center"/>
    </xf>
    <xf numFmtId="3" fontId="54" fillId="0" borderId="33" xfId="1" applyNumberFormat="1" applyFont="1" applyFill="1" applyBorder="1" applyAlignment="1">
      <alignment horizontal="left" vertical="center"/>
    </xf>
    <xf numFmtId="3" fontId="54" fillId="0" borderId="24" xfId="1" applyNumberFormat="1" applyFont="1" applyFill="1" applyBorder="1" applyAlignment="1">
      <alignment horizontal="left" vertical="center"/>
    </xf>
    <xf numFmtId="3" fontId="55" fillId="0" borderId="24" xfId="1" applyNumberFormat="1" applyFont="1" applyFill="1" applyBorder="1" applyAlignment="1">
      <alignment horizontal="left" vertical="center"/>
    </xf>
    <xf numFmtId="3" fontId="49" fillId="0" borderId="24" xfId="1" applyNumberFormat="1" applyFont="1" applyFill="1" applyBorder="1" applyAlignment="1">
      <alignment horizontal="left" vertical="center"/>
    </xf>
    <xf numFmtId="0" fontId="49" fillId="0" borderId="24" xfId="1" applyFont="1" applyFill="1" applyBorder="1" applyAlignment="1">
      <alignment horizontal="left" vertical="center" wrapText="1"/>
    </xf>
    <xf numFmtId="0" fontId="55" fillId="0" borderId="24" xfId="1" applyFont="1" applyFill="1" applyBorder="1" applyAlignment="1">
      <alignment horizontal="left" vertical="center" wrapText="1"/>
    </xf>
    <xf numFmtId="0" fontId="53" fillId="0" borderId="24" xfId="1" applyFont="1" applyFill="1" applyBorder="1" applyAlignment="1">
      <alignment horizontal="left" vertical="center" wrapText="1"/>
    </xf>
    <xf numFmtId="0" fontId="49" fillId="0" borderId="24" xfId="1" applyFont="1" applyFill="1" applyBorder="1" applyAlignment="1">
      <alignment horizontal="left" vertical="center"/>
    </xf>
    <xf numFmtId="0" fontId="48" fillId="0" borderId="24" xfId="1" applyFont="1" applyFill="1" applyBorder="1" applyAlignment="1">
      <alignment horizontal="left" vertical="center"/>
    </xf>
    <xf numFmtId="0" fontId="56" fillId="0" borderId="24" xfId="1" applyFont="1" applyFill="1" applyBorder="1" applyAlignment="1">
      <alignment horizontal="left" vertical="center"/>
    </xf>
    <xf numFmtId="0" fontId="47" fillId="0" borderId="24" xfId="1" applyFont="1" applyFill="1" applyBorder="1" applyAlignment="1">
      <alignment horizontal="left" vertical="center"/>
    </xf>
    <xf numFmtId="0" fontId="56" fillId="0" borderId="27" xfId="1" applyFont="1" applyFill="1" applyBorder="1" applyAlignment="1">
      <alignment horizontal="left" vertical="center"/>
    </xf>
    <xf numFmtId="0" fontId="47" fillId="0" borderId="28" xfId="1" applyFont="1" applyFill="1" applyBorder="1" applyAlignment="1">
      <alignment horizontal="left" vertical="center"/>
    </xf>
    <xf numFmtId="0" fontId="49" fillId="0" borderId="24" xfId="0" applyFont="1" applyFill="1" applyBorder="1" applyAlignment="1">
      <alignment horizontal="left" vertical="center"/>
    </xf>
    <xf numFmtId="3" fontId="60" fillId="0" borderId="24" xfId="0" applyNumberFormat="1" applyFont="1" applyFill="1" applyBorder="1" applyAlignment="1">
      <alignment horizontal="left" vertical="center"/>
    </xf>
    <xf numFmtId="3" fontId="49" fillId="0" borderId="24" xfId="0" applyNumberFormat="1" applyFont="1" applyFill="1" applyBorder="1" applyAlignment="1">
      <alignment horizontal="left" vertical="center"/>
    </xf>
    <xf numFmtId="3" fontId="49" fillId="0" borderId="28" xfId="0" applyNumberFormat="1" applyFont="1" applyFill="1" applyBorder="1" applyAlignment="1">
      <alignment horizontal="left" vertical="center"/>
    </xf>
    <xf numFmtId="0" fontId="49" fillId="0" borderId="1" xfId="1" applyFont="1" applyFill="1" applyBorder="1" applyAlignment="1">
      <alignment vertical="center" wrapText="1"/>
    </xf>
    <xf numFmtId="1" fontId="49" fillId="0" borderId="24" xfId="200" applyNumberFormat="1" applyFont="1" applyFill="1" applyBorder="1" applyAlignment="1">
      <alignment horizontal="left" vertical="center" wrapText="1" indent="1"/>
    </xf>
    <xf numFmtId="0" fontId="49" fillId="0" borderId="1" xfId="200" applyFont="1" applyFill="1" applyBorder="1" applyAlignment="1">
      <alignment horizontal="left" vertical="center" wrapText="1"/>
    </xf>
    <xf numFmtId="0" fontId="49" fillId="0" borderId="0" xfId="1" applyFont="1" applyFill="1" applyAlignment="1">
      <alignment vertical="top"/>
    </xf>
    <xf numFmtId="1" fontId="53" fillId="0" borderId="24" xfId="200" applyNumberFormat="1" applyFont="1" applyFill="1" applyBorder="1" applyAlignment="1">
      <alignment horizontal="left" vertical="center" wrapText="1" indent="1"/>
    </xf>
    <xf numFmtId="2" fontId="53" fillId="0" borderId="1" xfId="200" applyNumberFormat="1" applyFont="1" applyFill="1" applyBorder="1" applyAlignment="1">
      <alignment horizontal="left" vertical="center" wrapText="1"/>
    </xf>
    <xf numFmtId="2" fontId="53" fillId="0" borderId="1" xfId="1" applyNumberFormat="1" applyFont="1" applyFill="1" applyBorder="1" applyAlignment="1">
      <alignment horizontal="left" vertical="center" wrapText="1"/>
    </xf>
    <xf numFmtId="0" fontId="55" fillId="0" borderId="25" xfId="1" applyFont="1" applyFill="1" applyBorder="1" applyAlignment="1">
      <alignment horizontal="left" vertical="top"/>
    </xf>
    <xf numFmtId="0" fontId="55" fillId="0" borderId="0" xfId="1" applyFont="1" applyFill="1" applyAlignment="1">
      <alignment horizontal="left" vertical="top"/>
    </xf>
    <xf numFmtId="0" fontId="54" fillId="0" borderId="1" xfId="200" applyFont="1" applyFill="1" applyBorder="1" applyAlignment="1">
      <alignment horizontal="left" vertical="center" wrapText="1"/>
    </xf>
    <xf numFmtId="1" fontId="49" fillId="0" borderId="24" xfId="1" applyNumberFormat="1" applyFont="1" applyFill="1" applyBorder="1" applyAlignment="1">
      <alignment horizontal="left" vertical="center" indent="1"/>
    </xf>
    <xf numFmtId="0" fontId="49" fillId="0" borderId="5" xfId="1" applyFont="1" applyFill="1" applyBorder="1" applyAlignment="1">
      <alignment horizontal="left" vertical="center" wrapText="1"/>
    </xf>
    <xf numFmtId="0" fontId="61" fillId="0" borderId="25" xfId="1" applyFont="1" applyFill="1" applyBorder="1" applyAlignment="1">
      <alignment vertical="top"/>
    </xf>
    <xf numFmtId="0" fontId="61" fillId="0" borderId="0" xfId="1" applyFont="1" applyFill="1" applyAlignment="1">
      <alignment vertical="top"/>
    </xf>
    <xf numFmtId="1" fontId="49" fillId="0" borderId="28" xfId="1" applyNumberFormat="1" applyFont="1" applyFill="1" applyBorder="1" applyAlignment="1">
      <alignment horizontal="left" vertical="center" indent="1"/>
    </xf>
    <xf numFmtId="0" fontId="61" fillId="0" borderId="30" xfId="1" applyFont="1" applyFill="1" applyBorder="1" applyAlignment="1">
      <alignment vertical="top"/>
    </xf>
    <xf numFmtId="0" fontId="45" fillId="0" borderId="0" xfId="155" applyFont="1" applyFill="1" applyAlignment="1">
      <alignment horizontal="center" vertical="top" wrapText="1"/>
    </xf>
    <xf numFmtId="3" fontId="49" fillId="0" borderId="33" xfId="1" applyNumberFormat="1" applyFont="1" applyFill="1" applyBorder="1" applyAlignment="1">
      <alignment horizontal="left" vertical="center"/>
    </xf>
    <xf numFmtId="0" fontId="55" fillId="0" borderId="31" xfId="1" applyFont="1" applyFill="1" applyBorder="1" applyAlignment="1">
      <alignment horizontal="center" vertical="top" wrapText="1"/>
    </xf>
    <xf numFmtId="0" fontId="49" fillId="0" borderId="31" xfId="1" applyFont="1" applyFill="1" applyBorder="1" applyAlignment="1">
      <alignment horizontal="center" vertical="top" wrapText="1"/>
    </xf>
    <xf numFmtId="0" fontId="53" fillId="0" borderId="25" xfId="1" applyFont="1" applyFill="1" applyBorder="1" applyAlignment="1">
      <alignment vertical="top" wrapText="1"/>
    </xf>
    <xf numFmtId="0" fontId="62" fillId="0" borderId="25" xfId="1" applyFont="1" applyFill="1" applyBorder="1" applyAlignment="1">
      <alignment vertical="top"/>
    </xf>
    <xf numFmtId="0" fontId="63" fillId="0" borderId="0" xfId="1" applyFont="1" applyAlignment="1">
      <alignment vertical="top"/>
    </xf>
    <xf numFmtId="0" fontId="64" fillId="0" borderId="25" xfId="1" applyFont="1" applyFill="1" applyBorder="1" applyAlignment="1">
      <alignment vertical="top"/>
    </xf>
    <xf numFmtId="0" fontId="64" fillId="0" borderId="0" xfId="1" applyFont="1" applyAlignment="1">
      <alignment vertical="top"/>
    </xf>
    <xf numFmtId="0" fontId="53" fillId="0" borderId="25" xfId="1" applyFont="1" applyBorder="1" applyAlignment="1">
      <alignment vertical="top"/>
    </xf>
    <xf numFmtId="0" fontId="49" fillId="0" borderId="25" xfId="1" applyFont="1" applyBorder="1" applyAlignment="1">
      <alignment vertical="top" wrapText="1"/>
    </xf>
    <xf numFmtId="0" fontId="55" fillId="0" borderId="25" xfId="1" applyFont="1" applyFill="1" applyBorder="1" applyAlignment="1">
      <alignment horizontal="center" vertical="top"/>
    </xf>
    <xf numFmtId="3" fontId="55" fillId="35" borderId="33" xfId="1" applyNumberFormat="1" applyFont="1" applyFill="1" applyBorder="1" applyAlignment="1">
      <alignment horizontal="left" vertical="center"/>
    </xf>
    <xf numFmtId="0" fontId="55" fillId="35" borderId="25" xfId="1" applyFont="1" applyFill="1" applyBorder="1" applyAlignment="1">
      <alignment vertical="top" wrapText="1"/>
    </xf>
    <xf numFmtId="0" fontId="55" fillId="35" borderId="0" xfId="1" applyFont="1" applyFill="1" applyAlignment="1">
      <alignment vertical="top"/>
    </xf>
    <xf numFmtId="0" fontId="54" fillId="35" borderId="25" xfId="1" applyFont="1" applyFill="1" applyBorder="1" applyAlignment="1">
      <alignment vertical="top"/>
    </xf>
    <xf numFmtId="0" fontId="54" fillId="35" borderId="0" xfId="1" applyFont="1" applyFill="1" applyAlignment="1">
      <alignment vertical="top"/>
    </xf>
    <xf numFmtId="0" fontId="55" fillId="0" borderId="25" xfId="1" applyFont="1" applyFill="1" applyBorder="1" applyAlignment="1">
      <alignment vertical="top" wrapText="1"/>
    </xf>
    <xf numFmtId="3" fontId="55" fillId="0" borderId="34" xfId="1" applyNumberFormat="1" applyFont="1" applyFill="1" applyBorder="1" applyAlignment="1">
      <alignment horizontal="left" vertical="center"/>
    </xf>
    <xf numFmtId="3" fontId="65" fillId="0" borderId="30" xfId="1" applyNumberFormat="1" applyFont="1" applyFill="1" applyBorder="1" applyAlignment="1">
      <alignment vertical="top"/>
    </xf>
    <xf numFmtId="3" fontId="53" fillId="0" borderId="24" xfId="1" applyNumberFormat="1" applyFont="1" applyFill="1" applyBorder="1" applyAlignment="1">
      <alignment horizontal="left" vertical="center"/>
    </xf>
    <xf numFmtId="0" fontId="55" fillId="0" borderId="25" xfId="1" applyFont="1" applyFill="1" applyBorder="1" applyAlignment="1">
      <alignment horizontal="left" vertical="top" wrapText="1"/>
    </xf>
    <xf numFmtId="0" fontId="55" fillId="0" borderId="25" xfId="1" applyFont="1" applyBorder="1" applyAlignment="1">
      <alignment vertical="top" wrapText="1"/>
    </xf>
    <xf numFmtId="0" fontId="55" fillId="0" borderId="25" xfId="1" applyFont="1" applyBorder="1" applyAlignment="1">
      <alignment vertical="top"/>
    </xf>
    <xf numFmtId="0" fontId="55" fillId="0" borderId="0" xfId="1" applyFont="1" applyAlignment="1">
      <alignment vertical="top"/>
    </xf>
    <xf numFmtId="3" fontId="49" fillId="0" borderId="28" xfId="1" applyNumberFormat="1" applyFont="1" applyFill="1" applyBorder="1" applyAlignment="1">
      <alignment horizontal="left" vertical="center"/>
    </xf>
    <xf numFmtId="0" fontId="53" fillId="0" borderId="30" xfId="1" applyFont="1" applyFill="1" applyBorder="1" applyAlignment="1">
      <alignment vertical="top"/>
    </xf>
    <xf numFmtId="0" fontId="53" fillId="0" borderId="0" xfId="1" applyFont="1" applyBorder="1" applyAlignment="1">
      <alignment horizontal="center" vertical="top"/>
    </xf>
    <xf numFmtId="0" fontId="53" fillId="0" borderId="0" xfId="1" applyFont="1" applyBorder="1" applyAlignment="1">
      <alignment vertical="top"/>
    </xf>
    <xf numFmtId="0" fontId="53" fillId="0" borderId="0" xfId="1" applyFont="1" applyFill="1" applyBorder="1" applyAlignment="1">
      <alignment vertical="top"/>
    </xf>
    <xf numFmtId="0" fontId="53" fillId="0" borderId="0" xfId="1" applyFont="1" applyBorder="1" applyAlignment="1">
      <alignment horizontal="left" vertical="top"/>
    </xf>
    <xf numFmtId="0" fontId="55" fillId="0" borderId="24" xfId="1" applyFont="1" applyFill="1" applyBorder="1" applyAlignment="1">
      <alignment horizontal="left" vertical="center"/>
    </xf>
    <xf numFmtId="0" fontId="55" fillId="0" borderId="0" xfId="0" applyFont="1" applyFill="1" applyAlignment="1">
      <alignment vertical="top"/>
    </xf>
    <xf numFmtId="0" fontId="53" fillId="0" borderId="24" xfId="1" applyFont="1" applyFill="1" applyBorder="1" applyAlignment="1">
      <alignment horizontal="left" vertical="center"/>
    </xf>
    <xf numFmtId="0" fontId="55" fillId="0" borderId="1" xfId="1" applyFont="1" applyFill="1" applyBorder="1" applyAlignment="1">
      <alignment horizontal="left" vertical="top" wrapText="1" indent="1"/>
    </xf>
    <xf numFmtId="0" fontId="53" fillId="0" borderId="1" xfId="1" applyFont="1" applyFill="1" applyBorder="1" applyAlignment="1">
      <alignment horizontal="left" vertical="top" wrapText="1" indent="2"/>
    </xf>
    <xf numFmtId="0" fontId="53" fillId="0" borderId="0" xfId="0" applyFont="1" applyFill="1" applyAlignment="1">
      <alignment horizontal="center" vertical="top"/>
    </xf>
    <xf numFmtId="0" fontId="53" fillId="0" borderId="0" xfId="1" applyFont="1" applyFill="1" applyAlignment="1">
      <alignment horizontal="center" vertical="top"/>
    </xf>
    <xf numFmtId="0" fontId="53" fillId="0" borderId="25" xfId="1" applyFont="1" applyFill="1" applyBorder="1" applyAlignment="1">
      <alignment horizontal="center" vertical="top" wrapText="1"/>
    </xf>
    <xf numFmtId="0" fontId="55" fillId="0" borderId="24" xfId="0" applyFont="1" applyFill="1" applyBorder="1" applyAlignment="1">
      <alignment horizontal="left" vertical="center"/>
    </xf>
    <xf numFmtId="0" fontId="55" fillId="0" borderId="25" xfId="0" applyFont="1" applyFill="1" applyBorder="1" applyAlignment="1">
      <alignment vertical="top"/>
    </xf>
    <xf numFmtId="0" fontId="53" fillId="0" borderId="24" xfId="0" applyFont="1" applyFill="1" applyBorder="1" applyAlignment="1">
      <alignment horizontal="left" vertical="center"/>
    </xf>
    <xf numFmtId="0" fontId="55" fillId="0" borderId="1" xfId="0" applyFont="1" applyFill="1" applyBorder="1" applyAlignment="1">
      <alignment horizontal="left" vertical="top" wrapText="1" indent="1"/>
    </xf>
    <xf numFmtId="0" fontId="53" fillId="0" borderId="1" xfId="0" applyFont="1" applyFill="1" applyBorder="1" applyAlignment="1">
      <alignment horizontal="left" vertical="top" wrapText="1" indent="2"/>
    </xf>
    <xf numFmtId="0" fontId="49" fillId="0" borderId="3" xfId="1" applyFont="1" applyFill="1" applyBorder="1" applyAlignment="1">
      <alignment horizontal="left" vertical="center" wrapText="1"/>
    </xf>
    <xf numFmtId="1" fontId="55" fillId="0" borderId="24" xfId="200" applyNumberFormat="1" applyFont="1" applyFill="1" applyBorder="1" applyAlignment="1">
      <alignment horizontal="left" vertical="center" indent="1"/>
    </xf>
    <xf numFmtId="0" fontId="49" fillId="0" borderId="0" xfId="155" applyFont="1" applyBorder="1" applyAlignment="1">
      <alignment horizontal="center" vertical="top"/>
    </xf>
    <xf numFmtId="0" fontId="45" fillId="0" borderId="0" xfId="155" applyFont="1" applyAlignment="1">
      <alignment horizontal="right" vertical="top"/>
    </xf>
    <xf numFmtId="0" fontId="45" fillId="0" borderId="0" xfId="155" applyFont="1" applyAlignment="1">
      <alignment horizontal="center" vertical="top"/>
    </xf>
    <xf numFmtId="0" fontId="49" fillId="0" borderId="0" xfId="155" applyFont="1" applyAlignment="1">
      <alignment horizontal="center" vertical="top"/>
    </xf>
    <xf numFmtId="0" fontId="45" fillId="0" borderId="0" xfId="155" applyFont="1" applyBorder="1" applyAlignment="1">
      <alignment horizontal="right" vertical="top"/>
    </xf>
    <xf numFmtId="0" fontId="45" fillId="0" borderId="0" xfId="155" applyFont="1" applyFill="1" applyAlignment="1">
      <alignment horizontal="center" vertical="center" wrapText="1"/>
    </xf>
    <xf numFmtId="0" fontId="51" fillId="0" borderId="0" xfId="155" applyFont="1" applyFill="1" applyAlignment="1">
      <alignment horizontal="right" vertical="top"/>
    </xf>
    <xf numFmtId="0" fontId="49" fillId="0" borderId="0" xfId="155" applyFont="1" applyFill="1" applyAlignment="1">
      <alignment horizontal="center" vertical="top"/>
    </xf>
    <xf numFmtId="3" fontId="49" fillId="0" borderId="20" xfId="0" applyNumberFormat="1" applyFont="1" applyFill="1" applyBorder="1" applyAlignment="1">
      <alignment horizontal="left" vertical="center" indent="1"/>
    </xf>
    <xf numFmtId="3" fontId="49" fillId="0" borderId="15" xfId="0" applyNumberFormat="1" applyFont="1" applyFill="1" applyBorder="1" applyAlignment="1">
      <alignment horizontal="left" vertical="center" indent="1"/>
    </xf>
    <xf numFmtId="3" fontId="49" fillId="0" borderId="21" xfId="0" applyNumberFormat="1" applyFont="1" applyFill="1" applyBorder="1" applyAlignment="1">
      <alignment horizontal="left" vertical="center" indent="1"/>
    </xf>
    <xf numFmtId="3" fontId="49" fillId="0" borderId="22" xfId="0" applyNumberFormat="1" applyFont="1" applyFill="1" applyBorder="1" applyAlignment="1">
      <alignment horizontal="left" vertical="center" indent="1"/>
    </xf>
    <xf numFmtId="3" fontId="49" fillId="0" borderId="16" xfId="0" applyNumberFormat="1" applyFont="1" applyFill="1" applyBorder="1" applyAlignment="1">
      <alignment horizontal="left" vertical="center" indent="1"/>
    </xf>
    <xf numFmtId="3" fontId="49" fillId="0" borderId="23" xfId="0" applyNumberFormat="1" applyFont="1" applyFill="1" applyBorder="1" applyAlignment="1">
      <alignment horizontal="left" vertical="center" indent="1"/>
    </xf>
    <xf numFmtId="0" fontId="49" fillId="0" borderId="20" xfId="1" applyFont="1" applyFill="1" applyBorder="1" applyAlignment="1">
      <alignment horizontal="left" vertical="center" indent="1"/>
    </xf>
    <xf numFmtId="0" fontId="49" fillId="0" borderId="15" xfId="1" applyFont="1" applyFill="1" applyBorder="1" applyAlignment="1">
      <alignment horizontal="left" vertical="center" indent="1"/>
    </xf>
    <xf numFmtId="0" fontId="49" fillId="0" borderId="21" xfId="1" applyFont="1" applyFill="1" applyBorder="1" applyAlignment="1">
      <alignment horizontal="left" vertical="center" indent="1"/>
    </xf>
    <xf numFmtId="0" fontId="49" fillId="0" borderId="22" xfId="1" applyFont="1" applyFill="1" applyBorder="1" applyAlignment="1">
      <alignment horizontal="left" vertical="center" indent="1"/>
    </xf>
    <xf numFmtId="0" fontId="49" fillId="0" borderId="16" xfId="1" applyFont="1" applyFill="1" applyBorder="1" applyAlignment="1">
      <alignment horizontal="left" vertical="center" indent="1"/>
    </xf>
    <xf numFmtId="0" fontId="49" fillId="0" borderId="23" xfId="1" applyFont="1" applyFill="1" applyBorder="1" applyAlignment="1">
      <alignment horizontal="left" vertical="center" indent="1"/>
    </xf>
    <xf numFmtId="0" fontId="49" fillId="0" borderId="20" xfId="1" applyFont="1" applyFill="1" applyBorder="1" applyAlignment="1">
      <alignment horizontal="left" vertical="center" wrapText="1" indent="1"/>
    </xf>
    <xf numFmtId="0" fontId="49" fillId="0" borderId="15" xfId="1" applyFont="1" applyFill="1" applyBorder="1" applyAlignment="1">
      <alignment horizontal="left" vertical="center" wrapText="1" indent="1"/>
    </xf>
    <xf numFmtId="0" fontId="49" fillId="0" borderId="21" xfId="1" applyFont="1" applyFill="1" applyBorder="1" applyAlignment="1">
      <alignment horizontal="left" vertical="center" wrapText="1" indent="1"/>
    </xf>
    <xf numFmtId="0" fontId="49" fillId="0" borderId="22" xfId="1" applyFont="1" applyFill="1" applyBorder="1" applyAlignment="1">
      <alignment horizontal="left" vertical="center" wrapText="1" indent="1"/>
    </xf>
    <xf numFmtId="0" fontId="49" fillId="0" borderId="16" xfId="1" applyFont="1" applyFill="1" applyBorder="1" applyAlignment="1">
      <alignment horizontal="left" vertical="center" wrapText="1" indent="1"/>
    </xf>
    <xf numFmtId="0" fontId="49" fillId="0" borderId="23" xfId="1" applyFont="1" applyFill="1" applyBorder="1" applyAlignment="1">
      <alignment horizontal="left" vertical="center" wrapText="1" indent="1"/>
    </xf>
    <xf numFmtId="0" fontId="49" fillId="0" borderId="20" xfId="0" applyFont="1" applyFill="1" applyBorder="1" applyAlignment="1" applyProtection="1">
      <alignment horizontal="left" vertical="center" wrapText="1" indent="1"/>
    </xf>
    <xf numFmtId="0" fontId="49" fillId="0" borderId="15" xfId="0" applyFont="1" applyFill="1" applyBorder="1" applyAlignment="1" applyProtection="1">
      <alignment horizontal="left" vertical="center" wrapText="1" indent="1"/>
    </xf>
    <xf numFmtId="0" fontId="49" fillId="0" borderId="21" xfId="0" applyFont="1" applyFill="1" applyBorder="1" applyAlignment="1" applyProtection="1">
      <alignment horizontal="left" vertical="center" wrapText="1" indent="1"/>
    </xf>
    <xf numFmtId="0" fontId="49" fillId="0" borderId="22" xfId="0" applyFont="1" applyFill="1" applyBorder="1" applyAlignment="1" applyProtection="1">
      <alignment horizontal="left" vertical="center" wrapText="1" indent="1"/>
    </xf>
    <xf numFmtId="0" fontId="49" fillId="0" borderId="16" xfId="0" applyFont="1" applyFill="1" applyBorder="1" applyAlignment="1" applyProtection="1">
      <alignment horizontal="left" vertical="center" wrapText="1" indent="1"/>
    </xf>
    <xf numFmtId="0" fontId="49" fillId="0" borderId="23" xfId="0" applyFont="1" applyFill="1" applyBorder="1" applyAlignment="1" applyProtection="1">
      <alignment horizontal="left" vertical="center" wrapText="1" indent="1"/>
    </xf>
    <xf numFmtId="0" fontId="49" fillId="0" borderId="20" xfId="0" applyFont="1" applyFill="1" applyBorder="1" applyAlignment="1">
      <alignment horizontal="left" vertical="center" wrapText="1" indent="1"/>
    </xf>
    <xf numFmtId="0" fontId="49" fillId="0" borderId="15" xfId="0" applyFont="1" applyFill="1" applyBorder="1" applyAlignment="1">
      <alignment horizontal="left" vertical="center" wrapText="1" indent="1"/>
    </xf>
    <xf numFmtId="0" fontId="49" fillId="0" borderId="21" xfId="0" applyFont="1" applyFill="1" applyBorder="1" applyAlignment="1">
      <alignment horizontal="left" vertical="center" wrapText="1" indent="1"/>
    </xf>
    <xf numFmtId="0" fontId="49" fillId="0" borderId="22" xfId="0" applyFont="1" applyFill="1" applyBorder="1" applyAlignment="1">
      <alignment horizontal="left" vertical="center" wrapText="1" indent="1"/>
    </xf>
    <xf numFmtId="0" fontId="49" fillId="0" borderId="16" xfId="0" applyFont="1" applyFill="1" applyBorder="1" applyAlignment="1">
      <alignment horizontal="left" vertical="center" wrapText="1" indent="1"/>
    </xf>
    <xf numFmtId="0" fontId="49" fillId="0" borderId="23" xfId="0" applyFont="1" applyFill="1" applyBorder="1" applyAlignment="1">
      <alignment horizontal="left" vertical="center" wrapText="1" indent="1"/>
    </xf>
    <xf numFmtId="0" fontId="45" fillId="0" borderId="0" xfId="155" applyFont="1" applyFill="1" applyAlignment="1">
      <alignment horizontal="center" vertical="top" wrapText="1"/>
    </xf>
    <xf numFmtId="0" fontId="51" fillId="0" borderId="0" xfId="155" applyFont="1" applyAlignment="1">
      <alignment horizontal="right" vertical="top"/>
    </xf>
  </cellXfs>
  <cellStyles count="258">
    <cellStyle name="=C:\WINNT35\SYSTEM32\COMMAND.COM" xfId="2"/>
    <cellStyle name="20% - 1. jelölőszín" xfId="3"/>
    <cellStyle name="20% - 1. jelölőszín 2" xfId="4"/>
    <cellStyle name="20% - 1. jelölőszín_20130128_ITS on reporting_Annex I_CA" xfId="238"/>
    <cellStyle name="20% - 2. jelölőszín" xfId="5"/>
    <cellStyle name="20% - 2. jelölőszín 2" xfId="6"/>
    <cellStyle name="20% - 2. jelölőszín_20130128_ITS on reporting_Annex I_CA" xfId="239"/>
    <cellStyle name="20% - 3. jelölőszín" xfId="7"/>
    <cellStyle name="20% - 3. jelölőszín 2" xfId="8"/>
    <cellStyle name="20% - 3. jelölőszín_20130128_ITS on reporting_Annex I_CA" xfId="240"/>
    <cellStyle name="20% - 4. jelölőszín" xfId="9"/>
    <cellStyle name="20% - 4. jelölőszín 2" xfId="10"/>
    <cellStyle name="20% - 4. jelölőszín_20130128_ITS on reporting_Annex I_CA" xfId="241"/>
    <cellStyle name="20% - 5. jelölőszín" xfId="11"/>
    <cellStyle name="20% - 5. jelölőszín 2" xfId="12"/>
    <cellStyle name="20% - 5. jelölőszín_20130128_ITS on reporting_Annex I_CA" xfId="242"/>
    <cellStyle name="20% - 6. jelölőszín" xfId="13"/>
    <cellStyle name="20% - 6. jelölőszín 2" xfId="14"/>
    <cellStyle name="20% - 6. jelölőszín_20130128_ITS on reporting_Annex I_CA" xfId="243"/>
    <cellStyle name="20% - Accent1 2" xfId="15"/>
    <cellStyle name="20% - Accent2 2" xfId="16"/>
    <cellStyle name="20% - Accent3 2" xfId="17"/>
    <cellStyle name="20% - Accent4 2" xfId="18"/>
    <cellStyle name="20% - Accent5 2" xfId="19"/>
    <cellStyle name="20% - Accent6 2" xfId="20"/>
    <cellStyle name="20% - Énfasis1" xfId="21"/>
    <cellStyle name="20% - Énfasis2" xfId="22"/>
    <cellStyle name="20% - Énfasis3" xfId="23"/>
    <cellStyle name="20% - Énfasis4" xfId="24"/>
    <cellStyle name="20% - Énfasis5" xfId="25"/>
    <cellStyle name="20% - Énfasis6" xfId="26"/>
    <cellStyle name="40% - 1. jelölőszín" xfId="27"/>
    <cellStyle name="40% - 1. jelölőszín 2" xfId="28"/>
    <cellStyle name="40% - 1. jelölőszín_20130128_ITS on reporting_Annex I_CA" xfId="244"/>
    <cellStyle name="40% - 2. jelölőszín" xfId="29"/>
    <cellStyle name="40% - 2. jelölőszín 2" xfId="30"/>
    <cellStyle name="40% - 2. jelölőszín_20130128_ITS on reporting_Annex I_CA" xfId="245"/>
    <cellStyle name="40% - 3. jelölőszín" xfId="31"/>
    <cellStyle name="40% - 3. jelölőszín 2" xfId="32"/>
    <cellStyle name="40% - 3. jelölőszín_20130128_ITS on reporting_Annex I_CA" xfId="246"/>
    <cellStyle name="40% - 4. jelölőszín" xfId="33"/>
    <cellStyle name="40% - 4. jelölőszín 2" xfId="34"/>
    <cellStyle name="40% - 4. jelölőszín_20130128_ITS on reporting_Annex I_CA" xfId="247"/>
    <cellStyle name="40% - 5. jelölőszín" xfId="35"/>
    <cellStyle name="40% - 5. jelölőszín 2" xfId="36"/>
    <cellStyle name="40% - 5. jelölőszín_20130128_ITS on reporting_Annex I_CA" xfId="248"/>
    <cellStyle name="40% - 6. jelölőszín" xfId="37"/>
    <cellStyle name="40% - 6. jelölőszín 2" xfId="38"/>
    <cellStyle name="40% - 6. jelölőszín_20130128_ITS on reporting_Annex I_CA" xfId="249"/>
    <cellStyle name="40% - Accent1 2" xfId="39"/>
    <cellStyle name="40% - Accent2 2" xfId="40"/>
    <cellStyle name="40% - Accent3 2" xfId="41"/>
    <cellStyle name="40% - Accent4 2" xfId="42"/>
    <cellStyle name="40% - Accent5 2" xfId="43"/>
    <cellStyle name="40% - Accent6 2" xfId="44"/>
    <cellStyle name="40% - Énfasis1" xfId="45"/>
    <cellStyle name="40% - Énfasis2" xfId="46"/>
    <cellStyle name="40% - Énfasis3" xfId="47"/>
    <cellStyle name="40% - Énfasis4" xfId="48"/>
    <cellStyle name="40% - Énfasis5" xfId="49"/>
    <cellStyle name="40% - Énfasis6" xfId="50"/>
    <cellStyle name="60% - 1. jelölőszín" xfId="51"/>
    <cellStyle name="60% - 2. jelölőszín" xfId="52"/>
    <cellStyle name="60% - 3. jelölőszín" xfId="53"/>
    <cellStyle name="60% - 4. jelölőszín" xfId="54"/>
    <cellStyle name="60% - 5. jelölőszín" xfId="55"/>
    <cellStyle name="60% - 6. jelölőszín" xfId="56"/>
    <cellStyle name="60% - Accent1 2" xfId="57"/>
    <cellStyle name="60% - Accent2 2" xfId="58"/>
    <cellStyle name="60% - Accent3 2" xfId="59"/>
    <cellStyle name="60% - Accent4 2" xfId="60"/>
    <cellStyle name="60% - Accent5 2" xfId="61"/>
    <cellStyle name="60% - Accent6 2" xfId="62"/>
    <cellStyle name="60% - Énfasis1" xfId="63"/>
    <cellStyle name="60% - Énfasis2" xfId="64"/>
    <cellStyle name="60% - Énfasis3" xfId="65"/>
    <cellStyle name="60% - Énfasis4" xfId="66"/>
    <cellStyle name="60% - Énfasis5" xfId="67"/>
    <cellStyle name="60% - Énfasis6" xfId="68"/>
    <cellStyle name="Accent1 2" xfId="69"/>
    <cellStyle name="Accent2 2" xfId="70"/>
    <cellStyle name="Accent3 2" xfId="71"/>
    <cellStyle name="Accent4 2" xfId="72"/>
    <cellStyle name="Accent5 2" xfId="73"/>
    <cellStyle name="Accent6 2" xfId="74"/>
    <cellStyle name="Bad 2" xfId="75"/>
    <cellStyle name="Bevitel" xfId="76"/>
    <cellStyle name="Buena" xfId="77"/>
    <cellStyle name="Calculation 2" xfId="78"/>
    <cellStyle name="Cálculo" xfId="79"/>
    <cellStyle name="Celda de comprobación" xfId="80"/>
    <cellStyle name="Celda vinculada" xfId="81"/>
    <cellStyle name="Check Cell 2" xfId="82"/>
    <cellStyle name="checkExposure" xfId="83"/>
    <cellStyle name="Cím" xfId="84"/>
    <cellStyle name="Címsor 1" xfId="85"/>
    <cellStyle name="Címsor 2" xfId="86"/>
    <cellStyle name="Címsor 3" xfId="87"/>
    <cellStyle name="Címsor 4" xfId="88"/>
    <cellStyle name="Ellenőrzőcella" xfId="89"/>
    <cellStyle name="Encabezado 4" xfId="90"/>
    <cellStyle name="Énfasis1" xfId="91"/>
    <cellStyle name="Énfasis2" xfId="92"/>
    <cellStyle name="Énfasis3" xfId="93"/>
    <cellStyle name="Énfasis4" xfId="94"/>
    <cellStyle name="Énfasis5" xfId="95"/>
    <cellStyle name="Énfasis6" xfId="96"/>
    <cellStyle name="Entrada" xfId="97"/>
    <cellStyle name="Explanatory Text 2" xfId="98"/>
    <cellStyle name="Figyelmeztetés" xfId="99"/>
    <cellStyle name="Good 2" xfId="100"/>
    <cellStyle name="greyed" xfId="101"/>
    <cellStyle name="Heading 1 2" xfId="102"/>
    <cellStyle name="Heading 2 2" xfId="103"/>
    <cellStyle name="Heading 3 2" xfId="104"/>
    <cellStyle name="Heading 4 2" xfId="105"/>
    <cellStyle name="HeadingTable" xfId="106"/>
    <cellStyle name="highlightExposure" xfId="107"/>
    <cellStyle name="highlightPD" xfId="108"/>
    <cellStyle name="highlightPercentage" xfId="109"/>
    <cellStyle name="highlightText" xfId="110"/>
    <cellStyle name="Hipervínculo 2" xfId="111"/>
    <cellStyle name="Hivatkozott cella" xfId="112"/>
    <cellStyle name="Hyperlink 2" xfId="113"/>
    <cellStyle name="Hyperlink 3" xfId="114"/>
    <cellStyle name="Hyperlink 3 2" xfId="115"/>
    <cellStyle name="Incorrecto" xfId="116"/>
    <cellStyle name="Input 2" xfId="117"/>
    <cellStyle name="inputDate" xfId="118"/>
    <cellStyle name="inputExposure" xfId="119"/>
    <cellStyle name="inputMaturity" xfId="120"/>
    <cellStyle name="inputParameterE" xfId="121"/>
    <cellStyle name="inputPD" xfId="122"/>
    <cellStyle name="inputPercentage" xfId="123"/>
    <cellStyle name="inputPercentageL" xfId="124"/>
    <cellStyle name="inputPercentageS" xfId="125"/>
    <cellStyle name="inputSelection" xfId="126"/>
    <cellStyle name="inputText" xfId="127"/>
    <cellStyle name="Jegyzet" xfId="128"/>
    <cellStyle name="Jelölőszín (1)" xfId="129"/>
    <cellStyle name="Jelölőszín (2)" xfId="130"/>
    <cellStyle name="Jelölőszín (3)" xfId="131"/>
    <cellStyle name="Jelölőszín (4)" xfId="132"/>
    <cellStyle name="Jelölőszín (5)" xfId="133"/>
    <cellStyle name="Jelölőszín (6)" xfId="134"/>
    <cellStyle name="Jó" xfId="135"/>
    <cellStyle name="Kimenet" xfId="136"/>
    <cellStyle name="Lien hypertexte 2" xfId="137"/>
    <cellStyle name="Lien hypertexte 3" xfId="138"/>
    <cellStyle name="Linked Cell 2" xfId="139"/>
    <cellStyle name="Magyarázó szöveg" xfId="140"/>
    <cellStyle name="Millares 2" xfId="141"/>
    <cellStyle name="Millares 2 2" xfId="142"/>
    <cellStyle name="Millares 3" xfId="143"/>
    <cellStyle name="Millares 3 2" xfId="144"/>
    <cellStyle name="Navadno_List1" xfId="145"/>
    <cellStyle name="Neutral 2" xfId="146"/>
    <cellStyle name="Normal" xfId="0" builtinId="0"/>
    <cellStyle name="Normal 10" xfId="257"/>
    <cellStyle name="Normal 2" xfId="1"/>
    <cellStyle name="Normal 2 2" xfId="147"/>
    <cellStyle name="Normal 2 2 2" xfId="148"/>
    <cellStyle name="Normal 2 2 3" xfId="149"/>
    <cellStyle name="Normal 2 2 3 2" xfId="150"/>
    <cellStyle name="Normal 2 2_COREP GL04rev3" xfId="151"/>
    <cellStyle name="Normal 2 3" xfId="152"/>
    <cellStyle name="Normal 2 4" xfId="153"/>
    <cellStyle name="Normal 2 5" xfId="250"/>
    <cellStyle name="Normal 2_~0149226" xfId="154"/>
    <cellStyle name="Normal 3" xfId="155"/>
    <cellStyle name="Normal 3 2" xfId="156"/>
    <cellStyle name="Normal 3 3" xfId="157"/>
    <cellStyle name="Normal 3 4" xfId="158"/>
    <cellStyle name="Normal 3_~1520012" xfId="159"/>
    <cellStyle name="Normal 4" xfId="160"/>
    <cellStyle name="Normal 5" xfId="161"/>
    <cellStyle name="Normal 5 2" xfId="162"/>
    <cellStyle name="Normal 5_20130128_ITS on reporting_Annex I_CA" xfId="251"/>
    <cellStyle name="Normal 6" xfId="163"/>
    <cellStyle name="Normal 7" xfId="164"/>
    <cellStyle name="Normal 7 2" xfId="252"/>
    <cellStyle name="Normal 8" xfId="253"/>
    <cellStyle name="Normal 9" xfId="256"/>
    <cellStyle name="Normale_2011 04 14 Templates for stress test_bcl" xfId="165"/>
    <cellStyle name="Notas" xfId="166"/>
    <cellStyle name="Note 2" xfId="167"/>
    <cellStyle name="Obično 2" xfId="168"/>
    <cellStyle name="Obično 3" xfId="169"/>
    <cellStyle name="Obično 3 2" xfId="170"/>
    <cellStyle name="Obično 3 3" xfId="171"/>
    <cellStyle name="Obično 4" xfId="172"/>
    <cellStyle name="Obično 5" xfId="173"/>
    <cellStyle name="Obično 6" xfId="174"/>
    <cellStyle name="Obično 7" xfId="175"/>
    <cellStyle name="optionalExposure" xfId="176"/>
    <cellStyle name="optionalMaturity" xfId="177"/>
    <cellStyle name="optionalPD" xfId="178"/>
    <cellStyle name="optionalPercentage" xfId="179"/>
    <cellStyle name="optionalPercentageL" xfId="180"/>
    <cellStyle name="optionalPercentageS" xfId="181"/>
    <cellStyle name="optionalSelection" xfId="182"/>
    <cellStyle name="optionalText" xfId="183"/>
    <cellStyle name="Összesen" xfId="184"/>
    <cellStyle name="Output 2" xfId="185"/>
    <cellStyle name="Percent 2" xfId="237"/>
    <cellStyle name="Porcentual 2" xfId="186"/>
    <cellStyle name="Porcentual 2 2" xfId="254"/>
    <cellStyle name="Postotak 2" xfId="187"/>
    <cellStyle name="Prozent 2" xfId="255"/>
    <cellStyle name="reviseExposure" xfId="188"/>
    <cellStyle name="Rossz" xfId="189"/>
    <cellStyle name="Salida" xfId="190"/>
    <cellStyle name="Semleges" xfId="191"/>
    <cellStyle name="showCheck" xfId="192"/>
    <cellStyle name="showExposure" xfId="193"/>
    <cellStyle name="showParameterE" xfId="194"/>
    <cellStyle name="showParameterS" xfId="195"/>
    <cellStyle name="showPD" xfId="196"/>
    <cellStyle name="showPercentage" xfId="197"/>
    <cellStyle name="showSelection" xfId="198"/>
    <cellStyle name="Standard 2" xfId="199"/>
    <cellStyle name="Standard 3" xfId="200"/>
    <cellStyle name="Standard 3 2" xfId="201"/>
    <cellStyle name="Standard 4" xfId="202"/>
    <cellStyle name="Standard_20100106 GL04rev2 Documentation of changes" xfId="203"/>
    <cellStyle name="sup2Date" xfId="204"/>
    <cellStyle name="sup2Int" xfId="205"/>
    <cellStyle name="sup2ParameterE" xfId="206"/>
    <cellStyle name="sup2Percentage" xfId="207"/>
    <cellStyle name="sup2PercentageL" xfId="208"/>
    <cellStyle name="sup2PercentageM" xfId="209"/>
    <cellStyle name="sup2Selection" xfId="210"/>
    <cellStyle name="sup2Text" xfId="211"/>
    <cellStyle name="sup3ParameterE" xfId="212"/>
    <cellStyle name="sup3Percentage" xfId="213"/>
    <cellStyle name="supDate" xfId="214"/>
    <cellStyle name="supFloat" xfId="215"/>
    <cellStyle name="supInt" xfId="216"/>
    <cellStyle name="supParameterE" xfId="217"/>
    <cellStyle name="supParameterS" xfId="218"/>
    <cellStyle name="supPD" xfId="219"/>
    <cellStyle name="supPercentage" xfId="220"/>
    <cellStyle name="supPercentageL" xfId="221"/>
    <cellStyle name="supPercentageM" xfId="222"/>
    <cellStyle name="supSelection" xfId="223"/>
    <cellStyle name="supText" xfId="224"/>
    <cellStyle name="Számítás" xfId="225"/>
    <cellStyle name="Texto de advertencia" xfId="226"/>
    <cellStyle name="Texto explicativo" xfId="227"/>
    <cellStyle name="Title 2" xfId="228"/>
    <cellStyle name="Título" xfId="229"/>
    <cellStyle name="Título 1" xfId="230"/>
    <cellStyle name="Título 2" xfId="231"/>
    <cellStyle name="Título 3" xfId="232"/>
    <cellStyle name="Título_20091015 DE_Proposed amendments to CR SEC_MKR" xfId="233"/>
    <cellStyle name="Total 2" xfId="234"/>
    <cellStyle name="Warning Text 2" xfId="235"/>
    <cellStyle name="Zarez 2" xfId="23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2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P06revAnnex1_workinprogres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JA~1.KNE/AppData/Local/Temp/7zOFFC9.tmp/Expert%20Groups/Accounting%20and%20Auditing/Other%20folders/EGFI%20Workstream%20Reporting/Circulated%20papers/2009/CP06revAnnex1_workinprogres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My%20Documents\work\egfi%20november%202006\EGFI%202006%2010%20Rev5%20-%20Annex%201%20(Disclosure%20of%20COREP%20Implementation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od\dfs\mng\users\home\Delavaljm\CBFA\COREP\sarah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39_"/>
      <sheetName val="Streamlining"/>
      <sheetName val="Table 1_1"/>
      <sheetName val="Table 1_2"/>
      <sheetName val="Table 1_3"/>
      <sheetName val="Table 2_"/>
      <sheetName val="Information___"/>
      <sheetName val="Table 3_"/>
      <sheetName val="Table 4_"/>
      <sheetName val="Table 5_"/>
      <sheetName val="Table 6_"/>
      <sheetName val="Table 7_"/>
      <sheetName val="Table 8_"/>
      <sheetName val="Table 9_new"/>
      <sheetName val="Table 9_"/>
      <sheetName val="Table 10_"/>
      <sheetName val="Table 11_"/>
      <sheetName val="Table 12_"/>
      <sheetName val="Table 13_"/>
      <sheetName val="Table 14_"/>
      <sheetName val="Table 15_"/>
      <sheetName val="Table 16_"/>
      <sheetName val="Table 17_"/>
      <sheetName val="Table 18_"/>
      <sheetName val="Table 19_"/>
      <sheetName val="Table 20_"/>
      <sheetName val="Table 21_"/>
      <sheetName val="Table 22_"/>
      <sheetName val="Table 23_"/>
      <sheetName val="Table 24_"/>
      <sheetName val="Table 25_"/>
      <sheetName val="Table 26_"/>
      <sheetName val="Table 27_"/>
      <sheetName val="Table 28_"/>
      <sheetName val="Table 29_"/>
      <sheetName val="Table 30_"/>
      <sheetName val="Table 31_"/>
      <sheetName val="Table 32_"/>
      <sheetName val="Table 33_"/>
      <sheetName val="Table 34_"/>
      <sheetName val="Table 34_LUX1"/>
      <sheetName val="Table 34_LUX2"/>
      <sheetName val="Table 35_"/>
      <sheetName val="Table 36_"/>
      <sheetName val="Table 37_"/>
      <sheetName val="Table 37_BE_ES"/>
      <sheetName val="Table 38A_"/>
      <sheetName val="Table 38B _ 38C_"/>
      <sheetName val="Table 38_BE_ES"/>
      <sheetName val="Table 38_clean"/>
      <sheetName val="Meta Data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reamlining"/>
      <sheetName val="Table 1_1"/>
      <sheetName val="Table 1_2"/>
      <sheetName val="Table 1_3"/>
      <sheetName val="Table 2_"/>
      <sheetName val="Information___"/>
      <sheetName val="Table 3_"/>
      <sheetName val="Table 4_"/>
      <sheetName val="Table 5_"/>
      <sheetName val="Table 6_"/>
      <sheetName val="Table 7_"/>
      <sheetName val="Table 8_"/>
      <sheetName val="Table 9_new"/>
      <sheetName val="Table 9_"/>
      <sheetName val="Table 10_"/>
      <sheetName val="Table 11_"/>
      <sheetName val="Table 12_"/>
      <sheetName val="Table 13_"/>
      <sheetName val="Table 14_"/>
      <sheetName val="Table 15_"/>
      <sheetName val="Table 16_"/>
      <sheetName val="Table 17_"/>
      <sheetName val="Table 18_"/>
      <sheetName val="Table 19_"/>
      <sheetName val="Table 20_"/>
      <sheetName val="Table 21_"/>
      <sheetName val="Table 22_"/>
      <sheetName val="Table 23_"/>
      <sheetName val="Table 24_"/>
      <sheetName val="Table 25_"/>
      <sheetName val="Table 26_"/>
      <sheetName val="Table 27_"/>
      <sheetName val="Table 28_"/>
      <sheetName val="Table 29_"/>
      <sheetName val="Table 30_"/>
      <sheetName val="Table 31_"/>
      <sheetName val="Table 32_"/>
      <sheetName val="Table 33_"/>
      <sheetName val="Table 34_"/>
      <sheetName val="Table 34_LUX1"/>
      <sheetName val="Table 34_LUX2"/>
      <sheetName val="Table 35_"/>
      <sheetName val="Table 36_"/>
      <sheetName val="Table 37_"/>
      <sheetName val="Table 37_BE_ES"/>
      <sheetName val="Table 38A_"/>
      <sheetName val="Table 38B _ 38C_"/>
      <sheetName val="Table 38_BE_ES"/>
      <sheetName val="Table 38_clean"/>
      <sheetName val="Table 39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REP Implementation"/>
      <sheetName val="CR TB SETT"/>
      <sheetName val="Lists"/>
      <sheetName val="Constantes"/>
      <sheetName val="Resultados"/>
      <sheetName val="HiddenSheet"/>
      <sheetName val="Parameters"/>
      <sheetName val="Table 39_"/>
    </sheetNames>
    <sheetDataSet>
      <sheetData sheetId="0" refreshError="1"/>
      <sheetData sheetId="1" refreshError="1"/>
      <sheetData sheetId="2">
        <row r="17">
          <cell r="A17" t="str">
            <v>Yes, compulsory</v>
          </cell>
        </row>
        <row r="18">
          <cell r="A18" t="str">
            <v>Yes, optional</v>
          </cell>
        </row>
        <row r="19">
          <cell r="A19" t="str">
            <v>No</v>
          </cell>
        </row>
        <row r="21">
          <cell r="A21" t="str">
            <v>Monthly</v>
          </cell>
        </row>
        <row r="22">
          <cell r="A22" t="str">
            <v>Quarterly</v>
          </cell>
        </row>
        <row r="23">
          <cell r="A23" t="str">
            <v>Semi-annually</v>
          </cell>
        </row>
        <row r="24">
          <cell r="A24" t="str">
            <v>Annnually</v>
          </cell>
        </row>
        <row r="25">
          <cell r="A25" t="str">
            <v>Other, please specify</v>
          </cell>
        </row>
        <row r="27">
          <cell r="A27" t="str">
            <v>Fully</v>
          </cell>
        </row>
        <row r="28">
          <cell r="A28" t="str">
            <v>Partially</v>
          </cell>
        </row>
        <row r="29">
          <cell r="A29" t="str">
            <v>Not applied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ample"/>
      <sheetName val="CA"/>
      <sheetName val="Group Solvency Details"/>
      <sheetName val="Credit Risk"/>
      <sheetName val="Market Risk"/>
      <sheetName val="Operational Risk"/>
      <sheetName val="List details"/>
      <sheetName val="FX"/>
      <sheetName val="Dimensions"/>
      <sheetName val="Table 39_"/>
      <sheetName val="Parameters"/>
      <sheetName val="sarah"/>
      <sheetName val="Especificaciones"/>
      <sheetName val="C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5">
          <cell r="C5">
            <v>3</v>
          </cell>
        </row>
        <row r="6">
          <cell r="C6">
            <v>2</v>
          </cell>
        </row>
        <row r="7">
          <cell r="C7">
            <v>1</v>
          </cell>
        </row>
        <row r="8">
          <cell r="C8">
            <v>0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196"/>
  <sheetViews>
    <sheetView showGridLines="0" view="pageBreakPreview" topLeftCell="A115" zoomScaleNormal="73" zoomScaleSheetLayoutView="100" workbookViewId="0">
      <selection activeCell="B103" sqref="B103"/>
    </sheetView>
  </sheetViews>
  <sheetFormatPr defaultColWidth="11.42578125" defaultRowHeight="11.25" x14ac:dyDescent="0.25"/>
  <cols>
    <col min="1" max="1" width="7.85546875" style="48" customWidth="1"/>
    <col min="2" max="2" width="130.7109375" style="6" customWidth="1"/>
    <col min="3" max="3" width="19.140625" style="7" customWidth="1"/>
    <col min="4" max="243" width="11.42578125" style="6"/>
    <col min="244" max="244" width="2.7109375" style="6" customWidth="1"/>
    <col min="245" max="245" width="6.85546875" style="6" customWidth="1"/>
    <col min="246" max="246" width="10.7109375" style="6" bestFit="1" customWidth="1"/>
    <col min="247" max="247" width="0" style="6" hidden="1" customWidth="1"/>
    <col min="248" max="248" width="51.42578125" style="6" customWidth="1"/>
    <col min="249" max="249" width="0" style="6" hidden="1" customWidth="1"/>
    <col min="250" max="250" width="34.140625" style="6" customWidth="1"/>
    <col min="251" max="251" width="17" style="6" customWidth="1"/>
    <col min="252" max="252" width="19.5703125" style="6" customWidth="1"/>
    <col min="253" max="499" width="11.42578125" style="6"/>
    <col min="500" max="500" width="2.7109375" style="6" customWidth="1"/>
    <col min="501" max="501" width="6.85546875" style="6" customWidth="1"/>
    <col min="502" max="502" width="10.7109375" style="6" bestFit="1" customWidth="1"/>
    <col min="503" max="503" width="0" style="6" hidden="1" customWidth="1"/>
    <col min="504" max="504" width="51.42578125" style="6" customWidth="1"/>
    <col min="505" max="505" width="0" style="6" hidden="1" customWidth="1"/>
    <col min="506" max="506" width="34.140625" style="6" customWidth="1"/>
    <col min="507" max="507" width="17" style="6" customWidth="1"/>
    <col min="508" max="508" width="19.5703125" style="6" customWidth="1"/>
    <col min="509" max="755" width="11.42578125" style="6"/>
    <col min="756" max="756" width="2.7109375" style="6" customWidth="1"/>
    <col min="757" max="757" width="6.85546875" style="6" customWidth="1"/>
    <col min="758" max="758" width="10.7109375" style="6" bestFit="1" customWidth="1"/>
    <col min="759" max="759" width="0" style="6" hidden="1" customWidth="1"/>
    <col min="760" max="760" width="51.42578125" style="6" customWidth="1"/>
    <col min="761" max="761" width="0" style="6" hidden="1" customWidth="1"/>
    <col min="762" max="762" width="34.140625" style="6" customWidth="1"/>
    <col min="763" max="763" width="17" style="6" customWidth="1"/>
    <col min="764" max="764" width="19.5703125" style="6" customWidth="1"/>
    <col min="765" max="1011" width="11.42578125" style="6"/>
    <col min="1012" max="1012" width="2.7109375" style="6" customWidth="1"/>
    <col min="1013" max="1013" width="6.85546875" style="6" customWidth="1"/>
    <col min="1014" max="1014" width="10.7109375" style="6" bestFit="1" customWidth="1"/>
    <col min="1015" max="1015" width="0" style="6" hidden="1" customWidth="1"/>
    <col min="1016" max="1016" width="51.42578125" style="6" customWidth="1"/>
    <col min="1017" max="1017" width="0" style="6" hidden="1" customWidth="1"/>
    <col min="1018" max="1018" width="34.140625" style="6" customWidth="1"/>
    <col min="1019" max="1019" width="17" style="6" customWidth="1"/>
    <col min="1020" max="1020" width="19.5703125" style="6" customWidth="1"/>
    <col min="1021" max="1267" width="11.42578125" style="6"/>
    <col min="1268" max="1268" width="2.7109375" style="6" customWidth="1"/>
    <col min="1269" max="1269" width="6.85546875" style="6" customWidth="1"/>
    <col min="1270" max="1270" width="10.7109375" style="6" bestFit="1" customWidth="1"/>
    <col min="1271" max="1271" width="0" style="6" hidden="1" customWidth="1"/>
    <col min="1272" max="1272" width="51.42578125" style="6" customWidth="1"/>
    <col min="1273" max="1273" width="0" style="6" hidden="1" customWidth="1"/>
    <col min="1274" max="1274" width="34.140625" style="6" customWidth="1"/>
    <col min="1275" max="1275" width="17" style="6" customWidth="1"/>
    <col min="1276" max="1276" width="19.5703125" style="6" customWidth="1"/>
    <col min="1277" max="1523" width="11.42578125" style="6"/>
    <col min="1524" max="1524" width="2.7109375" style="6" customWidth="1"/>
    <col min="1525" max="1525" width="6.85546875" style="6" customWidth="1"/>
    <col min="1526" max="1526" width="10.7109375" style="6" bestFit="1" customWidth="1"/>
    <col min="1527" max="1527" width="0" style="6" hidden="1" customWidth="1"/>
    <col min="1528" max="1528" width="51.42578125" style="6" customWidth="1"/>
    <col min="1529" max="1529" width="0" style="6" hidden="1" customWidth="1"/>
    <col min="1530" max="1530" width="34.140625" style="6" customWidth="1"/>
    <col min="1531" max="1531" width="17" style="6" customWidth="1"/>
    <col min="1532" max="1532" width="19.5703125" style="6" customWidth="1"/>
    <col min="1533" max="1779" width="11.42578125" style="6"/>
    <col min="1780" max="1780" width="2.7109375" style="6" customWidth="1"/>
    <col min="1781" max="1781" width="6.85546875" style="6" customWidth="1"/>
    <col min="1782" max="1782" width="10.7109375" style="6" bestFit="1" customWidth="1"/>
    <col min="1783" max="1783" width="0" style="6" hidden="1" customWidth="1"/>
    <col min="1784" max="1784" width="51.42578125" style="6" customWidth="1"/>
    <col min="1785" max="1785" width="0" style="6" hidden="1" customWidth="1"/>
    <col min="1786" max="1786" width="34.140625" style="6" customWidth="1"/>
    <col min="1787" max="1787" width="17" style="6" customWidth="1"/>
    <col min="1788" max="1788" width="19.5703125" style="6" customWidth="1"/>
    <col min="1789" max="2035" width="11.42578125" style="6"/>
    <col min="2036" max="2036" width="2.7109375" style="6" customWidth="1"/>
    <col min="2037" max="2037" width="6.85546875" style="6" customWidth="1"/>
    <col min="2038" max="2038" width="10.7109375" style="6" bestFit="1" customWidth="1"/>
    <col min="2039" max="2039" width="0" style="6" hidden="1" customWidth="1"/>
    <col min="2040" max="2040" width="51.42578125" style="6" customWidth="1"/>
    <col min="2041" max="2041" width="0" style="6" hidden="1" customWidth="1"/>
    <col min="2042" max="2042" width="34.140625" style="6" customWidth="1"/>
    <col min="2043" max="2043" width="17" style="6" customWidth="1"/>
    <col min="2044" max="2044" width="19.5703125" style="6" customWidth="1"/>
    <col min="2045" max="2291" width="11.42578125" style="6"/>
    <col min="2292" max="2292" width="2.7109375" style="6" customWidth="1"/>
    <col min="2293" max="2293" width="6.85546875" style="6" customWidth="1"/>
    <col min="2294" max="2294" width="10.7109375" style="6" bestFit="1" customWidth="1"/>
    <col min="2295" max="2295" width="0" style="6" hidden="1" customWidth="1"/>
    <col min="2296" max="2296" width="51.42578125" style="6" customWidth="1"/>
    <col min="2297" max="2297" width="0" style="6" hidden="1" customWidth="1"/>
    <col min="2298" max="2298" width="34.140625" style="6" customWidth="1"/>
    <col min="2299" max="2299" width="17" style="6" customWidth="1"/>
    <col min="2300" max="2300" width="19.5703125" style="6" customWidth="1"/>
    <col min="2301" max="2547" width="11.42578125" style="6"/>
    <col min="2548" max="2548" width="2.7109375" style="6" customWidth="1"/>
    <col min="2549" max="2549" width="6.85546875" style="6" customWidth="1"/>
    <col min="2550" max="2550" width="10.7109375" style="6" bestFit="1" customWidth="1"/>
    <col min="2551" max="2551" width="0" style="6" hidden="1" customWidth="1"/>
    <col min="2552" max="2552" width="51.42578125" style="6" customWidth="1"/>
    <col min="2553" max="2553" width="0" style="6" hidden="1" customWidth="1"/>
    <col min="2554" max="2554" width="34.140625" style="6" customWidth="1"/>
    <col min="2555" max="2555" width="17" style="6" customWidth="1"/>
    <col min="2556" max="2556" width="19.5703125" style="6" customWidth="1"/>
    <col min="2557" max="2803" width="11.42578125" style="6"/>
    <col min="2804" max="2804" width="2.7109375" style="6" customWidth="1"/>
    <col min="2805" max="2805" width="6.85546875" style="6" customWidth="1"/>
    <col min="2806" max="2806" width="10.7109375" style="6" bestFit="1" customWidth="1"/>
    <col min="2807" max="2807" width="0" style="6" hidden="1" customWidth="1"/>
    <col min="2808" max="2808" width="51.42578125" style="6" customWidth="1"/>
    <col min="2809" max="2809" width="0" style="6" hidden="1" customWidth="1"/>
    <col min="2810" max="2810" width="34.140625" style="6" customWidth="1"/>
    <col min="2811" max="2811" width="17" style="6" customWidth="1"/>
    <col min="2812" max="2812" width="19.5703125" style="6" customWidth="1"/>
    <col min="2813" max="3059" width="11.42578125" style="6"/>
    <col min="3060" max="3060" width="2.7109375" style="6" customWidth="1"/>
    <col min="3061" max="3061" width="6.85546875" style="6" customWidth="1"/>
    <col min="3062" max="3062" width="10.7109375" style="6" bestFit="1" customWidth="1"/>
    <col min="3063" max="3063" width="0" style="6" hidden="1" customWidth="1"/>
    <col min="3064" max="3064" width="51.42578125" style="6" customWidth="1"/>
    <col min="3065" max="3065" width="0" style="6" hidden="1" customWidth="1"/>
    <col min="3066" max="3066" width="34.140625" style="6" customWidth="1"/>
    <col min="3067" max="3067" width="17" style="6" customWidth="1"/>
    <col min="3068" max="3068" width="19.5703125" style="6" customWidth="1"/>
    <col min="3069" max="3315" width="11.42578125" style="6"/>
    <col min="3316" max="3316" width="2.7109375" style="6" customWidth="1"/>
    <col min="3317" max="3317" width="6.85546875" style="6" customWidth="1"/>
    <col min="3318" max="3318" width="10.7109375" style="6" bestFit="1" customWidth="1"/>
    <col min="3319" max="3319" width="0" style="6" hidden="1" customWidth="1"/>
    <col min="3320" max="3320" width="51.42578125" style="6" customWidth="1"/>
    <col min="3321" max="3321" width="0" style="6" hidden="1" customWidth="1"/>
    <col min="3322" max="3322" width="34.140625" style="6" customWidth="1"/>
    <col min="3323" max="3323" width="17" style="6" customWidth="1"/>
    <col min="3324" max="3324" width="19.5703125" style="6" customWidth="1"/>
    <col min="3325" max="3571" width="11.42578125" style="6"/>
    <col min="3572" max="3572" width="2.7109375" style="6" customWidth="1"/>
    <col min="3573" max="3573" width="6.85546875" style="6" customWidth="1"/>
    <col min="3574" max="3574" width="10.7109375" style="6" bestFit="1" customWidth="1"/>
    <col min="3575" max="3575" width="0" style="6" hidden="1" customWidth="1"/>
    <col min="3576" max="3576" width="51.42578125" style="6" customWidth="1"/>
    <col min="3577" max="3577" width="0" style="6" hidden="1" customWidth="1"/>
    <col min="3578" max="3578" width="34.140625" style="6" customWidth="1"/>
    <col min="3579" max="3579" width="17" style="6" customWidth="1"/>
    <col min="3580" max="3580" width="19.5703125" style="6" customWidth="1"/>
    <col min="3581" max="3827" width="11.42578125" style="6"/>
    <col min="3828" max="3828" width="2.7109375" style="6" customWidth="1"/>
    <col min="3829" max="3829" width="6.85546875" style="6" customWidth="1"/>
    <col min="3830" max="3830" width="10.7109375" style="6" bestFit="1" customWidth="1"/>
    <col min="3831" max="3831" width="0" style="6" hidden="1" customWidth="1"/>
    <col min="3832" max="3832" width="51.42578125" style="6" customWidth="1"/>
    <col min="3833" max="3833" width="0" style="6" hidden="1" customWidth="1"/>
    <col min="3834" max="3834" width="34.140625" style="6" customWidth="1"/>
    <col min="3835" max="3835" width="17" style="6" customWidth="1"/>
    <col min="3836" max="3836" width="19.5703125" style="6" customWidth="1"/>
    <col min="3837" max="4083" width="11.42578125" style="6"/>
    <col min="4084" max="4084" width="2.7109375" style="6" customWidth="1"/>
    <col min="4085" max="4085" width="6.85546875" style="6" customWidth="1"/>
    <col min="4086" max="4086" width="10.7109375" style="6" bestFit="1" customWidth="1"/>
    <col min="4087" max="4087" width="0" style="6" hidden="1" customWidth="1"/>
    <col min="4088" max="4088" width="51.42578125" style="6" customWidth="1"/>
    <col min="4089" max="4089" width="0" style="6" hidden="1" customWidth="1"/>
    <col min="4090" max="4090" width="34.140625" style="6" customWidth="1"/>
    <col min="4091" max="4091" width="17" style="6" customWidth="1"/>
    <col min="4092" max="4092" width="19.5703125" style="6" customWidth="1"/>
    <col min="4093" max="4339" width="11.42578125" style="6"/>
    <col min="4340" max="4340" width="2.7109375" style="6" customWidth="1"/>
    <col min="4341" max="4341" width="6.85546875" style="6" customWidth="1"/>
    <col min="4342" max="4342" width="10.7109375" style="6" bestFit="1" customWidth="1"/>
    <col min="4343" max="4343" width="0" style="6" hidden="1" customWidth="1"/>
    <col min="4344" max="4344" width="51.42578125" style="6" customWidth="1"/>
    <col min="4345" max="4345" width="0" style="6" hidden="1" customWidth="1"/>
    <col min="4346" max="4346" width="34.140625" style="6" customWidth="1"/>
    <col min="4347" max="4347" width="17" style="6" customWidth="1"/>
    <col min="4348" max="4348" width="19.5703125" style="6" customWidth="1"/>
    <col min="4349" max="4595" width="11.42578125" style="6"/>
    <col min="4596" max="4596" width="2.7109375" style="6" customWidth="1"/>
    <col min="4597" max="4597" width="6.85546875" style="6" customWidth="1"/>
    <col min="4598" max="4598" width="10.7109375" style="6" bestFit="1" customWidth="1"/>
    <col min="4599" max="4599" width="0" style="6" hidden="1" customWidth="1"/>
    <col min="4600" max="4600" width="51.42578125" style="6" customWidth="1"/>
    <col min="4601" max="4601" width="0" style="6" hidden="1" customWidth="1"/>
    <col min="4602" max="4602" width="34.140625" style="6" customWidth="1"/>
    <col min="4603" max="4603" width="17" style="6" customWidth="1"/>
    <col min="4604" max="4604" width="19.5703125" style="6" customWidth="1"/>
    <col min="4605" max="4851" width="11.42578125" style="6"/>
    <col min="4852" max="4852" width="2.7109375" style="6" customWidth="1"/>
    <col min="4853" max="4853" width="6.85546875" style="6" customWidth="1"/>
    <col min="4854" max="4854" width="10.7109375" style="6" bestFit="1" customWidth="1"/>
    <col min="4855" max="4855" width="0" style="6" hidden="1" customWidth="1"/>
    <col min="4856" max="4856" width="51.42578125" style="6" customWidth="1"/>
    <col min="4857" max="4857" width="0" style="6" hidden="1" customWidth="1"/>
    <col min="4858" max="4858" width="34.140625" style="6" customWidth="1"/>
    <col min="4859" max="4859" width="17" style="6" customWidth="1"/>
    <col min="4860" max="4860" width="19.5703125" style="6" customWidth="1"/>
    <col min="4861" max="5107" width="11.42578125" style="6"/>
    <col min="5108" max="5108" width="2.7109375" style="6" customWidth="1"/>
    <col min="5109" max="5109" width="6.85546875" style="6" customWidth="1"/>
    <col min="5110" max="5110" width="10.7109375" style="6" bestFit="1" customWidth="1"/>
    <col min="5111" max="5111" width="0" style="6" hidden="1" customWidth="1"/>
    <col min="5112" max="5112" width="51.42578125" style="6" customWidth="1"/>
    <col min="5113" max="5113" width="0" style="6" hidden="1" customWidth="1"/>
    <col min="5114" max="5114" width="34.140625" style="6" customWidth="1"/>
    <col min="5115" max="5115" width="17" style="6" customWidth="1"/>
    <col min="5116" max="5116" width="19.5703125" style="6" customWidth="1"/>
    <col min="5117" max="5363" width="11.42578125" style="6"/>
    <col min="5364" max="5364" width="2.7109375" style="6" customWidth="1"/>
    <col min="5365" max="5365" width="6.85546875" style="6" customWidth="1"/>
    <col min="5366" max="5366" width="10.7109375" style="6" bestFit="1" customWidth="1"/>
    <col min="5367" max="5367" width="0" style="6" hidden="1" customWidth="1"/>
    <col min="5368" max="5368" width="51.42578125" style="6" customWidth="1"/>
    <col min="5369" max="5369" width="0" style="6" hidden="1" customWidth="1"/>
    <col min="5370" max="5370" width="34.140625" style="6" customWidth="1"/>
    <col min="5371" max="5371" width="17" style="6" customWidth="1"/>
    <col min="5372" max="5372" width="19.5703125" style="6" customWidth="1"/>
    <col min="5373" max="5619" width="11.42578125" style="6"/>
    <col min="5620" max="5620" width="2.7109375" style="6" customWidth="1"/>
    <col min="5621" max="5621" width="6.85546875" style="6" customWidth="1"/>
    <col min="5622" max="5622" width="10.7109375" style="6" bestFit="1" customWidth="1"/>
    <col min="5623" max="5623" width="0" style="6" hidden="1" customWidth="1"/>
    <col min="5624" max="5624" width="51.42578125" style="6" customWidth="1"/>
    <col min="5625" max="5625" width="0" style="6" hidden="1" customWidth="1"/>
    <col min="5626" max="5626" width="34.140625" style="6" customWidth="1"/>
    <col min="5627" max="5627" width="17" style="6" customWidth="1"/>
    <col min="5628" max="5628" width="19.5703125" style="6" customWidth="1"/>
    <col min="5629" max="5875" width="11.42578125" style="6"/>
    <col min="5876" max="5876" width="2.7109375" style="6" customWidth="1"/>
    <col min="5877" max="5877" width="6.85546875" style="6" customWidth="1"/>
    <col min="5878" max="5878" width="10.7109375" style="6" bestFit="1" customWidth="1"/>
    <col min="5879" max="5879" width="0" style="6" hidden="1" customWidth="1"/>
    <col min="5880" max="5880" width="51.42578125" style="6" customWidth="1"/>
    <col min="5881" max="5881" width="0" style="6" hidden="1" customWidth="1"/>
    <col min="5882" max="5882" width="34.140625" style="6" customWidth="1"/>
    <col min="5883" max="5883" width="17" style="6" customWidth="1"/>
    <col min="5884" max="5884" width="19.5703125" style="6" customWidth="1"/>
    <col min="5885" max="6131" width="11.42578125" style="6"/>
    <col min="6132" max="6132" width="2.7109375" style="6" customWidth="1"/>
    <col min="6133" max="6133" width="6.85546875" style="6" customWidth="1"/>
    <col min="6134" max="6134" width="10.7109375" style="6" bestFit="1" customWidth="1"/>
    <col min="6135" max="6135" width="0" style="6" hidden="1" customWidth="1"/>
    <col min="6136" max="6136" width="51.42578125" style="6" customWidth="1"/>
    <col min="6137" max="6137" width="0" style="6" hidden="1" customWidth="1"/>
    <col min="6138" max="6138" width="34.140625" style="6" customWidth="1"/>
    <col min="6139" max="6139" width="17" style="6" customWidth="1"/>
    <col min="6140" max="6140" width="19.5703125" style="6" customWidth="1"/>
    <col min="6141" max="6387" width="11.42578125" style="6"/>
    <col min="6388" max="6388" width="2.7109375" style="6" customWidth="1"/>
    <col min="6389" max="6389" width="6.85546875" style="6" customWidth="1"/>
    <col min="6390" max="6390" width="10.7109375" style="6" bestFit="1" customWidth="1"/>
    <col min="6391" max="6391" width="0" style="6" hidden="1" customWidth="1"/>
    <col min="6392" max="6392" width="51.42578125" style="6" customWidth="1"/>
    <col min="6393" max="6393" width="0" style="6" hidden="1" customWidth="1"/>
    <col min="6394" max="6394" width="34.140625" style="6" customWidth="1"/>
    <col min="6395" max="6395" width="17" style="6" customWidth="1"/>
    <col min="6396" max="6396" width="19.5703125" style="6" customWidth="1"/>
    <col min="6397" max="6643" width="11.42578125" style="6"/>
    <col min="6644" max="6644" width="2.7109375" style="6" customWidth="1"/>
    <col min="6645" max="6645" width="6.85546875" style="6" customWidth="1"/>
    <col min="6646" max="6646" width="10.7109375" style="6" bestFit="1" customWidth="1"/>
    <col min="6647" max="6647" width="0" style="6" hidden="1" customWidth="1"/>
    <col min="6648" max="6648" width="51.42578125" style="6" customWidth="1"/>
    <col min="6649" max="6649" width="0" style="6" hidden="1" customWidth="1"/>
    <col min="6650" max="6650" width="34.140625" style="6" customWidth="1"/>
    <col min="6651" max="6651" width="17" style="6" customWidth="1"/>
    <col min="6652" max="6652" width="19.5703125" style="6" customWidth="1"/>
    <col min="6653" max="6899" width="11.42578125" style="6"/>
    <col min="6900" max="6900" width="2.7109375" style="6" customWidth="1"/>
    <col min="6901" max="6901" width="6.85546875" style="6" customWidth="1"/>
    <col min="6902" max="6902" width="10.7109375" style="6" bestFit="1" customWidth="1"/>
    <col min="6903" max="6903" width="0" style="6" hidden="1" customWidth="1"/>
    <col min="6904" max="6904" width="51.42578125" style="6" customWidth="1"/>
    <col min="6905" max="6905" width="0" style="6" hidden="1" customWidth="1"/>
    <col min="6906" max="6906" width="34.140625" style="6" customWidth="1"/>
    <col min="6907" max="6907" width="17" style="6" customWidth="1"/>
    <col min="6908" max="6908" width="19.5703125" style="6" customWidth="1"/>
    <col min="6909" max="7155" width="11.42578125" style="6"/>
    <col min="7156" max="7156" width="2.7109375" style="6" customWidth="1"/>
    <col min="7157" max="7157" width="6.85546875" style="6" customWidth="1"/>
    <col min="7158" max="7158" width="10.7109375" style="6" bestFit="1" customWidth="1"/>
    <col min="7159" max="7159" width="0" style="6" hidden="1" customWidth="1"/>
    <col min="7160" max="7160" width="51.42578125" style="6" customWidth="1"/>
    <col min="7161" max="7161" width="0" style="6" hidden="1" customWidth="1"/>
    <col min="7162" max="7162" width="34.140625" style="6" customWidth="1"/>
    <col min="7163" max="7163" width="17" style="6" customWidth="1"/>
    <col min="7164" max="7164" width="19.5703125" style="6" customWidth="1"/>
    <col min="7165" max="7411" width="11.42578125" style="6"/>
    <col min="7412" max="7412" width="2.7109375" style="6" customWidth="1"/>
    <col min="7413" max="7413" width="6.85546875" style="6" customWidth="1"/>
    <col min="7414" max="7414" width="10.7109375" style="6" bestFit="1" customWidth="1"/>
    <col min="7415" max="7415" width="0" style="6" hidden="1" customWidth="1"/>
    <col min="7416" max="7416" width="51.42578125" style="6" customWidth="1"/>
    <col min="7417" max="7417" width="0" style="6" hidden="1" customWidth="1"/>
    <col min="7418" max="7418" width="34.140625" style="6" customWidth="1"/>
    <col min="7419" max="7419" width="17" style="6" customWidth="1"/>
    <col min="7420" max="7420" width="19.5703125" style="6" customWidth="1"/>
    <col min="7421" max="7667" width="11.42578125" style="6"/>
    <col min="7668" max="7668" width="2.7109375" style="6" customWidth="1"/>
    <col min="7669" max="7669" width="6.85546875" style="6" customWidth="1"/>
    <col min="7670" max="7670" width="10.7109375" style="6" bestFit="1" customWidth="1"/>
    <col min="7671" max="7671" width="0" style="6" hidden="1" customWidth="1"/>
    <col min="7672" max="7672" width="51.42578125" style="6" customWidth="1"/>
    <col min="7673" max="7673" width="0" style="6" hidden="1" customWidth="1"/>
    <col min="7674" max="7674" width="34.140625" style="6" customWidth="1"/>
    <col min="7675" max="7675" width="17" style="6" customWidth="1"/>
    <col min="7676" max="7676" width="19.5703125" style="6" customWidth="1"/>
    <col min="7677" max="7923" width="11.42578125" style="6"/>
    <col min="7924" max="7924" width="2.7109375" style="6" customWidth="1"/>
    <col min="7925" max="7925" width="6.85546875" style="6" customWidth="1"/>
    <col min="7926" max="7926" width="10.7109375" style="6" bestFit="1" customWidth="1"/>
    <col min="7927" max="7927" width="0" style="6" hidden="1" customWidth="1"/>
    <col min="7928" max="7928" width="51.42578125" style="6" customWidth="1"/>
    <col min="7929" max="7929" width="0" style="6" hidden="1" customWidth="1"/>
    <col min="7930" max="7930" width="34.140625" style="6" customWidth="1"/>
    <col min="7931" max="7931" width="17" style="6" customWidth="1"/>
    <col min="7932" max="7932" width="19.5703125" style="6" customWidth="1"/>
    <col min="7933" max="8179" width="11.42578125" style="6"/>
    <col min="8180" max="8180" width="2.7109375" style="6" customWidth="1"/>
    <col min="8181" max="8181" width="6.85546875" style="6" customWidth="1"/>
    <col min="8182" max="8182" width="10.7109375" style="6" bestFit="1" customWidth="1"/>
    <col min="8183" max="8183" width="0" style="6" hidden="1" customWidth="1"/>
    <col min="8184" max="8184" width="51.42578125" style="6" customWidth="1"/>
    <col min="8185" max="8185" width="0" style="6" hidden="1" customWidth="1"/>
    <col min="8186" max="8186" width="34.140625" style="6" customWidth="1"/>
    <col min="8187" max="8187" width="17" style="6" customWidth="1"/>
    <col min="8188" max="8188" width="19.5703125" style="6" customWidth="1"/>
    <col min="8189" max="8435" width="11.42578125" style="6"/>
    <col min="8436" max="8436" width="2.7109375" style="6" customWidth="1"/>
    <col min="8437" max="8437" width="6.85546875" style="6" customWidth="1"/>
    <col min="8438" max="8438" width="10.7109375" style="6" bestFit="1" customWidth="1"/>
    <col min="8439" max="8439" width="0" style="6" hidden="1" customWidth="1"/>
    <col min="8440" max="8440" width="51.42578125" style="6" customWidth="1"/>
    <col min="8441" max="8441" width="0" style="6" hidden="1" customWidth="1"/>
    <col min="8442" max="8442" width="34.140625" style="6" customWidth="1"/>
    <col min="8443" max="8443" width="17" style="6" customWidth="1"/>
    <col min="8444" max="8444" width="19.5703125" style="6" customWidth="1"/>
    <col min="8445" max="8691" width="11.42578125" style="6"/>
    <col min="8692" max="8692" width="2.7109375" style="6" customWidth="1"/>
    <col min="8693" max="8693" width="6.85546875" style="6" customWidth="1"/>
    <col min="8694" max="8694" width="10.7109375" style="6" bestFit="1" customWidth="1"/>
    <col min="8695" max="8695" width="0" style="6" hidden="1" customWidth="1"/>
    <col min="8696" max="8696" width="51.42578125" style="6" customWidth="1"/>
    <col min="8697" max="8697" width="0" style="6" hidden="1" customWidth="1"/>
    <col min="8698" max="8698" width="34.140625" style="6" customWidth="1"/>
    <col min="8699" max="8699" width="17" style="6" customWidth="1"/>
    <col min="8700" max="8700" width="19.5703125" style="6" customWidth="1"/>
    <col min="8701" max="8947" width="11.42578125" style="6"/>
    <col min="8948" max="8948" width="2.7109375" style="6" customWidth="1"/>
    <col min="8949" max="8949" width="6.85546875" style="6" customWidth="1"/>
    <col min="8950" max="8950" width="10.7109375" style="6" bestFit="1" customWidth="1"/>
    <col min="8951" max="8951" width="0" style="6" hidden="1" customWidth="1"/>
    <col min="8952" max="8952" width="51.42578125" style="6" customWidth="1"/>
    <col min="8953" max="8953" width="0" style="6" hidden="1" customWidth="1"/>
    <col min="8954" max="8954" width="34.140625" style="6" customWidth="1"/>
    <col min="8955" max="8955" width="17" style="6" customWidth="1"/>
    <col min="8956" max="8956" width="19.5703125" style="6" customWidth="1"/>
    <col min="8957" max="9203" width="11.42578125" style="6"/>
    <col min="9204" max="9204" width="2.7109375" style="6" customWidth="1"/>
    <col min="9205" max="9205" width="6.85546875" style="6" customWidth="1"/>
    <col min="9206" max="9206" width="10.7109375" style="6" bestFit="1" customWidth="1"/>
    <col min="9207" max="9207" width="0" style="6" hidden="1" customWidth="1"/>
    <col min="9208" max="9208" width="51.42578125" style="6" customWidth="1"/>
    <col min="9209" max="9209" width="0" style="6" hidden="1" customWidth="1"/>
    <col min="9210" max="9210" width="34.140625" style="6" customWidth="1"/>
    <col min="9211" max="9211" width="17" style="6" customWidth="1"/>
    <col min="9212" max="9212" width="19.5703125" style="6" customWidth="1"/>
    <col min="9213" max="9459" width="11.42578125" style="6"/>
    <col min="9460" max="9460" width="2.7109375" style="6" customWidth="1"/>
    <col min="9461" max="9461" width="6.85546875" style="6" customWidth="1"/>
    <col min="9462" max="9462" width="10.7109375" style="6" bestFit="1" customWidth="1"/>
    <col min="9463" max="9463" width="0" style="6" hidden="1" customWidth="1"/>
    <col min="9464" max="9464" width="51.42578125" style="6" customWidth="1"/>
    <col min="9465" max="9465" width="0" style="6" hidden="1" customWidth="1"/>
    <col min="9466" max="9466" width="34.140625" style="6" customWidth="1"/>
    <col min="9467" max="9467" width="17" style="6" customWidth="1"/>
    <col min="9468" max="9468" width="19.5703125" style="6" customWidth="1"/>
    <col min="9469" max="9715" width="11.42578125" style="6"/>
    <col min="9716" max="9716" width="2.7109375" style="6" customWidth="1"/>
    <col min="9717" max="9717" width="6.85546875" style="6" customWidth="1"/>
    <col min="9718" max="9718" width="10.7109375" style="6" bestFit="1" customWidth="1"/>
    <col min="9719" max="9719" width="0" style="6" hidden="1" customWidth="1"/>
    <col min="9720" max="9720" width="51.42578125" style="6" customWidth="1"/>
    <col min="9721" max="9721" width="0" style="6" hidden="1" customWidth="1"/>
    <col min="9722" max="9722" width="34.140625" style="6" customWidth="1"/>
    <col min="9723" max="9723" width="17" style="6" customWidth="1"/>
    <col min="9724" max="9724" width="19.5703125" style="6" customWidth="1"/>
    <col min="9725" max="9971" width="11.42578125" style="6"/>
    <col min="9972" max="9972" width="2.7109375" style="6" customWidth="1"/>
    <col min="9973" max="9973" width="6.85546875" style="6" customWidth="1"/>
    <col min="9974" max="9974" width="10.7109375" style="6" bestFit="1" customWidth="1"/>
    <col min="9975" max="9975" width="0" style="6" hidden="1" customWidth="1"/>
    <col min="9976" max="9976" width="51.42578125" style="6" customWidth="1"/>
    <col min="9977" max="9977" width="0" style="6" hidden="1" customWidth="1"/>
    <col min="9978" max="9978" width="34.140625" style="6" customWidth="1"/>
    <col min="9979" max="9979" width="17" style="6" customWidth="1"/>
    <col min="9980" max="9980" width="19.5703125" style="6" customWidth="1"/>
    <col min="9981" max="10227" width="11.42578125" style="6"/>
    <col min="10228" max="10228" width="2.7109375" style="6" customWidth="1"/>
    <col min="10229" max="10229" width="6.85546875" style="6" customWidth="1"/>
    <col min="10230" max="10230" width="10.7109375" style="6" bestFit="1" customWidth="1"/>
    <col min="10231" max="10231" width="0" style="6" hidden="1" customWidth="1"/>
    <col min="10232" max="10232" width="51.42578125" style="6" customWidth="1"/>
    <col min="10233" max="10233" width="0" style="6" hidden="1" customWidth="1"/>
    <col min="10234" max="10234" width="34.140625" style="6" customWidth="1"/>
    <col min="10235" max="10235" width="17" style="6" customWidth="1"/>
    <col min="10236" max="10236" width="19.5703125" style="6" customWidth="1"/>
    <col min="10237" max="10483" width="11.42578125" style="6"/>
    <col min="10484" max="10484" width="2.7109375" style="6" customWidth="1"/>
    <col min="10485" max="10485" width="6.85546875" style="6" customWidth="1"/>
    <col min="10486" max="10486" width="10.7109375" style="6" bestFit="1" customWidth="1"/>
    <col min="10487" max="10487" width="0" style="6" hidden="1" customWidth="1"/>
    <col min="10488" max="10488" width="51.42578125" style="6" customWidth="1"/>
    <col min="10489" max="10489" width="0" style="6" hidden="1" customWidth="1"/>
    <col min="10490" max="10490" width="34.140625" style="6" customWidth="1"/>
    <col min="10491" max="10491" width="17" style="6" customWidth="1"/>
    <col min="10492" max="10492" width="19.5703125" style="6" customWidth="1"/>
    <col min="10493" max="10739" width="11.42578125" style="6"/>
    <col min="10740" max="10740" width="2.7109375" style="6" customWidth="1"/>
    <col min="10741" max="10741" width="6.85546875" style="6" customWidth="1"/>
    <col min="10742" max="10742" width="10.7109375" style="6" bestFit="1" customWidth="1"/>
    <col min="10743" max="10743" width="0" style="6" hidden="1" customWidth="1"/>
    <col min="10744" max="10744" width="51.42578125" style="6" customWidth="1"/>
    <col min="10745" max="10745" width="0" style="6" hidden="1" customWidth="1"/>
    <col min="10746" max="10746" width="34.140625" style="6" customWidth="1"/>
    <col min="10747" max="10747" width="17" style="6" customWidth="1"/>
    <col min="10748" max="10748" width="19.5703125" style="6" customWidth="1"/>
    <col min="10749" max="10995" width="11.42578125" style="6"/>
    <col min="10996" max="10996" width="2.7109375" style="6" customWidth="1"/>
    <col min="10997" max="10997" width="6.85546875" style="6" customWidth="1"/>
    <col min="10998" max="10998" width="10.7109375" style="6" bestFit="1" customWidth="1"/>
    <col min="10999" max="10999" width="0" style="6" hidden="1" customWidth="1"/>
    <col min="11000" max="11000" width="51.42578125" style="6" customWidth="1"/>
    <col min="11001" max="11001" width="0" style="6" hidden="1" customWidth="1"/>
    <col min="11002" max="11002" width="34.140625" style="6" customWidth="1"/>
    <col min="11003" max="11003" width="17" style="6" customWidth="1"/>
    <col min="11004" max="11004" width="19.5703125" style="6" customWidth="1"/>
    <col min="11005" max="11251" width="11.42578125" style="6"/>
    <col min="11252" max="11252" width="2.7109375" style="6" customWidth="1"/>
    <col min="11253" max="11253" width="6.85546875" style="6" customWidth="1"/>
    <col min="11254" max="11254" width="10.7109375" style="6" bestFit="1" customWidth="1"/>
    <col min="11255" max="11255" width="0" style="6" hidden="1" customWidth="1"/>
    <col min="11256" max="11256" width="51.42578125" style="6" customWidth="1"/>
    <col min="11257" max="11257" width="0" style="6" hidden="1" customWidth="1"/>
    <col min="11258" max="11258" width="34.140625" style="6" customWidth="1"/>
    <col min="11259" max="11259" width="17" style="6" customWidth="1"/>
    <col min="11260" max="11260" width="19.5703125" style="6" customWidth="1"/>
    <col min="11261" max="11507" width="11.42578125" style="6"/>
    <col min="11508" max="11508" width="2.7109375" style="6" customWidth="1"/>
    <col min="11509" max="11509" width="6.85546875" style="6" customWidth="1"/>
    <col min="11510" max="11510" width="10.7109375" style="6" bestFit="1" customWidth="1"/>
    <col min="11511" max="11511" width="0" style="6" hidden="1" customWidth="1"/>
    <col min="11512" max="11512" width="51.42578125" style="6" customWidth="1"/>
    <col min="11513" max="11513" width="0" style="6" hidden="1" customWidth="1"/>
    <col min="11514" max="11514" width="34.140625" style="6" customWidth="1"/>
    <col min="11515" max="11515" width="17" style="6" customWidth="1"/>
    <col min="11516" max="11516" width="19.5703125" style="6" customWidth="1"/>
    <col min="11517" max="11763" width="11.42578125" style="6"/>
    <col min="11764" max="11764" width="2.7109375" style="6" customWidth="1"/>
    <col min="11765" max="11765" width="6.85546875" style="6" customWidth="1"/>
    <col min="11766" max="11766" width="10.7109375" style="6" bestFit="1" customWidth="1"/>
    <col min="11767" max="11767" width="0" style="6" hidden="1" customWidth="1"/>
    <col min="11768" max="11768" width="51.42578125" style="6" customWidth="1"/>
    <col min="11769" max="11769" width="0" style="6" hidden="1" customWidth="1"/>
    <col min="11770" max="11770" width="34.140625" style="6" customWidth="1"/>
    <col min="11771" max="11771" width="17" style="6" customWidth="1"/>
    <col min="11772" max="11772" width="19.5703125" style="6" customWidth="1"/>
    <col min="11773" max="12019" width="11.42578125" style="6"/>
    <col min="12020" max="12020" width="2.7109375" style="6" customWidth="1"/>
    <col min="12021" max="12021" width="6.85546875" style="6" customWidth="1"/>
    <col min="12022" max="12022" width="10.7109375" style="6" bestFit="1" customWidth="1"/>
    <col min="12023" max="12023" width="0" style="6" hidden="1" customWidth="1"/>
    <col min="12024" max="12024" width="51.42578125" style="6" customWidth="1"/>
    <col min="12025" max="12025" width="0" style="6" hidden="1" customWidth="1"/>
    <col min="12026" max="12026" width="34.140625" style="6" customWidth="1"/>
    <col min="12027" max="12027" width="17" style="6" customWidth="1"/>
    <col min="12028" max="12028" width="19.5703125" style="6" customWidth="1"/>
    <col min="12029" max="12275" width="11.42578125" style="6"/>
    <col min="12276" max="12276" width="2.7109375" style="6" customWidth="1"/>
    <col min="12277" max="12277" width="6.85546875" style="6" customWidth="1"/>
    <col min="12278" max="12278" width="10.7109375" style="6" bestFit="1" customWidth="1"/>
    <col min="12279" max="12279" width="0" style="6" hidden="1" customWidth="1"/>
    <col min="12280" max="12280" width="51.42578125" style="6" customWidth="1"/>
    <col min="12281" max="12281" width="0" style="6" hidden="1" customWidth="1"/>
    <col min="12282" max="12282" width="34.140625" style="6" customWidth="1"/>
    <col min="12283" max="12283" width="17" style="6" customWidth="1"/>
    <col min="12284" max="12284" width="19.5703125" style="6" customWidth="1"/>
    <col min="12285" max="12531" width="11.42578125" style="6"/>
    <col min="12532" max="12532" width="2.7109375" style="6" customWidth="1"/>
    <col min="12533" max="12533" width="6.85546875" style="6" customWidth="1"/>
    <col min="12534" max="12534" width="10.7109375" style="6" bestFit="1" customWidth="1"/>
    <col min="12535" max="12535" width="0" style="6" hidden="1" customWidth="1"/>
    <col min="12536" max="12536" width="51.42578125" style="6" customWidth="1"/>
    <col min="12537" max="12537" width="0" style="6" hidden="1" customWidth="1"/>
    <col min="12538" max="12538" width="34.140625" style="6" customWidth="1"/>
    <col min="12539" max="12539" width="17" style="6" customWidth="1"/>
    <col min="12540" max="12540" width="19.5703125" style="6" customWidth="1"/>
    <col min="12541" max="12787" width="11.42578125" style="6"/>
    <col min="12788" max="12788" width="2.7109375" style="6" customWidth="1"/>
    <col min="12789" max="12789" width="6.85546875" style="6" customWidth="1"/>
    <col min="12790" max="12790" width="10.7109375" style="6" bestFit="1" customWidth="1"/>
    <col min="12791" max="12791" width="0" style="6" hidden="1" customWidth="1"/>
    <col min="12792" max="12792" width="51.42578125" style="6" customWidth="1"/>
    <col min="12793" max="12793" width="0" style="6" hidden="1" customWidth="1"/>
    <col min="12794" max="12794" width="34.140625" style="6" customWidth="1"/>
    <col min="12795" max="12795" width="17" style="6" customWidth="1"/>
    <col min="12796" max="12796" width="19.5703125" style="6" customWidth="1"/>
    <col min="12797" max="13043" width="11.42578125" style="6"/>
    <col min="13044" max="13044" width="2.7109375" style="6" customWidth="1"/>
    <col min="13045" max="13045" width="6.85546875" style="6" customWidth="1"/>
    <col min="13046" max="13046" width="10.7109375" style="6" bestFit="1" customWidth="1"/>
    <col min="13047" max="13047" width="0" style="6" hidden="1" customWidth="1"/>
    <col min="13048" max="13048" width="51.42578125" style="6" customWidth="1"/>
    <col min="13049" max="13049" width="0" style="6" hidden="1" customWidth="1"/>
    <col min="13050" max="13050" width="34.140625" style="6" customWidth="1"/>
    <col min="13051" max="13051" width="17" style="6" customWidth="1"/>
    <col min="13052" max="13052" width="19.5703125" style="6" customWidth="1"/>
    <col min="13053" max="13299" width="11.42578125" style="6"/>
    <col min="13300" max="13300" width="2.7109375" style="6" customWidth="1"/>
    <col min="13301" max="13301" width="6.85546875" style="6" customWidth="1"/>
    <col min="13302" max="13302" width="10.7109375" style="6" bestFit="1" customWidth="1"/>
    <col min="13303" max="13303" width="0" style="6" hidden="1" customWidth="1"/>
    <col min="13304" max="13304" width="51.42578125" style="6" customWidth="1"/>
    <col min="13305" max="13305" width="0" style="6" hidden="1" customWidth="1"/>
    <col min="13306" max="13306" width="34.140625" style="6" customWidth="1"/>
    <col min="13307" max="13307" width="17" style="6" customWidth="1"/>
    <col min="13308" max="13308" width="19.5703125" style="6" customWidth="1"/>
    <col min="13309" max="13555" width="11.42578125" style="6"/>
    <col min="13556" max="13556" width="2.7109375" style="6" customWidth="1"/>
    <col min="13557" max="13557" width="6.85546875" style="6" customWidth="1"/>
    <col min="13558" max="13558" width="10.7109375" style="6" bestFit="1" customWidth="1"/>
    <col min="13559" max="13559" width="0" style="6" hidden="1" customWidth="1"/>
    <col min="13560" max="13560" width="51.42578125" style="6" customWidth="1"/>
    <col min="13561" max="13561" width="0" style="6" hidden="1" customWidth="1"/>
    <col min="13562" max="13562" width="34.140625" style="6" customWidth="1"/>
    <col min="13563" max="13563" width="17" style="6" customWidth="1"/>
    <col min="13564" max="13564" width="19.5703125" style="6" customWidth="1"/>
    <col min="13565" max="13811" width="11.42578125" style="6"/>
    <col min="13812" max="13812" width="2.7109375" style="6" customWidth="1"/>
    <col min="13813" max="13813" width="6.85546875" style="6" customWidth="1"/>
    <col min="13814" max="13814" width="10.7109375" style="6" bestFit="1" customWidth="1"/>
    <col min="13815" max="13815" width="0" style="6" hidden="1" customWidth="1"/>
    <col min="13816" max="13816" width="51.42578125" style="6" customWidth="1"/>
    <col min="13817" max="13817" width="0" style="6" hidden="1" customWidth="1"/>
    <col min="13818" max="13818" width="34.140625" style="6" customWidth="1"/>
    <col min="13819" max="13819" width="17" style="6" customWidth="1"/>
    <col min="13820" max="13820" width="19.5703125" style="6" customWidth="1"/>
    <col min="13821" max="14067" width="11.42578125" style="6"/>
    <col min="14068" max="14068" width="2.7109375" style="6" customWidth="1"/>
    <col min="14069" max="14069" width="6.85546875" style="6" customWidth="1"/>
    <col min="14070" max="14070" width="10.7109375" style="6" bestFit="1" customWidth="1"/>
    <col min="14071" max="14071" width="0" style="6" hidden="1" customWidth="1"/>
    <col min="14072" max="14072" width="51.42578125" style="6" customWidth="1"/>
    <col min="14073" max="14073" width="0" style="6" hidden="1" customWidth="1"/>
    <col min="14074" max="14074" width="34.140625" style="6" customWidth="1"/>
    <col min="14075" max="14075" width="17" style="6" customWidth="1"/>
    <col min="14076" max="14076" width="19.5703125" style="6" customWidth="1"/>
    <col min="14077" max="14323" width="11.42578125" style="6"/>
    <col min="14324" max="14324" width="2.7109375" style="6" customWidth="1"/>
    <col min="14325" max="14325" width="6.85546875" style="6" customWidth="1"/>
    <col min="14326" max="14326" width="10.7109375" style="6" bestFit="1" customWidth="1"/>
    <col min="14327" max="14327" width="0" style="6" hidden="1" customWidth="1"/>
    <col min="14328" max="14328" width="51.42578125" style="6" customWidth="1"/>
    <col min="14329" max="14329" width="0" style="6" hidden="1" customWidth="1"/>
    <col min="14330" max="14330" width="34.140625" style="6" customWidth="1"/>
    <col min="14331" max="14331" width="17" style="6" customWidth="1"/>
    <col min="14332" max="14332" width="19.5703125" style="6" customWidth="1"/>
    <col min="14333" max="14579" width="11.42578125" style="6"/>
    <col min="14580" max="14580" width="2.7109375" style="6" customWidth="1"/>
    <col min="14581" max="14581" width="6.85546875" style="6" customWidth="1"/>
    <col min="14582" max="14582" width="10.7109375" style="6" bestFit="1" customWidth="1"/>
    <col min="14583" max="14583" width="0" style="6" hidden="1" customWidth="1"/>
    <col min="14584" max="14584" width="51.42578125" style="6" customWidth="1"/>
    <col min="14585" max="14585" width="0" style="6" hidden="1" customWidth="1"/>
    <col min="14586" max="14586" width="34.140625" style="6" customWidth="1"/>
    <col min="14587" max="14587" width="17" style="6" customWidth="1"/>
    <col min="14588" max="14588" width="19.5703125" style="6" customWidth="1"/>
    <col min="14589" max="14835" width="11.42578125" style="6"/>
    <col min="14836" max="14836" width="2.7109375" style="6" customWidth="1"/>
    <col min="14837" max="14837" width="6.85546875" style="6" customWidth="1"/>
    <col min="14838" max="14838" width="10.7109375" style="6" bestFit="1" customWidth="1"/>
    <col min="14839" max="14839" width="0" style="6" hidden="1" customWidth="1"/>
    <col min="14840" max="14840" width="51.42578125" style="6" customWidth="1"/>
    <col min="14841" max="14841" width="0" style="6" hidden="1" customWidth="1"/>
    <col min="14842" max="14842" width="34.140625" style="6" customWidth="1"/>
    <col min="14843" max="14843" width="17" style="6" customWidth="1"/>
    <col min="14844" max="14844" width="19.5703125" style="6" customWidth="1"/>
    <col min="14845" max="15091" width="11.42578125" style="6"/>
    <col min="15092" max="15092" width="2.7109375" style="6" customWidth="1"/>
    <col min="15093" max="15093" width="6.85546875" style="6" customWidth="1"/>
    <col min="15094" max="15094" width="10.7109375" style="6" bestFit="1" customWidth="1"/>
    <col min="15095" max="15095" width="0" style="6" hidden="1" customWidth="1"/>
    <col min="15096" max="15096" width="51.42578125" style="6" customWidth="1"/>
    <col min="15097" max="15097" width="0" style="6" hidden="1" customWidth="1"/>
    <col min="15098" max="15098" width="34.140625" style="6" customWidth="1"/>
    <col min="15099" max="15099" width="17" style="6" customWidth="1"/>
    <col min="15100" max="15100" width="19.5703125" style="6" customWidth="1"/>
    <col min="15101" max="15347" width="11.42578125" style="6"/>
    <col min="15348" max="15348" width="2.7109375" style="6" customWidth="1"/>
    <col min="15349" max="15349" width="6.85546875" style="6" customWidth="1"/>
    <col min="15350" max="15350" width="10.7109375" style="6" bestFit="1" customWidth="1"/>
    <col min="15351" max="15351" width="0" style="6" hidden="1" customWidth="1"/>
    <col min="15352" max="15352" width="51.42578125" style="6" customWidth="1"/>
    <col min="15353" max="15353" width="0" style="6" hidden="1" customWidth="1"/>
    <col min="15354" max="15354" width="34.140625" style="6" customWidth="1"/>
    <col min="15355" max="15355" width="17" style="6" customWidth="1"/>
    <col min="15356" max="15356" width="19.5703125" style="6" customWidth="1"/>
    <col min="15357" max="15603" width="11.42578125" style="6"/>
    <col min="15604" max="15604" width="2.7109375" style="6" customWidth="1"/>
    <col min="15605" max="15605" width="6.85546875" style="6" customWidth="1"/>
    <col min="15606" max="15606" width="10.7109375" style="6" bestFit="1" customWidth="1"/>
    <col min="15607" max="15607" width="0" style="6" hidden="1" customWidth="1"/>
    <col min="15608" max="15608" width="51.42578125" style="6" customWidth="1"/>
    <col min="15609" max="15609" width="0" style="6" hidden="1" customWidth="1"/>
    <col min="15610" max="15610" width="34.140625" style="6" customWidth="1"/>
    <col min="15611" max="15611" width="17" style="6" customWidth="1"/>
    <col min="15612" max="15612" width="19.5703125" style="6" customWidth="1"/>
    <col min="15613" max="15859" width="11.42578125" style="6"/>
    <col min="15860" max="15860" width="2.7109375" style="6" customWidth="1"/>
    <col min="15861" max="15861" width="6.85546875" style="6" customWidth="1"/>
    <col min="15862" max="15862" width="10.7109375" style="6" bestFit="1" customWidth="1"/>
    <col min="15863" max="15863" width="0" style="6" hidden="1" customWidth="1"/>
    <col min="15864" max="15864" width="51.42578125" style="6" customWidth="1"/>
    <col min="15865" max="15865" width="0" style="6" hidden="1" customWidth="1"/>
    <col min="15866" max="15866" width="34.140625" style="6" customWidth="1"/>
    <col min="15867" max="15867" width="17" style="6" customWidth="1"/>
    <col min="15868" max="15868" width="19.5703125" style="6" customWidth="1"/>
    <col min="15869" max="16115" width="11.42578125" style="6"/>
    <col min="16116" max="16116" width="2.7109375" style="6" customWidth="1"/>
    <col min="16117" max="16117" width="6.85546875" style="6" customWidth="1"/>
    <col min="16118" max="16118" width="10.7109375" style="6" bestFit="1" customWidth="1"/>
    <col min="16119" max="16119" width="0" style="6" hidden="1" customWidth="1"/>
    <col min="16120" max="16120" width="51.42578125" style="6" customWidth="1"/>
    <col min="16121" max="16121" width="0" style="6" hidden="1" customWidth="1"/>
    <col min="16122" max="16122" width="34.140625" style="6" customWidth="1"/>
    <col min="16123" max="16123" width="17" style="6" customWidth="1"/>
    <col min="16124" max="16124" width="19.5703125" style="6" customWidth="1"/>
    <col min="16125" max="16384" width="11.42578125" style="6"/>
  </cols>
  <sheetData>
    <row r="1" spans="1:6" s="2" customFormat="1" ht="15.75" x14ac:dyDescent="0.25">
      <c r="A1" s="205" t="s">
        <v>22</v>
      </c>
      <c r="B1" s="205"/>
      <c r="C1" s="205"/>
      <c r="D1" s="1"/>
    </row>
    <row r="2" spans="1:6" s="2" customFormat="1" x14ac:dyDescent="0.25">
      <c r="A2" s="42" t="s">
        <v>23</v>
      </c>
      <c r="C2" s="29"/>
    </row>
    <row r="3" spans="1:6" s="2" customFormat="1" x14ac:dyDescent="0.25">
      <c r="A3" s="2" t="s">
        <v>155</v>
      </c>
      <c r="C3" s="30" t="s">
        <v>25</v>
      </c>
    </row>
    <row r="4" spans="1:6" s="2" customFormat="1" x14ac:dyDescent="0.25">
      <c r="C4" s="49" t="s">
        <v>139</v>
      </c>
      <c r="D4" s="23"/>
      <c r="F4" s="1"/>
    </row>
    <row r="5" spans="1:6" s="2" customFormat="1" ht="15.75" x14ac:dyDescent="0.25">
      <c r="A5" s="206" t="s">
        <v>191</v>
      </c>
      <c r="B5" s="206"/>
      <c r="C5" s="206"/>
      <c r="D5" s="1"/>
    </row>
    <row r="6" spans="1:6" s="2" customFormat="1" x14ac:dyDescent="0.25">
      <c r="A6" s="207" t="s">
        <v>24</v>
      </c>
      <c r="B6" s="207"/>
      <c r="C6" s="207"/>
      <c r="D6" s="1"/>
    </row>
    <row r="7" spans="1:6" x14ac:dyDescent="0.25">
      <c r="A7" s="25"/>
    </row>
    <row r="8" spans="1:6" ht="12" thickBot="1" x14ac:dyDescent="0.3">
      <c r="A8" s="43"/>
      <c r="B8" s="43"/>
      <c r="C8" s="33" t="s">
        <v>26</v>
      </c>
    </row>
    <row r="9" spans="1:6" s="78" customFormat="1" ht="22.5" x14ac:dyDescent="0.25">
      <c r="A9" s="120" t="s">
        <v>0</v>
      </c>
      <c r="B9" s="106" t="s">
        <v>27</v>
      </c>
      <c r="C9" s="116" t="s">
        <v>132</v>
      </c>
    </row>
    <row r="10" spans="1:6" s="45" customFormat="1" x14ac:dyDescent="0.25">
      <c r="A10" s="159">
        <v>1</v>
      </c>
      <c r="B10" s="107" t="s">
        <v>40</v>
      </c>
      <c r="C10" s="122"/>
    </row>
    <row r="11" spans="1:6" s="44" customFormat="1" x14ac:dyDescent="0.25">
      <c r="A11" s="123" t="str">
        <f>$A$10&amp;".1"</f>
        <v>1.1</v>
      </c>
      <c r="B11" s="110" t="s">
        <v>41</v>
      </c>
      <c r="C11" s="68"/>
    </row>
    <row r="12" spans="1:6" s="45" customFormat="1" x14ac:dyDescent="0.25">
      <c r="A12" s="159" t="str">
        <f>A$11&amp;".1"</f>
        <v>1.1.1</v>
      </c>
      <c r="B12" s="107" t="s">
        <v>20</v>
      </c>
      <c r="C12" s="122"/>
    </row>
    <row r="13" spans="1:6" s="44" customFormat="1" x14ac:dyDescent="0.25">
      <c r="A13" s="123" t="str">
        <f>A$12&amp;".1"</f>
        <v>1.1.1.1</v>
      </c>
      <c r="B13" s="94" t="s">
        <v>141</v>
      </c>
      <c r="C13" s="68"/>
    </row>
    <row r="14" spans="1:6" s="47" customFormat="1" x14ac:dyDescent="0.25">
      <c r="A14" s="124" t="str">
        <f>A$13&amp;".1"</f>
        <v>1.1.1.1.1</v>
      </c>
      <c r="B14" s="95" t="s">
        <v>124</v>
      </c>
      <c r="C14" s="73"/>
    </row>
    <row r="15" spans="1:6" s="46" customFormat="1" ht="22.5" x14ac:dyDescent="0.25">
      <c r="A15" s="125" t="str">
        <f>A$14&amp;".1"</f>
        <v>1.1.1.1.1.1</v>
      </c>
      <c r="B15" s="108" t="s">
        <v>285</v>
      </c>
      <c r="C15" s="71"/>
    </row>
    <row r="16" spans="1:6" s="45" customFormat="1" x14ac:dyDescent="0.25">
      <c r="A16" s="124" t="str">
        <f>A$13&amp;".2"</f>
        <v>1.1.1.1.2</v>
      </c>
      <c r="B16" s="95" t="s">
        <v>266</v>
      </c>
      <c r="C16" s="69"/>
    </row>
    <row r="17" spans="1:3" s="45" customFormat="1" x14ac:dyDescent="0.25">
      <c r="A17" s="124" t="str">
        <f>A$13&amp;".3"</f>
        <v>1.1.1.1.3</v>
      </c>
      <c r="B17" s="95" t="s">
        <v>48</v>
      </c>
      <c r="C17" s="122"/>
    </row>
    <row r="18" spans="1:3" s="45" customFormat="1" x14ac:dyDescent="0.25">
      <c r="A18" s="124" t="str">
        <f>A$13&amp;".4"</f>
        <v>1.1.1.1.4</v>
      </c>
      <c r="B18" s="95" t="s">
        <v>49</v>
      </c>
      <c r="C18" s="69"/>
    </row>
    <row r="19" spans="1:3" s="44" customFormat="1" x14ac:dyDescent="0.25">
      <c r="A19" s="125" t="str">
        <f>A$18&amp;".1"</f>
        <v>1.1.1.1.4.1</v>
      </c>
      <c r="B19" s="108" t="s">
        <v>50</v>
      </c>
      <c r="C19" s="69"/>
    </row>
    <row r="20" spans="1:3" s="44" customFormat="1" x14ac:dyDescent="0.25">
      <c r="A20" s="125" t="str">
        <f>A$18&amp;".2"</f>
        <v>1.1.1.1.4.2</v>
      </c>
      <c r="B20" s="108" t="s">
        <v>51</v>
      </c>
      <c r="C20" s="69"/>
    </row>
    <row r="21" spans="1:3" s="44" customFormat="1" x14ac:dyDescent="0.25">
      <c r="A21" s="125" t="str">
        <f>A$18&amp;".3"</f>
        <v>1.1.1.1.4.3</v>
      </c>
      <c r="B21" s="108" t="s">
        <v>52</v>
      </c>
      <c r="C21" s="69"/>
    </row>
    <row r="22" spans="1:3" s="45" customFormat="1" x14ac:dyDescent="0.25">
      <c r="A22" s="124" t="str">
        <f>A$13&amp;".5"</f>
        <v>1.1.1.1.5</v>
      </c>
      <c r="B22" s="98" t="s">
        <v>236</v>
      </c>
      <c r="C22" s="69"/>
    </row>
    <row r="23" spans="1:3" s="44" customFormat="1" x14ac:dyDescent="0.25">
      <c r="A23" s="123" t="str">
        <f>A$12&amp;".2"</f>
        <v>1.1.1.2</v>
      </c>
      <c r="B23" s="94" t="s">
        <v>193</v>
      </c>
      <c r="C23" s="160"/>
    </row>
    <row r="24" spans="1:3" s="45" customFormat="1" x14ac:dyDescent="0.25">
      <c r="A24" s="124" t="str">
        <f>A$23&amp;".1"</f>
        <v>1.1.1.2.1</v>
      </c>
      <c r="B24" s="98" t="s">
        <v>166</v>
      </c>
      <c r="C24" s="161"/>
    </row>
    <row r="25" spans="1:3" s="44" customFormat="1" ht="22.5" x14ac:dyDescent="0.25">
      <c r="A25" s="125" t="str">
        <f>A$23&amp;".1.1"</f>
        <v>1.1.1.2.1.1</v>
      </c>
      <c r="B25" s="112" t="s">
        <v>210</v>
      </c>
      <c r="C25" s="160"/>
    </row>
    <row r="26" spans="1:3" s="44" customFormat="1" x14ac:dyDescent="0.25">
      <c r="A26" s="125" t="str">
        <f>A$23&amp;".1.2"</f>
        <v>1.1.1.2.1.2</v>
      </c>
      <c r="B26" s="112" t="s">
        <v>240</v>
      </c>
      <c r="C26" s="160"/>
    </row>
    <row r="27" spans="1:3" s="45" customFormat="1" x14ac:dyDescent="0.25">
      <c r="A27" s="124" t="str">
        <f>A$23&amp;".2"</f>
        <v>1.1.1.2.2</v>
      </c>
      <c r="B27" s="98" t="s">
        <v>167</v>
      </c>
      <c r="C27" s="161"/>
    </row>
    <row r="28" spans="1:3" s="46" customFormat="1" x14ac:dyDescent="0.25">
      <c r="A28" s="124" t="str">
        <f>A$27&amp;".1"</f>
        <v>1.1.1.2.2.1</v>
      </c>
      <c r="B28" s="108" t="s">
        <v>144</v>
      </c>
      <c r="C28" s="72"/>
    </row>
    <row r="29" spans="1:3" s="44" customFormat="1" x14ac:dyDescent="0.25">
      <c r="A29" s="124" t="str">
        <f>A$27&amp;".2"</f>
        <v>1.1.1.2.2.2</v>
      </c>
      <c r="B29" s="108" t="s">
        <v>168</v>
      </c>
      <c r="C29" s="162"/>
    </row>
    <row r="30" spans="1:3" s="164" customFormat="1" x14ac:dyDescent="0.25">
      <c r="A30" s="123" t="str">
        <f>A$12&amp;".3"</f>
        <v>1.1.1.3</v>
      </c>
      <c r="B30" s="94" t="s">
        <v>192</v>
      </c>
      <c r="C30" s="163"/>
    </row>
    <row r="31" spans="1:3" s="166" customFormat="1" x14ac:dyDescent="0.25">
      <c r="A31" s="124" t="str">
        <f>A$12&amp;".3.1"</f>
        <v>1.1.1.3.1</v>
      </c>
      <c r="B31" s="95" t="s">
        <v>145</v>
      </c>
      <c r="C31" s="165"/>
    </row>
    <row r="32" spans="1:3" s="166" customFormat="1" x14ac:dyDescent="0.25">
      <c r="A32" s="124" t="str">
        <f>A$12&amp;".3.2"</f>
        <v>1.1.1.3.2</v>
      </c>
      <c r="B32" s="95" t="s">
        <v>146</v>
      </c>
      <c r="C32" s="165"/>
    </row>
    <row r="33" spans="1:3" s="164" customFormat="1" x14ac:dyDescent="0.25">
      <c r="A33" s="125" t="str">
        <f>A$12&amp;".3.2.1"</f>
        <v>1.1.1.3.2.1</v>
      </c>
      <c r="B33" s="108" t="s">
        <v>261</v>
      </c>
      <c r="C33" s="163"/>
    </row>
    <row r="34" spans="1:3" s="44" customFormat="1" x14ac:dyDescent="0.25">
      <c r="A34" s="123" t="str">
        <f>A$12&amp;".4"</f>
        <v>1.1.1.4</v>
      </c>
      <c r="B34" s="94" t="s">
        <v>194</v>
      </c>
      <c r="C34" s="68"/>
    </row>
    <row r="35" spans="1:3" s="45" customFormat="1" x14ac:dyDescent="0.25">
      <c r="A35" s="124" t="str">
        <f>A$34&amp;".1"</f>
        <v>1.1.1.4.1</v>
      </c>
      <c r="B35" s="95" t="s">
        <v>199</v>
      </c>
      <c r="C35" s="167"/>
    </row>
    <row r="36" spans="1:3" s="45" customFormat="1" x14ac:dyDescent="0.25">
      <c r="A36" s="124" t="str">
        <f>A$34&amp;".2"</f>
        <v>1.1.1.4.2</v>
      </c>
      <c r="B36" s="95" t="s">
        <v>195</v>
      </c>
      <c r="C36" s="167"/>
    </row>
    <row r="37" spans="1:3" s="44" customFormat="1" x14ac:dyDescent="0.25">
      <c r="A37" s="123" t="str">
        <f>A$12&amp;".5"</f>
        <v>1.1.1.5</v>
      </c>
      <c r="B37" s="94" t="s">
        <v>198</v>
      </c>
      <c r="C37" s="68"/>
    </row>
    <row r="38" spans="1:3" s="45" customFormat="1" x14ac:dyDescent="0.25">
      <c r="A38" s="124" t="str">
        <f>A$37&amp;".1"</f>
        <v>1.1.1.5.1</v>
      </c>
      <c r="B38" s="95" t="s">
        <v>196</v>
      </c>
      <c r="C38" s="167"/>
    </row>
    <row r="39" spans="1:3" s="45" customFormat="1" x14ac:dyDescent="0.25">
      <c r="A39" s="124" t="str">
        <f>A$37&amp;".2"</f>
        <v>1.1.1.5.2</v>
      </c>
      <c r="B39" s="95" t="s">
        <v>2</v>
      </c>
      <c r="C39" s="167"/>
    </row>
    <row r="40" spans="1:3" s="45" customFormat="1" x14ac:dyDescent="0.25">
      <c r="A40" s="124" t="str">
        <f>A$37&amp;".3"</f>
        <v>1.1.1.5.3</v>
      </c>
      <c r="B40" s="95" t="s">
        <v>197</v>
      </c>
      <c r="C40" s="167"/>
    </row>
    <row r="41" spans="1:3" s="46" customFormat="1" x14ac:dyDescent="0.25">
      <c r="A41" s="123" t="str">
        <f>A$12&amp;".6"</f>
        <v>1.1.1.6</v>
      </c>
      <c r="B41" s="94" t="s">
        <v>229</v>
      </c>
      <c r="C41" s="72"/>
    </row>
    <row r="42" spans="1:3" s="46" customFormat="1" x14ac:dyDescent="0.25">
      <c r="A42" s="123" t="str">
        <f>A$12&amp;".7"</f>
        <v>1.1.1.7</v>
      </c>
      <c r="B42" s="109" t="s">
        <v>232</v>
      </c>
      <c r="C42" s="73"/>
    </row>
    <row r="43" spans="1:3" s="47" customFormat="1" x14ac:dyDescent="0.25">
      <c r="A43" s="124" t="str">
        <f>A$42&amp;".1"</f>
        <v>1.1.1.7.1</v>
      </c>
      <c r="B43" s="95" t="s">
        <v>200</v>
      </c>
      <c r="C43" s="73"/>
    </row>
    <row r="44" spans="1:3" s="47" customFormat="1" ht="22.5" x14ac:dyDescent="0.25">
      <c r="A44" s="124" t="str">
        <f>A$42&amp;".2"</f>
        <v>1.1.1.7.2</v>
      </c>
      <c r="B44" s="95" t="s">
        <v>211</v>
      </c>
      <c r="C44" s="69"/>
    </row>
    <row r="45" spans="1:3" s="47" customFormat="1" x14ac:dyDescent="0.25">
      <c r="A45" s="124" t="str">
        <f>A$42&amp;".3"</f>
        <v>1.1.1.7.3</v>
      </c>
      <c r="B45" s="95" t="s">
        <v>260</v>
      </c>
      <c r="C45" s="73"/>
    </row>
    <row r="46" spans="1:3" s="47" customFormat="1" x14ac:dyDescent="0.25">
      <c r="A46" s="124" t="str">
        <f>A$42&amp;".4"</f>
        <v>1.1.1.7.4</v>
      </c>
      <c r="B46" s="95" t="s">
        <v>147</v>
      </c>
      <c r="C46" s="122"/>
    </row>
    <row r="47" spans="1:3" s="47" customFormat="1" x14ac:dyDescent="0.25">
      <c r="A47" s="124" t="str">
        <f>A$42&amp;".5"</f>
        <v>1.1.1.7.5</v>
      </c>
      <c r="B47" s="95" t="s">
        <v>151</v>
      </c>
      <c r="C47" s="73"/>
    </row>
    <row r="48" spans="1:3" s="44" customFormat="1" x14ac:dyDescent="0.25">
      <c r="A48" s="123" t="str">
        <f>A$12&amp;".8"</f>
        <v>1.1.1.8</v>
      </c>
      <c r="B48" s="94" t="s">
        <v>154</v>
      </c>
      <c r="C48" s="69"/>
    </row>
    <row r="49" spans="1:3" s="45" customFormat="1" x14ac:dyDescent="0.25">
      <c r="A49" s="124" t="str">
        <f>A$48&amp;".1"</f>
        <v>1.1.1.8.1</v>
      </c>
      <c r="B49" s="95" t="s">
        <v>233</v>
      </c>
      <c r="C49" s="69"/>
    </row>
    <row r="50" spans="1:3" s="45" customFormat="1" x14ac:dyDescent="0.25">
      <c r="A50" s="124" t="str">
        <f>A$48&amp;".2"</f>
        <v>1.1.1.8.2</v>
      </c>
      <c r="B50" s="95" t="s">
        <v>148</v>
      </c>
      <c r="C50" s="69"/>
    </row>
    <row r="51" spans="1:3" s="45" customFormat="1" x14ac:dyDescent="0.25">
      <c r="A51" s="124" t="str">
        <f>A$48&amp;".3"</f>
        <v>1.1.1.8.3</v>
      </c>
      <c r="B51" s="95" t="s">
        <v>152</v>
      </c>
      <c r="C51" s="69"/>
    </row>
    <row r="52" spans="1:3" s="44" customFormat="1" x14ac:dyDescent="0.25">
      <c r="A52" s="123" t="str">
        <f>A$12&amp;".9"</f>
        <v>1.1.1.9</v>
      </c>
      <c r="B52" s="94" t="s">
        <v>153</v>
      </c>
      <c r="C52" s="68"/>
    </row>
    <row r="53" spans="1:3" s="47" customFormat="1" x14ac:dyDescent="0.25">
      <c r="A53" s="124" t="str">
        <f>A$52&amp;".1"</f>
        <v>1.1.1.9.1</v>
      </c>
      <c r="B53" s="95" t="s">
        <v>150</v>
      </c>
      <c r="C53" s="69"/>
    </row>
    <row r="54" spans="1:3" s="47" customFormat="1" ht="22.5" x14ac:dyDescent="0.25">
      <c r="A54" s="124" t="str">
        <f>A$52&amp;".2"</f>
        <v>1.1.1.9.2</v>
      </c>
      <c r="B54" s="95" t="s">
        <v>201</v>
      </c>
      <c r="C54" s="69"/>
    </row>
    <row r="55" spans="1:3" s="46" customFormat="1" ht="21" x14ac:dyDescent="0.25">
      <c r="A55" s="123" t="str">
        <f>A$12&amp;".10"</f>
        <v>1.1.1.10</v>
      </c>
      <c r="B55" s="94" t="s">
        <v>219</v>
      </c>
      <c r="C55" s="69"/>
    </row>
    <row r="56" spans="1:3" s="44" customFormat="1" ht="21" x14ac:dyDescent="0.25">
      <c r="A56" s="123" t="str">
        <f>A$12&amp;".11"</f>
        <v>1.1.1.11</v>
      </c>
      <c r="B56" s="94" t="s">
        <v>239</v>
      </c>
      <c r="C56" s="168"/>
    </row>
    <row r="57" spans="1:3" s="44" customFormat="1" x14ac:dyDescent="0.25">
      <c r="A57" s="123" t="str">
        <f>A$12&amp;".12"</f>
        <v>1.1.1.12</v>
      </c>
      <c r="B57" s="94" t="s">
        <v>262</v>
      </c>
      <c r="C57" s="68"/>
    </row>
    <row r="58" spans="1:3" s="45" customFormat="1" x14ac:dyDescent="0.25">
      <c r="A58" s="124" t="str">
        <f>A$57&amp;".1"</f>
        <v>1.1.1.12.1</v>
      </c>
      <c r="B58" s="108" t="s">
        <v>209</v>
      </c>
      <c r="C58" s="68"/>
    </row>
    <row r="59" spans="1:3" s="45" customFormat="1" ht="22.5" x14ac:dyDescent="0.25">
      <c r="A59" s="124" t="str">
        <f>A$57&amp;".2"</f>
        <v>1.1.1.12.2</v>
      </c>
      <c r="B59" s="108" t="s">
        <v>242</v>
      </c>
      <c r="C59" s="68"/>
    </row>
    <row r="60" spans="1:3" s="45" customFormat="1" x14ac:dyDescent="0.25">
      <c r="A60" s="124" t="str">
        <f>A$57&amp;".3"</f>
        <v>1.1.1.12.3</v>
      </c>
      <c r="B60" s="108" t="s">
        <v>241</v>
      </c>
      <c r="C60" s="68"/>
    </row>
    <row r="61" spans="1:3" s="46" customFormat="1" ht="21" x14ac:dyDescent="0.25">
      <c r="A61" s="123" t="str">
        <f>A$12&amp;".13"</f>
        <v>1.1.1.13</v>
      </c>
      <c r="B61" s="94" t="s">
        <v>237</v>
      </c>
      <c r="C61" s="72"/>
    </row>
    <row r="62" spans="1:3" s="44" customFormat="1" x14ac:dyDescent="0.25">
      <c r="A62" s="123" t="str">
        <f>A$12&amp;".14"</f>
        <v>1.1.1.14</v>
      </c>
      <c r="B62" s="94" t="s">
        <v>206</v>
      </c>
      <c r="C62" s="68"/>
    </row>
    <row r="63" spans="1:3" s="46" customFormat="1" ht="31.5" x14ac:dyDescent="0.25">
      <c r="A63" s="123" t="str">
        <f>A$12&amp;".15"</f>
        <v>1.1.1.15</v>
      </c>
      <c r="B63" s="94" t="s">
        <v>207</v>
      </c>
      <c r="C63" s="169"/>
    </row>
    <row r="64" spans="1:3" s="46" customFormat="1" x14ac:dyDescent="0.25">
      <c r="A64" s="123" t="str">
        <f>A$12&amp;".16"</f>
        <v>1.1.1.16</v>
      </c>
      <c r="B64" s="109" t="s">
        <v>202</v>
      </c>
      <c r="C64" s="169"/>
    </row>
    <row r="65" spans="1:3" s="46" customFormat="1" x14ac:dyDescent="0.25">
      <c r="A65" s="123" t="str">
        <f>A$12&amp;".17"</f>
        <v>1.1.1.17</v>
      </c>
      <c r="B65" s="109" t="s">
        <v>203</v>
      </c>
      <c r="C65" s="169"/>
    </row>
    <row r="66" spans="1:3" s="46" customFormat="1" ht="21" x14ac:dyDescent="0.25">
      <c r="A66" s="123" t="str">
        <f>A$12&amp;".18"</f>
        <v>1.1.1.18</v>
      </c>
      <c r="B66" s="109" t="s">
        <v>204</v>
      </c>
      <c r="C66" s="169"/>
    </row>
    <row r="67" spans="1:3" s="46" customFormat="1" ht="21" x14ac:dyDescent="0.25">
      <c r="A67" s="123" t="str">
        <f>A$12&amp;".19"</f>
        <v>1.1.1.19</v>
      </c>
      <c r="B67" s="109" t="s">
        <v>205</v>
      </c>
      <c r="C67" s="169"/>
    </row>
    <row r="68" spans="1:3" s="46" customFormat="1" ht="21" x14ac:dyDescent="0.25">
      <c r="A68" s="123" t="str">
        <f>A$12&amp;".20"</f>
        <v>1.1.1.20</v>
      </c>
      <c r="B68" s="94" t="s">
        <v>238</v>
      </c>
      <c r="C68" s="169"/>
    </row>
    <row r="69" spans="1:3" s="172" customFormat="1" ht="31.5" x14ac:dyDescent="0.25">
      <c r="A69" s="170" t="str">
        <f>A$12&amp;".21"</f>
        <v>1.1.1.21</v>
      </c>
      <c r="B69" s="94" t="s">
        <v>263</v>
      </c>
      <c r="C69" s="171"/>
    </row>
    <row r="70" spans="1:3" s="174" customFormat="1" ht="31.5" x14ac:dyDescent="0.25">
      <c r="A70" s="170" t="str">
        <f>A$12&amp;".22"</f>
        <v>1.1.1.22</v>
      </c>
      <c r="B70" s="94" t="s">
        <v>264</v>
      </c>
      <c r="C70" s="173"/>
    </row>
    <row r="71" spans="1:3" s="46" customFormat="1" ht="21" x14ac:dyDescent="0.25">
      <c r="A71" s="123" t="str">
        <f>A$12&amp;".23"</f>
        <v>1.1.1.23</v>
      </c>
      <c r="B71" s="94" t="s">
        <v>258</v>
      </c>
      <c r="C71" s="175"/>
    </row>
    <row r="72" spans="1:3" s="46" customFormat="1" ht="31.5" x14ac:dyDescent="0.25">
      <c r="A72" s="123" t="str">
        <f>A$12&amp;".24"</f>
        <v>1.1.1.24</v>
      </c>
      <c r="B72" s="94" t="s">
        <v>149</v>
      </c>
      <c r="C72" s="175"/>
    </row>
    <row r="73" spans="1:3" s="44" customFormat="1" ht="21.75" thickBot="1" x14ac:dyDescent="0.3">
      <c r="A73" s="176" t="str">
        <f>A$12&amp;".25"</f>
        <v>1.1.1.25</v>
      </c>
      <c r="B73" s="113" t="s">
        <v>208</v>
      </c>
      <c r="C73" s="177"/>
    </row>
    <row r="74" spans="1:3" x14ac:dyDescent="0.25">
      <c r="A74" s="25"/>
      <c r="B74" s="26"/>
      <c r="C74" s="41"/>
    </row>
    <row r="75" spans="1:3" s="26" customFormat="1" x14ac:dyDescent="0.25">
      <c r="A75" s="26" t="s">
        <v>33</v>
      </c>
      <c r="C75" s="41"/>
    </row>
    <row r="76" spans="1:3" s="26" customFormat="1" x14ac:dyDescent="0.25">
      <c r="C76" s="41"/>
    </row>
    <row r="77" spans="1:3" s="26" customFormat="1" x14ac:dyDescent="0.25">
      <c r="A77" s="27" t="s">
        <v>30</v>
      </c>
      <c r="C77" s="41"/>
    </row>
    <row r="78" spans="1:3" s="26" customFormat="1" x14ac:dyDescent="0.25">
      <c r="A78" s="27" t="s">
        <v>32</v>
      </c>
      <c r="C78" s="41"/>
    </row>
    <row r="79" spans="1:3" s="26" customFormat="1" x14ac:dyDescent="0.25">
      <c r="A79" s="27" t="s">
        <v>31</v>
      </c>
      <c r="C79" s="41"/>
    </row>
    <row r="80" spans="1:3" s="26" customFormat="1" x14ac:dyDescent="0.25">
      <c r="A80" s="27" t="s">
        <v>32</v>
      </c>
      <c r="C80" s="41"/>
    </row>
    <row r="81" spans="1:6" s="26" customFormat="1" x14ac:dyDescent="0.25">
      <c r="A81" s="27" t="s">
        <v>34</v>
      </c>
      <c r="C81" s="41"/>
    </row>
    <row r="82" spans="1:6" s="26" customFormat="1" x14ac:dyDescent="0.25">
      <c r="A82" s="27" t="s">
        <v>32</v>
      </c>
      <c r="C82" s="41"/>
    </row>
    <row r="83" spans="1:6" s="26" customFormat="1" x14ac:dyDescent="0.25">
      <c r="A83" s="27" t="s">
        <v>35</v>
      </c>
      <c r="C83" s="41"/>
    </row>
    <row r="84" spans="1:6" s="2" customFormat="1" ht="15.75" x14ac:dyDescent="0.25">
      <c r="A84" s="208" t="s">
        <v>22</v>
      </c>
      <c r="B84" s="208"/>
      <c r="C84" s="208"/>
      <c r="D84" s="1"/>
    </row>
    <row r="85" spans="1:6" s="2" customFormat="1" x14ac:dyDescent="0.25">
      <c r="A85" s="74" t="s">
        <v>23</v>
      </c>
      <c r="B85" s="70"/>
      <c r="C85" s="75"/>
    </row>
    <row r="86" spans="1:6" s="2" customFormat="1" x14ac:dyDescent="0.25">
      <c r="A86" s="70" t="s">
        <v>155</v>
      </c>
      <c r="B86" s="70"/>
      <c r="C86" s="76" t="s">
        <v>25</v>
      </c>
    </row>
    <row r="87" spans="1:6" s="2" customFormat="1" x14ac:dyDescent="0.25">
      <c r="A87" s="70"/>
      <c r="B87" s="70"/>
      <c r="C87" s="77" t="s">
        <v>140</v>
      </c>
      <c r="D87" s="23"/>
      <c r="F87" s="1"/>
    </row>
    <row r="88" spans="1:6" s="2" customFormat="1" ht="15.75" x14ac:dyDescent="0.25">
      <c r="A88" s="206" t="s">
        <v>191</v>
      </c>
      <c r="B88" s="206"/>
      <c r="C88" s="206"/>
      <c r="D88" s="1"/>
    </row>
    <row r="89" spans="1:6" s="2" customFormat="1" x14ac:dyDescent="0.25">
      <c r="A89" s="204" t="s">
        <v>24</v>
      </c>
      <c r="B89" s="204"/>
      <c r="C89" s="204"/>
      <c r="D89" s="1"/>
    </row>
    <row r="90" spans="1:6" x14ac:dyDescent="0.25">
      <c r="A90" s="25"/>
      <c r="B90" s="26"/>
      <c r="C90" s="41"/>
    </row>
    <row r="91" spans="1:6" ht="12" thickBot="1" x14ac:dyDescent="0.3">
      <c r="A91" s="43"/>
      <c r="B91" s="43"/>
      <c r="C91" s="33" t="s">
        <v>26</v>
      </c>
    </row>
    <row r="92" spans="1:6" s="7" customFormat="1" ht="22.5" x14ac:dyDescent="0.25">
      <c r="A92" s="117" t="s">
        <v>0</v>
      </c>
      <c r="B92" s="106" t="s">
        <v>27</v>
      </c>
      <c r="C92" s="116" t="s">
        <v>132</v>
      </c>
    </row>
    <row r="93" spans="1:6" s="45" customFormat="1" x14ac:dyDescent="0.25">
      <c r="A93" s="128" t="str">
        <f>A$11&amp;".2"</f>
        <v>1.1.2</v>
      </c>
      <c r="B93" s="107" t="s">
        <v>19</v>
      </c>
      <c r="C93" s="122"/>
    </row>
    <row r="94" spans="1:6" s="44" customFormat="1" x14ac:dyDescent="0.25">
      <c r="A94" s="127" t="str">
        <f>A$93&amp;".1"</f>
        <v>1.1.2.1</v>
      </c>
      <c r="B94" s="94" t="s">
        <v>142</v>
      </c>
      <c r="C94" s="68"/>
    </row>
    <row r="95" spans="1:6" s="45" customFormat="1" x14ac:dyDescent="0.25">
      <c r="A95" s="178" t="str">
        <f>A$94&amp;".1"</f>
        <v>1.1.2.1.1</v>
      </c>
      <c r="B95" s="95" t="s">
        <v>125</v>
      </c>
      <c r="C95" s="122"/>
    </row>
    <row r="96" spans="1:6" s="46" customFormat="1" ht="22.5" x14ac:dyDescent="0.25">
      <c r="A96" s="126" t="str">
        <f>A$95&amp;".1"</f>
        <v>1.1.2.1.1.1</v>
      </c>
      <c r="B96" s="108" t="s">
        <v>286</v>
      </c>
      <c r="C96" s="71"/>
    </row>
    <row r="97" spans="1:3" s="47" customFormat="1" x14ac:dyDescent="0.25">
      <c r="A97" s="178" t="str">
        <f>A$94&amp;".2"</f>
        <v>1.1.2.1.2</v>
      </c>
      <c r="B97" s="95" t="s">
        <v>53</v>
      </c>
      <c r="C97" s="73"/>
    </row>
    <row r="98" spans="1:3" s="45" customFormat="1" x14ac:dyDescent="0.25">
      <c r="A98" s="178" t="str">
        <f>A$94&amp;".3"</f>
        <v>1.1.2.1.3</v>
      </c>
      <c r="B98" s="95" t="s">
        <v>265</v>
      </c>
      <c r="C98" s="122"/>
    </row>
    <row r="99" spans="1:3" s="47" customFormat="1" x14ac:dyDescent="0.25">
      <c r="A99" s="178" t="str">
        <f>A$94&amp;".4"</f>
        <v>1.1.2.1.4</v>
      </c>
      <c r="B99" s="95" t="s">
        <v>243</v>
      </c>
      <c r="C99" s="69"/>
    </row>
    <row r="100" spans="1:3" s="46" customFormat="1" x14ac:dyDescent="0.25">
      <c r="A100" s="126" t="str">
        <f>A$99&amp;".1"</f>
        <v>1.1.2.1.4.1</v>
      </c>
      <c r="B100" s="108" t="s">
        <v>3</v>
      </c>
      <c r="C100" s="69"/>
    </row>
    <row r="101" spans="1:3" s="46" customFormat="1" x14ac:dyDescent="0.25">
      <c r="A101" s="126" t="str">
        <f>A$99&amp;".2"</f>
        <v>1.1.2.1.4.2</v>
      </c>
      <c r="B101" s="108" t="s">
        <v>4</v>
      </c>
      <c r="C101" s="69"/>
    </row>
    <row r="102" spans="1:3" s="46" customFormat="1" x14ac:dyDescent="0.25">
      <c r="A102" s="126" t="str">
        <f>A$99&amp;".3"</f>
        <v>1.1.2.1.4.3</v>
      </c>
      <c r="B102" s="108" t="s">
        <v>29</v>
      </c>
      <c r="C102" s="69"/>
    </row>
    <row r="103" spans="1:3" s="47" customFormat="1" x14ac:dyDescent="0.25">
      <c r="A103" s="178" t="str">
        <f>A$94&amp;".5"</f>
        <v>1.1.2.1.5</v>
      </c>
      <c r="B103" s="95" t="s">
        <v>244</v>
      </c>
      <c r="C103" s="69"/>
    </row>
    <row r="104" spans="1:3" s="20" customFormat="1" ht="10.5" x14ac:dyDescent="0.25">
      <c r="A104" s="127" t="str">
        <f>A$93&amp;".2"</f>
        <v>1.1.2.2</v>
      </c>
      <c r="B104" s="94" t="s">
        <v>230</v>
      </c>
      <c r="C104" s="71"/>
    </row>
    <row r="105" spans="1:3" s="46" customFormat="1" ht="21" x14ac:dyDescent="0.25">
      <c r="A105" s="127" t="str">
        <f>A$93&amp;".3"</f>
        <v>1.1.2.3</v>
      </c>
      <c r="B105" s="94" t="s">
        <v>245</v>
      </c>
      <c r="C105" s="179"/>
    </row>
    <row r="106" spans="1:3" s="44" customFormat="1" ht="21" x14ac:dyDescent="0.25">
      <c r="A106" s="127" t="str">
        <f>A$93&amp;".4"</f>
        <v>1.1.2.4</v>
      </c>
      <c r="B106" s="94" t="s">
        <v>246</v>
      </c>
      <c r="C106" s="68"/>
    </row>
    <row r="107" spans="1:3" s="46" customFormat="1" ht="21" x14ac:dyDescent="0.25">
      <c r="A107" s="127" t="str">
        <f>A$93&amp;".5"</f>
        <v>1.1.2.5</v>
      </c>
      <c r="B107" s="94" t="s">
        <v>212</v>
      </c>
      <c r="C107" s="175"/>
    </row>
    <row r="108" spans="1:3" s="44" customFormat="1" x14ac:dyDescent="0.25">
      <c r="A108" s="127" t="str">
        <f>A$93&amp;".6"</f>
        <v>1.1.2.6</v>
      </c>
      <c r="B108" s="94" t="s">
        <v>171</v>
      </c>
      <c r="C108" s="180"/>
    </row>
    <row r="109" spans="1:3" s="44" customFormat="1" ht="24.6" customHeight="1" x14ac:dyDescent="0.25">
      <c r="A109" s="127" t="str">
        <f>A$93&amp;".7"</f>
        <v>1.1.2.7</v>
      </c>
      <c r="B109" s="109" t="s">
        <v>267</v>
      </c>
      <c r="C109" s="180"/>
    </row>
    <row r="110" spans="1:3" s="46" customFormat="1" x14ac:dyDescent="0.25">
      <c r="A110" s="127" t="str">
        <f>A$93&amp;".8"</f>
        <v>1.1.2.8</v>
      </c>
      <c r="B110" s="94" t="s">
        <v>226</v>
      </c>
      <c r="C110" s="72"/>
    </row>
    <row r="111" spans="1:3" s="44" customFormat="1" x14ac:dyDescent="0.25">
      <c r="A111" s="127" t="str">
        <f>$A$10&amp;".2"</f>
        <v>1.2</v>
      </c>
      <c r="B111" s="110" t="s">
        <v>5</v>
      </c>
      <c r="C111" s="68"/>
    </row>
    <row r="112" spans="1:3" s="47" customFormat="1" x14ac:dyDescent="0.25">
      <c r="A112" s="128" t="str">
        <f>A$111&amp;".1"</f>
        <v>1.2.1</v>
      </c>
      <c r="B112" s="83" t="s">
        <v>143</v>
      </c>
      <c r="C112" s="69"/>
    </row>
    <row r="113" spans="1:3" s="20" customFormat="1" ht="10.5" x14ac:dyDescent="0.25">
      <c r="A113" s="127" t="str">
        <f>A112&amp;".1"</f>
        <v>1.2.1.1</v>
      </c>
      <c r="B113" s="94" t="s">
        <v>247</v>
      </c>
      <c r="C113" s="175"/>
    </row>
    <row r="114" spans="1:3" s="47" customFormat="1" ht="22.5" x14ac:dyDescent="0.25">
      <c r="A114" s="178" t="str">
        <f>A$113&amp;".1"</f>
        <v>1.2.1.1.1</v>
      </c>
      <c r="B114" s="95" t="s">
        <v>287</v>
      </c>
      <c r="C114" s="73"/>
    </row>
    <row r="115" spans="1:3" s="47" customFormat="1" x14ac:dyDescent="0.25">
      <c r="A115" s="178" t="str">
        <f>A$113&amp;".2"</f>
        <v>1.2.1.1.2</v>
      </c>
      <c r="B115" s="95" t="s">
        <v>54</v>
      </c>
      <c r="C115" s="73"/>
    </row>
    <row r="116" spans="1:3" s="20" customFormat="1" ht="10.5" x14ac:dyDescent="0.25">
      <c r="A116" s="127" t="str">
        <f>A$112&amp;".2"</f>
        <v>1.2.1.2</v>
      </c>
      <c r="B116" s="94" t="s">
        <v>269</v>
      </c>
      <c r="C116" s="71"/>
    </row>
    <row r="117" spans="1:3" s="47" customFormat="1" ht="22.5" x14ac:dyDescent="0.25">
      <c r="A117" s="178" t="str">
        <f>A$116&amp;".1"</f>
        <v>1.2.1.2.1</v>
      </c>
      <c r="B117" s="95" t="s">
        <v>259</v>
      </c>
      <c r="C117" s="122"/>
    </row>
    <row r="118" spans="1:3" s="47" customFormat="1" x14ac:dyDescent="0.25">
      <c r="A118" s="178" t="str">
        <f>A$116&amp;".2"</f>
        <v>1.2.1.2.2</v>
      </c>
      <c r="B118" s="95" t="s">
        <v>55</v>
      </c>
      <c r="C118" s="73"/>
    </row>
    <row r="119" spans="1:3" s="182" customFormat="1" ht="10.5" x14ac:dyDescent="0.25">
      <c r="A119" s="127" t="str">
        <f>A$112&amp;".3"</f>
        <v>1.2.1.3</v>
      </c>
      <c r="B119" s="94" t="s">
        <v>268</v>
      </c>
      <c r="C119" s="181"/>
    </row>
    <row r="120" spans="1:3" s="20" customFormat="1" ht="10.5" x14ac:dyDescent="0.25">
      <c r="A120" s="127" t="str">
        <f>A$112&amp;".4"</f>
        <v>1.2.1.4</v>
      </c>
      <c r="B120" s="94" t="s">
        <v>39</v>
      </c>
      <c r="C120" s="71"/>
    </row>
    <row r="121" spans="1:3" s="47" customFormat="1" x14ac:dyDescent="0.25">
      <c r="A121" s="178" t="str">
        <f>A$120&amp;".1"</f>
        <v>1.2.1.4.1</v>
      </c>
      <c r="B121" s="95" t="s">
        <v>36</v>
      </c>
      <c r="C121" s="73"/>
    </row>
    <row r="122" spans="1:3" s="47" customFormat="1" x14ac:dyDescent="0.25">
      <c r="A122" s="178" t="str">
        <f>A$120&amp;".2"</f>
        <v>1.2.1.4.2</v>
      </c>
      <c r="B122" s="95" t="s">
        <v>37</v>
      </c>
      <c r="C122" s="73"/>
    </row>
    <row r="123" spans="1:3" s="47" customFormat="1" x14ac:dyDescent="0.25">
      <c r="A123" s="178" t="str">
        <f>A$120&amp;".3"</f>
        <v>1.2.1.4.3</v>
      </c>
      <c r="B123" s="95" t="s">
        <v>38</v>
      </c>
      <c r="C123" s="73"/>
    </row>
    <row r="124" spans="1:3" s="20" customFormat="1" ht="10.5" x14ac:dyDescent="0.25">
      <c r="A124" s="127" t="str">
        <f>A$112&amp;".5"</f>
        <v>1.2.1.5</v>
      </c>
      <c r="B124" s="94" t="s">
        <v>249</v>
      </c>
      <c r="C124" s="71"/>
    </row>
    <row r="125" spans="1:3" s="47" customFormat="1" x14ac:dyDescent="0.25">
      <c r="A125" s="128" t="str">
        <f>A$111&amp;".2"</f>
        <v>1.2.2</v>
      </c>
      <c r="B125" s="142" t="s">
        <v>231</v>
      </c>
      <c r="C125" s="122"/>
    </row>
    <row r="126" spans="1:3" s="47" customFormat="1" ht="33.75" x14ac:dyDescent="0.25">
      <c r="A126" s="128" t="str">
        <f>A$111&amp;".3"</f>
        <v>1.2.3</v>
      </c>
      <c r="B126" s="202" t="s">
        <v>281</v>
      </c>
      <c r="C126" s="122"/>
    </row>
    <row r="127" spans="1:3" s="47" customFormat="1" ht="22.5" x14ac:dyDescent="0.25">
      <c r="A127" s="128" t="str">
        <f>A$111&amp;".4"</f>
        <v>1.2.4</v>
      </c>
      <c r="B127" s="83" t="s">
        <v>248</v>
      </c>
      <c r="C127" s="122"/>
    </row>
    <row r="128" spans="1:3" s="47" customFormat="1" ht="22.5" x14ac:dyDescent="0.25">
      <c r="A128" s="128" t="str">
        <f>A$111&amp;".5"</f>
        <v>1.2.5</v>
      </c>
      <c r="B128" s="83" t="s">
        <v>250</v>
      </c>
      <c r="C128" s="69"/>
    </row>
    <row r="129" spans="1:4" s="47" customFormat="1" ht="22.5" x14ac:dyDescent="0.25">
      <c r="A129" s="128" t="str">
        <f>A$111&amp;".6"</f>
        <v>1.2.6</v>
      </c>
      <c r="B129" s="83" t="s">
        <v>251</v>
      </c>
      <c r="C129" s="69"/>
    </row>
    <row r="130" spans="1:4" s="47" customFormat="1" ht="22.5" x14ac:dyDescent="0.25">
      <c r="A130" s="128" t="str">
        <f>A$111&amp;".7"</f>
        <v>1.2.7</v>
      </c>
      <c r="B130" s="83" t="s">
        <v>165</v>
      </c>
      <c r="C130" s="69"/>
    </row>
    <row r="131" spans="1:4" s="45" customFormat="1" ht="12" thickBot="1" x14ac:dyDescent="0.3">
      <c r="A131" s="183" t="str">
        <f>A$111&amp;".8"</f>
        <v>1.2.8</v>
      </c>
      <c r="B131" s="111" t="s">
        <v>227</v>
      </c>
      <c r="C131" s="184"/>
    </row>
    <row r="132" spans="1:4" s="45" customFormat="1" x14ac:dyDescent="0.25">
      <c r="A132" s="185"/>
      <c r="B132" s="186"/>
      <c r="C132" s="187"/>
      <c r="D132" s="186"/>
    </row>
    <row r="133" spans="1:4" s="186" customFormat="1" x14ac:dyDescent="0.25">
      <c r="A133" s="186" t="s">
        <v>33</v>
      </c>
      <c r="C133" s="187"/>
    </row>
    <row r="134" spans="1:4" s="186" customFormat="1" x14ac:dyDescent="0.25">
      <c r="C134" s="187"/>
    </row>
    <row r="135" spans="1:4" s="186" customFormat="1" x14ac:dyDescent="0.25">
      <c r="A135" s="188" t="s">
        <v>30</v>
      </c>
      <c r="C135" s="187"/>
    </row>
    <row r="136" spans="1:4" s="186" customFormat="1" x14ac:dyDescent="0.25">
      <c r="A136" s="188" t="s">
        <v>32</v>
      </c>
      <c r="C136" s="187"/>
    </row>
    <row r="137" spans="1:4" s="186" customFormat="1" x14ac:dyDescent="0.25">
      <c r="A137" s="188" t="s">
        <v>31</v>
      </c>
      <c r="C137" s="187"/>
    </row>
    <row r="138" spans="1:4" s="186" customFormat="1" x14ac:dyDescent="0.25">
      <c r="A138" s="188" t="s">
        <v>32</v>
      </c>
      <c r="C138" s="187"/>
    </row>
    <row r="139" spans="1:4" s="186" customFormat="1" x14ac:dyDescent="0.25">
      <c r="A139" s="188" t="s">
        <v>34</v>
      </c>
      <c r="C139" s="187"/>
    </row>
    <row r="140" spans="1:4" s="186" customFormat="1" x14ac:dyDescent="0.25">
      <c r="A140" s="188" t="s">
        <v>32</v>
      </c>
      <c r="C140" s="187"/>
    </row>
    <row r="141" spans="1:4" s="186" customFormat="1" x14ac:dyDescent="0.25">
      <c r="A141" s="188" t="s">
        <v>35</v>
      </c>
      <c r="C141" s="187"/>
    </row>
    <row r="142" spans="1:4" s="26" customFormat="1" x14ac:dyDescent="0.25">
      <c r="A142" s="25"/>
      <c r="C142" s="41"/>
    </row>
    <row r="143" spans="1:4" x14ac:dyDescent="0.25">
      <c r="A143" s="25"/>
      <c r="B143" s="26"/>
      <c r="C143" s="41"/>
      <c r="D143" s="26"/>
    </row>
    <row r="144" spans="1:4" x14ac:dyDescent="0.25">
      <c r="A144" s="25"/>
    </row>
    <row r="145" spans="1:1" x14ac:dyDescent="0.25">
      <c r="A145" s="25"/>
    </row>
    <row r="146" spans="1:1" x14ac:dyDescent="0.25">
      <c r="A146" s="25"/>
    </row>
    <row r="147" spans="1:1" x14ac:dyDescent="0.25">
      <c r="A147" s="25"/>
    </row>
    <row r="148" spans="1:1" x14ac:dyDescent="0.25">
      <c r="A148" s="25"/>
    </row>
    <row r="149" spans="1:1" x14ac:dyDescent="0.25">
      <c r="A149" s="25"/>
    </row>
    <row r="150" spans="1:1" x14ac:dyDescent="0.25">
      <c r="A150" s="25"/>
    </row>
    <row r="151" spans="1:1" x14ac:dyDescent="0.25">
      <c r="A151" s="25"/>
    </row>
    <row r="152" spans="1:1" x14ac:dyDescent="0.25">
      <c r="A152" s="25"/>
    </row>
    <row r="153" spans="1:1" x14ac:dyDescent="0.25">
      <c r="A153" s="25"/>
    </row>
    <row r="154" spans="1:1" x14ac:dyDescent="0.25">
      <c r="A154" s="25"/>
    </row>
    <row r="155" spans="1:1" x14ac:dyDescent="0.25">
      <c r="A155" s="25"/>
    </row>
    <row r="156" spans="1:1" x14ac:dyDescent="0.25">
      <c r="A156" s="25"/>
    </row>
    <row r="157" spans="1:1" x14ac:dyDescent="0.25">
      <c r="A157" s="25"/>
    </row>
    <row r="158" spans="1:1" x14ac:dyDescent="0.25">
      <c r="A158" s="25"/>
    </row>
    <row r="159" spans="1:1" x14ac:dyDescent="0.25">
      <c r="A159" s="25"/>
    </row>
    <row r="160" spans="1:1" x14ac:dyDescent="0.25">
      <c r="A160" s="25"/>
    </row>
    <row r="161" spans="1:1" x14ac:dyDescent="0.25">
      <c r="A161" s="25"/>
    </row>
    <row r="162" spans="1:1" x14ac:dyDescent="0.25">
      <c r="A162" s="25"/>
    </row>
    <row r="163" spans="1:1" x14ac:dyDescent="0.25">
      <c r="A163" s="25"/>
    </row>
    <row r="164" spans="1:1" x14ac:dyDescent="0.25">
      <c r="A164" s="25"/>
    </row>
    <row r="165" spans="1:1" x14ac:dyDescent="0.25">
      <c r="A165" s="25"/>
    </row>
    <row r="166" spans="1:1" x14ac:dyDescent="0.25">
      <c r="A166" s="25"/>
    </row>
    <row r="167" spans="1:1" x14ac:dyDescent="0.25">
      <c r="A167" s="25"/>
    </row>
    <row r="168" spans="1:1" x14ac:dyDescent="0.25">
      <c r="A168" s="25"/>
    </row>
    <row r="169" spans="1:1" x14ac:dyDescent="0.25">
      <c r="A169" s="25"/>
    </row>
    <row r="170" spans="1:1" x14ac:dyDescent="0.25">
      <c r="A170" s="25"/>
    </row>
    <row r="171" spans="1:1" x14ac:dyDescent="0.25">
      <c r="A171" s="25"/>
    </row>
    <row r="172" spans="1:1" x14ac:dyDescent="0.25">
      <c r="A172" s="25"/>
    </row>
    <row r="173" spans="1:1" x14ac:dyDescent="0.25">
      <c r="A173" s="25"/>
    </row>
    <row r="174" spans="1:1" x14ac:dyDescent="0.25">
      <c r="A174" s="25"/>
    </row>
    <row r="175" spans="1:1" x14ac:dyDescent="0.25">
      <c r="A175" s="25"/>
    </row>
    <row r="176" spans="1:1" x14ac:dyDescent="0.25">
      <c r="A176" s="25"/>
    </row>
    <row r="177" spans="1:1" x14ac:dyDescent="0.25">
      <c r="A177" s="25"/>
    </row>
    <row r="178" spans="1:1" x14ac:dyDescent="0.25">
      <c r="A178" s="25"/>
    </row>
    <row r="179" spans="1:1" x14ac:dyDescent="0.25">
      <c r="A179" s="25"/>
    </row>
    <row r="180" spans="1:1" x14ac:dyDescent="0.25">
      <c r="A180" s="25"/>
    </row>
    <row r="181" spans="1:1" x14ac:dyDescent="0.25">
      <c r="A181" s="25"/>
    </row>
    <row r="182" spans="1:1" x14ac:dyDescent="0.25">
      <c r="A182" s="25"/>
    </row>
    <row r="183" spans="1:1" x14ac:dyDescent="0.25">
      <c r="A183" s="25"/>
    </row>
    <row r="184" spans="1:1" x14ac:dyDescent="0.25">
      <c r="A184" s="25"/>
    </row>
    <row r="185" spans="1:1" x14ac:dyDescent="0.25">
      <c r="A185" s="25"/>
    </row>
    <row r="186" spans="1:1" x14ac:dyDescent="0.25">
      <c r="A186" s="25"/>
    </row>
    <row r="187" spans="1:1" x14ac:dyDescent="0.25">
      <c r="A187" s="25"/>
    </row>
    <row r="188" spans="1:1" x14ac:dyDescent="0.25">
      <c r="A188" s="25"/>
    </row>
    <row r="189" spans="1:1" x14ac:dyDescent="0.25">
      <c r="A189" s="25"/>
    </row>
    <row r="190" spans="1:1" x14ac:dyDescent="0.25">
      <c r="A190" s="25"/>
    </row>
    <row r="191" spans="1:1" x14ac:dyDescent="0.25">
      <c r="A191" s="25"/>
    </row>
    <row r="192" spans="1:1" x14ac:dyDescent="0.25">
      <c r="A192" s="25"/>
    </row>
    <row r="193" spans="1:1" x14ac:dyDescent="0.25">
      <c r="A193" s="25"/>
    </row>
    <row r="194" spans="1:1" x14ac:dyDescent="0.25">
      <c r="A194" s="25"/>
    </row>
    <row r="195" spans="1:1" x14ac:dyDescent="0.25">
      <c r="A195" s="25"/>
    </row>
    <row r="196" spans="1:1" x14ac:dyDescent="0.25">
      <c r="A196" s="25"/>
    </row>
    <row r="197" spans="1:1" x14ac:dyDescent="0.25">
      <c r="A197" s="25"/>
    </row>
    <row r="198" spans="1:1" x14ac:dyDescent="0.25">
      <c r="A198" s="25"/>
    </row>
    <row r="199" spans="1:1" x14ac:dyDescent="0.25">
      <c r="A199" s="25"/>
    </row>
    <row r="200" spans="1:1" x14ac:dyDescent="0.25">
      <c r="A200" s="25"/>
    </row>
    <row r="201" spans="1:1" x14ac:dyDescent="0.25">
      <c r="A201" s="25"/>
    </row>
    <row r="202" spans="1:1" x14ac:dyDescent="0.25">
      <c r="A202" s="25"/>
    </row>
    <row r="203" spans="1:1" x14ac:dyDescent="0.25">
      <c r="A203" s="25"/>
    </row>
    <row r="204" spans="1:1" x14ac:dyDescent="0.25">
      <c r="A204" s="25"/>
    </row>
    <row r="205" spans="1:1" x14ac:dyDescent="0.25">
      <c r="A205" s="25"/>
    </row>
    <row r="206" spans="1:1" x14ac:dyDescent="0.25">
      <c r="A206" s="25"/>
    </row>
    <row r="207" spans="1:1" x14ac:dyDescent="0.25">
      <c r="A207" s="25"/>
    </row>
    <row r="208" spans="1:1" x14ac:dyDescent="0.25">
      <c r="A208" s="25"/>
    </row>
    <row r="209" spans="1:1" x14ac:dyDescent="0.25">
      <c r="A209" s="25"/>
    </row>
    <row r="210" spans="1:1" x14ac:dyDescent="0.25">
      <c r="A210" s="25"/>
    </row>
    <row r="211" spans="1:1" x14ac:dyDescent="0.25">
      <c r="A211" s="25"/>
    </row>
    <row r="212" spans="1:1" x14ac:dyDescent="0.25">
      <c r="A212" s="25"/>
    </row>
    <row r="213" spans="1:1" x14ac:dyDescent="0.25">
      <c r="A213" s="25"/>
    </row>
    <row r="214" spans="1:1" x14ac:dyDescent="0.25">
      <c r="A214" s="25"/>
    </row>
    <row r="215" spans="1:1" x14ac:dyDescent="0.25">
      <c r="A215" s="25"/>
    </row>
    <row r="216" spans="1:1" x14ac:dyDescent="0.25">
      <c r="A216" s="25"/>
    </row>
    <row r="217" spans="1:1" x14ac:dyDescent="0.25">
      <c r="A217" s="25"/>
    </row>
    <row r="218" spans="1:1" x14ac:dyDescent="0.25">
      <c r="A218" s="25"/>
    </row>
    <row r="219" spans="1:1" x14ac:dyDescent="0.25">
      <c r="A219" s="25"/>
    </row>
    <row r="220" spans="1:1" x14ac:dyDescent="0.25">
      <c r="A220" s="25"/>
    </row>
    <row r="221" spans="1:1" x14ac:dyDescent="0.25">
      <c r="A221" s="25"/>
    </row>
    <row r="222" spans="1:1" x14ac:dyDescent="0.25">
      <c r="A222" s="25"/>
    </row>
    <row r="223" spans="1:1" x14ac:dyDescent="0.25">
      <c r="A223" s="25"/>
    </row>
    <row r="224" spans="1:1" x14ac:dyDescent="0.25">
      <c r="A224" s="25"/>
    </row>
    <row r="225" spans="1:1" x14ac:dyDescent="0.25">
      <c r="A225" s="25"/>
    </row>
    <row r="226" spans="1:1" x14ac:dyDescent="0.25">
      <c r="A226" s="25"/>
    </row>
    <row r="227" spans="1:1" x14ac:dyDescent="0.25">
      <c r="A227" s="25"/>
    </row>
    <row r="228" spans="1:1" x14ac:dyDescent="0.25">
      <c r="A228" s="25"/>
    </row>
    <row r="229" spans="1:1" x14ac:dyDescent="0.25">
      <c r="A229" s="25"/>
    </row>
    <row r="230" spans="1:1" x14ac:dyDescent="0.25">
      <c r="A230" s="25"/>
    </row>
    <row r="231" spans="1:1" x14ac:dyDescent="0.25">
      <c r="A231" s="25"/>
    </row>
    <row r="232" spans="1:1" x14ac:dyDescent="0.25">
      <c r="A232" s="25"/>
    </row>
    <row r="233" spans="1:1" x14ac:dyDescent="0.25">
      <c r="A233" s="25"/>
    </row>
    <row r="234" spans="1:1" x14ac:dyDescent="0.25">
      <c r="A234" s="25"/>
    </row>
    <row r="235" spans="1:1" x14ac:dyDescent="0.25">
      <c r="A235" s="25"/>
    </row>
    <row r="236" spans="1:1" x14ac:dyDescent="0.25">
      <c r="A236" s="25"/>
    </row>
    <row r="237" spans="1:1" x14ac:dyDescent="0.25">
      <c r="A237" s="25"/>
    </row>
    <row r="238" spans="1:1" x14ac:dyDescent="0.25">
      <c r="A238" s="25"/>
    </row>
    <row r="239" spans="1:1" x14ac:dyDescent="0.25">
      <c r="A239" s="25"/>
    </row>
    <row r="240" spans="1:1" x14ac:dyDescent="0.25">
      <c r="A240" s="25"/>
    </row>
    <row r="241" spans="1:1" x14ac:dyDescent="0.25">
      <c r="A241" s="25"/>
    </row>
    <row r="242" spans="1:1" x14ac:dyDescent="0.25">
      <c r="A242" s="25"/>
    </row>
    <row r="243" spans="1:1" x14ac:dyDescent="0.25">
      <c r="A243" s="25"/>
    </row>
    <row r="244" spans="1:1" x14ac:dyDescent="0.25">
      <c r="A244" s="25"/>
    </row>
    <row r="245" spans="1:1" x14ac:dyDescent="0.25">
      <c r="A245" s="25"/>
    </row>
    <row r="246" spans="1:1" x14ac:dyDescent="0.25">
      <c r="A246" s="25"/>
    </row>
    <row r="247" spans="1:1" x14ac:dyDescent="0.25">
      <c r="A247" s="25"/>
    </row>
    <row r="248" spans="1:1" x14ac:dyDescent="0.25">
      <c r="A248" s="25"/>
    </row>
    <row r="249" spans="1:1" x14ac:dyDescent="0.25">
      <c r="A249" s="25"/>
    </row>
    <row r="250" spans="1:1" x14ac:dyDescent="0.25">
      <c r="A250" s="25"/>
    </row>
    <row r="251" spans="1:1" x14ac:dyDescent="0.25">
      <c r="A251" s="25"/>
    </row>
    <row r="252" spans="1:1" x14ac:dyDescent="0.25">
      <c r="A252" s="25"/>
    </row>
    <row r="253" spans="1:1" x14ac:dyDescent="0.25">
      <c r="A253" s="25"/>
    </row>
    <row r="254" spans="1:1" x14ac:dyDescent="0.25">
      <c r="A254" s="25"/>
    </row>
    <row r="255" spans="1:1" x14ac:dyDescent="0.25">
      <c r="A255" s="25"/>
    </row>
    <row r="256" spans="1:1" x14ac:dyDescent="0.25">
      <c r="A256" s="25"/>
    </row>
    <row r="257" spans="1:1" x14ac:dyDescent="0.25">
      <c r="A257" s="25"/>
    </row>
    <row r="258" spans="1:1" x14ac:dyDescent="0.25">
      <c r="A258" s="25"/>
    </row>
    <row r="259" spans="1:1" x14ac:dyDescent="0.25">
      <c r="A259" s="25"/>
    </row>
    <row r="260" spans="1:1" x14ac:dyDescent="0.25">
      <c r="A260" s="25"/>
    </row>
    <row r="261" spans="1:1" x14ac:dyDescent="0.25">
      <c r="A261" s="25"/>
    </row>
    <row r="262" spans="1:1" x14ac:dyDescent="0.25">
      <c r="A262" s="25"/>
    </row>
    <row r="263" spans="1:1" x14ac:dyDescent="0.25">
      <c r="A263" s="25"/>
    </row>
    <row r="264" spans="1:1" x14ac:dyDescent="0.25">
      <c r="A264" s="25"/>
    </row>
    <row r="265" spans="1:1" x14ac:dyDescent="0.25">
      <c r="A265" s="25"/>
    </row>
    <row r="266" spans="1:1" x14ac:dyDescent="0.25">
      <c r="A266" s="25"/>
    </row>
    <row r="267" spans="1:1" x14ac:dyDescent="0.25">
      <c r="A267" s="25"/>
    </row>
    <row r="268" spans="1:1" x14ac:dyDescent="0.25">
      <c r="A268" s="25"/>
    </row>
    <row r="269" spans="1:1" x14ac:dyDescent="0.25">
      <c r="A269" s="25"/>
    </row>
    <row r="270" spans="1:1" x14ac:dyDescent="0.25">
      <c r="A270" s="25"/>
    </row>
    <row r="271" spans="1:1" x14ac:dyDescent="0.25">
      <c r="A271" s="25"/>
    </row>
    <row r="272" spans="1:1" x14ac:dyDescent="0.25">
      <c r="A272" s="25"/>
    </row>
    <row r="273" spans="1:1" x14ac:dyDescent="0.25">
      <c r="A273" s="25"/>
    </row>
    <row r="274" spans="1:1" x14ac:dyDescent="0.25">
      <c r="A274" s="25"/>
    </row>
    <row r="275" spans="1:1" x14ac:dyDescent="0.25">
      <c r="A275" s="25"/>
    </row>
    <row r="276" spans="1:1" x14ac:dyDescent="0.25">
      <c r="A276" s="25"/>
    </row>
    <row r="277" spans="1:1" x14ac:dyDescent="0.25">
      <c r="A277" s="25"/>
    </row>
    <row r="278" spans="1:1" x14ac:dyDescent="0.25">
      <c r="A278" s="25"/>
    </row>
    <row r="279" spans="1:1" x14ac:dyDescent="0.25">
      <c r="A279" s="25"/>
    </row>
    <row r="280" spans="1:1" x14ac:dyDescent="0.25">
      <c r="A280" s="25"/>
    </row>
    <row r="281" spans="1:1" x14ac:dyDescent="0.25">
      <c r="A281" s="25"/>
    </row>
    <row r="282" spans="1:1" x14ac:dyDescent="0.25">
      <c r="A282" s="25"/>
    </row>
    <row r="283" spans="1:1" x14ac:dyDescent="0.25">
      <c r="A283" s="25"/>
    </row>
    <row r="284" spans="1:1" x14ac:dyDescent="0.25">
      <c r="A284" s="25"/>
    </row>
    <row r="285" spans="1:1" x14ac:dyDescent="0.25">
      <c r="A285" s="25"/>
    </row>
    <row r="286" spans="1:1" x14ac:dyDescent="0.25">
      <c r="A286" s="25"/>
    </row>
    <row r="287" spans="1:1" x14ac:dyDescent="0.25">
      <c r="A287" s="25"/>
    </row>
    <row r="288" spans="1:1" x14ac:dyDescent="0.25">
      <c r="A288" s="25"/>
    </row>
    <row r="289" spans="1:1" x14ac:dyDescent="0.25">
      <c r="A289" s="25"/>
    </row>
    <row r="290" spans="1:1" x14ac:dyDescent="0.25">
      <c r="A290" s="25"/>
    </row>
    <row r="291" spans="1:1" x14ac:dyDescent="0.25">
      <c r="A291" s="25"/>
    </row>
    <row r="292" spans="1:1" x14ac:dyDescent="0.25">
      <c r="A292" s="25"/>
    </row>
    <row r="293" spans="1:1" x14ac:dyDescent="0.25">
      <c r="A293" s="25"/>
    </row>
    <row r="294" spans="1:1" x14ac:dyDescent="0.25">
      <c r="A294" s="25"/>
    </row>
    <row r="295" spans="1:1" x14ac:dyDescent="0.25">
      <c r="A295" s="25"/>
    </row>
    <row r="296" spans="1:1" x14ac:dyDescent="0.25">
      <c r="A296" s="25"/>
    </row>
    <row r="297" spans="1:1" x14ac:dyDescent="0.25">
      <c r="A297" s="25"/>
    </row>
    <row r="298" spans="1:1" x14ac:dyDescent="0.25">
      <c r="A298" s="25"/>
    </row>
    <row r="299" spans="1:1" x14ac:dyDescent="0.25">
      <c r="A299" s="25"/>
    </row>
    <row r="300" spans="1:1" x14ac:dyDescent="0.25">
      <c r="A300" s="25"/>
    </row>
    <row r="301" spans="1:1" x14ac:dyDescent="0.25">
      <c r="A301" s="25"/>
    </row>
    <row r="302" spans="1:1" x14ac:dyDescent="0.25">
      <c r="A302" s="25"/>
    </row>
    <row r="303" spans="1:1" x14ac:dyDescent="0.25">
      <c r="A303" s="25"/>
    </row>
    <row r="304" spans="1:1" x14ac:dyDescent="0.25">
      <c r="A304" s="25"/>
    </row>
    <row r="305" spans="1:1" x14ac:dyDescent="0.25">
      <c r="A305" s="25"/>
    </row>
    <row r="306" spans="1:1" x14ac:dyDescent="0.25">
      <c r="A306" s="25"/>
    </row>
    <row r="307" spans="1:1" x14ac:dyDescent="0.25">
      <c r="A307" s="25"/>
    </row>
    <row r="308" spans="1:1" x14ac:dyDescent="0.25">
      <c r="A308" s="25"/>
    </row>
    <row r="309" spans="1:1" x14ac:dyDescent="0.25">
      <c r="A309" s="25"/>
    </row>
    <row r="310" spans="1:1" x14ac:dyDescent="0.25">
      <c r="A310" s="25"/>
    </row>
    <row r="311" spans="1:1" x14ac:dyDescent="0.25">
      <c r="A311" s="25"/>
    </row>
    <row r="312" spans="1:1" x14ac:dyDescent="0.25">
      <c r="A312" s="25"/>
    </row>
    <row r="313" spans="1:1" x14ac:dyDescent="0.25">
      <c r="A313" s="25"/>
    </row>
    <row r="314" spans="1:1" x14ac:dyDescent="0.25">
      <c r="A314" s="25"/>
    </row>
    <row r="315" spans="1:1" x14ac:dyDescent="0.25">
      <c r="A315" s="25"/>
    </row>
    <row r="316" spans="1:1" x14ac:dyDescent="0.25">
      <c r="A316" s="25"/>
    </row>
    <row r="317" spans="1:1" x14ac:dyDescent="0.25">
      <c r="A317" s="25"/>
    </row>
    <row r="318" spans="1:1" x14ac:dyDescent="0.25">
      <c r="A318" s="25"/>
    </row>
    <row r="319" spans="1:1" x14ac:dyDescent="0.25">
      <c r="A319" s="25"/>
    </row>
    <row r="320" spans="1:1" x14ac:dyDescent="0.25">
      <c r="A320" s="25"/>
    </row>
    <row r="321" spans="1:1" x14ac:dyDescent="0.25">
      <c r="A321" s="25"/>
    </row>
    <row r="322" spans="1:1" x14ac:dyDescent="0.25">
      <c r="A322" s="25"/>
    </row>
    <row r="323" spans="1:1" x14ac:dyDescent="0.25">
      <c r="A323" s="25"/>
    </row>
    <row r="324" spans="1:1" x14ac:dyDescent="0.25">
      <c r="A324" s="25"/>
    </row>
    <row r="325" spans="1:1" x14ac:dyDescent="0.25">
      <c r="A325" s="25"/>
    </row>
    <row r="326" spans="1:1" x14ac:dyDescent="0.25">
      <c r="A326" s="25"/>
    </row>
    <row r="327" spans="1:1" x14ac:dyDescent="0.25">
      <c r="A327" s="25"/>
    </row>
    <row r="328" spans="1:1" x14ac:dyDescent="0.25">
      <c r="A328" s="25"/>
    </row>
    <row r="329" spans="1:1" x14ac:dyDescent="0.25">
      <c r="A329" s="25"/>
    </row>
    <row r="330" spans="1:1" x14ac:dyDescent="0.25">
      <c r="A330" s="25"/>
    </row>
    <row r="331" spans="1:1" x14ac:dyDescent="0.25">
      <c r="A331" s="25"/>
    </row>
    <row r="332" spans="1:1" x14ac:dyDescent="0.25">
      <c r="A332" s="25"/>
    </row>
    <row r="333" spans="1:1" x14ac:dyDescent="0.25">
      <c r="A333" s="25"/>
    </row>
    <row r="334" spans="1:1" x14ac:dyDescent="0.25">
      <c r="A334" s="25"/>
    </row>
    <row r="335" spans="1:1" x14ac:dyDescent="0.25">
      <c r="A335" s="25"/>
    </row>
    <row r="336" spans="1:1" x14ac:dyDescent="0.25">
      <c r="A336" s="25"/>
    </row>
    <row r="337" spans="1:1" x14ac:dyDescent="0.25">
      <c r="A337" s="25"/>
    </row>
    <row r="338" spans="1:1" x14ac:dyDescent="0.25">
      <c r="A338" s="25"/>
    </row>
    <row r="339" spans="1:1" x14ac:dyDescent="0.25">
      <c r="A339" s="25"/>
    </row>
    <row r="340" spans="1:1" x14ac:dyDescent="0.25">
      <c r="A340" s="25"/>
    </row>
    <row r="341" spans="1:1" x14ac:dyDescent="0.25">
      <c r="A341" s="25"/>
    </row>
    <row r="342" spans="1:1" x14ac:dyDescent="0.25">
      <c r="A342" s="25"/>
    </row>
    <row r="343" spans="1:1" x14ac:dyDescent="0.25">
      <c r="A343" s="25"/>
    </row>
    <row r="344" spans="1:1" x14ac:dyDescent="0.25">
      <c r="A344" s="25"/>
    </row>
    <row r="345" spans="1:1" x14ac:dyDescent="0.25">
      <c r="A345" s="25"/>
    </row>
    <row r="346" spans="1:1" x14ac:dyDescent="0.25">
      <c r="A346" s="25"/>
    </row>
    <row r="347" spans="1:1" x14ac:dyDescent="0.25">
      <c r="A347" s="25"/>
    </row>
    <row r="348" spans="1:1" x14ac:dyDescent="0.25">
      <c r="A348" s="25"/>
    </row>
    <row r="349" spans="1:1" x14ac:dyDescent="0.25">
      <c r="A349" s="25"/>
    </row>
    <row r="350" spans="1:1" x14ac:dyDescent="0.25">
      <c r="A350" s="25"/>
    </row>
    <row r="351" spans="1:1" x14ac:dyDescent="0.25">
      <c r="A351" s="25"/>
    </row>
    <row r="352" spans="1:1" x14ac:dyDescent="0.25">
      <c r="A352" s="25"/>
    </row>
    <row r="353" spans="1:1" x14ac:dyDescent="0.25">
      <c r="A353" s="25"/>
    </row>
    <row r="354" spans="1:1" x14ac:dyDescent="0.25">
      <c r="A354" s="25"/>
    </row>
    <row r="355" spans="1:1" x14ac:dyDescent="0.25">
      <c r="A355" s="25"/>
    </row>
    <row r="356" spans="1:1" x14ac:dyDescent="0.25">
      <c r="A356" s="25"/>
    </row>
    <row r="357" spans="1:1" x14ac:dyDescent="0.25">
      <c r="A357" s="25"/>
    </row>
    <row r="358" spans="1:1" x14ac:dyDescent="0.25">
      <c r="A358" s="25"/>
    </row>
    <row r="359" spans="1:1" x14ac:dyDescent="0.25">
      <c r="A359" s="25"/>
    </row>
    <row r="360" spans="1:1" x14ac:dyDescent="0.25">
      <c r="A360" s="25"/>
    </row>
    <row r="361" spans="1:1" x14ac:dyDescent="0.25">
      <c r="A361" s="25"/>
    </row>
    <row r="362" spans="1:1" x14ac:dyDescent="0.25">
      <c r="A362" s="25"/>
    </row>
    <row r="363" spans="1:1" x14ac:dyDescent="0.25">
      <c r="A363" s="25"/>
    </row>
    <row r="364" spans="1:1" x14ac:dyDescent="0.25">
      <c r="A364" s="25"/>
    </row>
    <row r="365" spans="1:1" x14ac:dyDescent="0.25">
      <c r="A365" s="25"/>
    </row>
    <row r="366" spans="1:1" x14ac:dyDescent="0.25">
      <c r="A366" s="25"/>
    </row>
    <row r="367" spans="1:1" x14ac:dyDescent="0.25">
      <c r="A367" s="25"/>
    </row>
    <row r="368" spans="1:1" x14ac:dyDescent="0.25">
      <c r="A368" s="25"/>
    </row>
    <row r="369" spans="1:1" x14ac:dyDescent="0.25">
      <c r="A369" s="25"/>
    </row>
    <row r="370" spans="1:1" x14ac:dyDescent="0.25">
      <c r="A370" s="25"/>
    </row>
    <row r="371" spans="1:1" x14ac:dyDescent="0.25">
      <c r="A371" s="25"/>
    </row>
    <row r="372" spans="1:1" x14ac:dyDescent="0.25">
      <c r="A372" s="25"/>
    </row>
    <row r="373" spans="1:1" x14ac:dyDescent="0.25">
      <c r="A373" s="25"/>
    </row>
    <row r="374" spans="1:1" x14ac:dyDescent="0.25">
      <c r="A374" s="25"/>
    </row>
    <row r="375" spans="1:1" x14ac:dyDescent="0.25">
      <c r="A375" s="25"/>
    </row>
    <row r="376" spans="1:1" x14ac:dyDescent="0.25">
      <c r="A376" s="25"/>
    </row>
    <row r="377" spans="1:1" x14ac:dyDescent="0.25">
      <c r="A377" s="25"/>
    </row>
    <row r="378" spans="1:1" x14ac:dyDescent="0.25">
      <c r="A378" s="25"/>
    </row>
    <row r="379" spans="1:1" x14ac:dyDescent="0.25">
      <c r="A379" s="25"/>
    </row>
    <row r="380" spans="1:1" x14ac:dyDescent="0.25">
      <c r="A380" s="25"/>
    </row>
    <row r="381" spans="1:1" x14ac:dyDescent="0.25">
      <c r="A381" s="25"/>
    </row>
    <row r="382" spans="1:1" x14ac:dyDescent="0.25">
      <c r="A382" s="25"/>
    </row>
    <row r="383" spans="1:1" x14ac:dyDescent="0.25">
      <c r="A383" s="25"/>
    </row>
    <row r="384" spans="1:1" x14ac:dyDescent="0.25">
      <c r="A384" s="25"/>
    </row>
    <row r="385" spans="1:1" x14ac:dyDescent="0.25">
      <c r="A385" s="25"/>
    </row>
    <row r="386" spans="1:1" x14ac:dyDescent="0.25">
      <c r="A386" s="25"/>
    </row>
    <row r="387" spans="1:1" x14ac:dyDescent="0.25">
      <c r="A387" s="25"/>
    </row>
    <row r="388" spans="1:1" x14ac:dyDescent="0.25">
      <c r="A388" s="25"/>
    </row>
    <row r="389" spans="1:1" x14ac:dyDescent="0.25">
      <c r="A389" s="25"/>
    </row>
    <row r="390" spans="1:1" x14ac:dyDescent="0.25">
      <c r="A390" s="25"/>
    </row>
    <row r="391" spans="1:1" x14ac:dyDescent="0.25">
      <c r="A391" s="25"/>
    </row>
    <row r="392" spans="1:1" x14ac:dyDescent="0.25">
      <c r="A392" s="25"/>
    </row>
    <row r="393" spans="1:1" x14ac:dyDescent="0.25">
      <c r="A393" s="25"/>
    </row>
    <row r="394" spans="1:1" x14ac:dyDescent="0.25">
      <c r="A394" s="25"/>
    </row>
    <row r="395" spans="1:1" x14ac:dyDescent="0.25">
      <c r="A395" s="25"/>
    </row>
    <row r="396" spans="1:1" x14ac:dyDescent="0.25">
      <c r="A396" s="25"/>
    </row>
    <row r="397" spans="1:1" x14ac:dyDescent="0.25">
      <c r="A397" s="25"/>
    </row>
    <row r="398" spans="1:1" x14ac:dyDescent="0.25">
      <c r="A398" s="25"/>
    </row>
    <row r="399" spans="1:1" x14ac:dyDescent="0.25">
      <c r="A399" s="25"/>
    </row>
    <row r="400" spans="1:1" x14ac:dyDescent="0.25">
      <c r="A400" s="25"/>
    </row>
    <row r="401" spans="1:1" x14ac:dyDescent="0.25">
      <c r="A401" s="25"/>
    </row>
    <row r="402" spans="1:1" x14ac:dyDescent="0.25">
      <c r="A402" s="25"/>
    </row>
    <row r="403" spans="1:1" x14ac:dyDescent="0.25">
      <c r="A403" s="25"/>
    </row>
    <row r="404" spans="1:1" x14ac:dyDescent="0.25">
      <c r="A404" s="25"/>
    </row>
    <row r="405" spans="1:1" x14ac:dyDescent="0.25">
      <c r="A405" s="25"/>
    </row>
    <row r="406" spans="1:1" x14ac:dyDescent="0.25">
      <c r="A406" s="25"/>
    </row>
    <row r="407" spans="1:1" x14ac:dyDescent="0.25">
      <c r="A407" s="25"/>
    </row>
    <row r="408" spans="1:1" x14ac:dyDescent="0.25">
      <c r="A408" s="25"/>
    </row>
    <row r="409" spans="1:1" x14ac:dyDescent="0.25">
      <c r="A409" s="25"/>
    </row>
    <row r="410" spans="1:1" x14ac:dyDescent="0.25">
      <c r="A410" s="25"/>
    </row>
    <row r="411" spans="1:1" x14ac:dyDescent="0.25">
      <c r="A411" s="25"/>
    </row>
    <row r="412" spans="1:1" x14ac:dyDescent="0.25">
      <c r="A412" s="25"/>
    </row>
    <row r="413" spans="1:1" x14ac:dyDescent="0.25">
      <c r="A413" s="25"/>
    </row>
    <row r="414" spans="1:1" x14ac:dyDescent="0.25">
      <c r="A414" s="25"/>
    </row>
    <row r="415" spans="1:1" x14ac:dyDescent="0.25">
      <c r="A415" s="25"/>
    </row>
    <row r="416" spans="1:1" x14ac:dyDescent="0.25">
      <c r="A416" s="25"/>
    </row>
    <row r="417" spans="1:1" x14ac:dyDescent="0.25">
      <c r="A417" s="25"/>
    </row>
    <row r="418" spans="1:1" x14ac:dyDescent="0.25">
      <c r="A418" s="25"/>
    </row>
    <row r="419" spans="1:1" x14ac:dyDescent="0.25">
      <c r="A419" s="25"/>
    </row>
    <row r="420" spans="1:1" x14ac:dyDescent="0.25">
      <c r="A420" s="25"/>
    </row>
    <row r="421" spans="1:1" x14ac:dyDescent="0.25">
      <c r="A421" s="25"/>
    </row>
    <row r="422" spans="1:1" x14ac:dyDescent="0.25">
      <c r="A422" s="25"/>
    </row>
    <row r="423" spans="1:1" x14ac:dyDescent="0.25">
      <c r="A423" s="25"/>
    </row>
    <row r="424" spans="1:1" x14ac:dyDescent="0.25">
      <c r="A424" s="25"/>
    </row>
    <row r="425" spans="1:1" x14ac:dyDescent="0.25">
      <c r="A425" s="25"/>
    </row>
    <row r="426" spans="1:1" x14ac:dyDescent="0.25">
      <c r="A426" s="25"/>
    </row>
    <row r="427" spans="1:1" x14ac:dyDescent="0.25">
      <c r="A427" s="25"/>
    </row>
    <row r="428" spans="1:1" x14ac:dyDescent="0.25">
      <c r="A428" s="25"/>
    </row>
    <row r="429" spans="1:1" x14ac:dyDescent="0.25">
      <c r="A429" s="25"/>
    </row>
    <row r="430" spans="1:1" x14ac:dyDescent="0.25">
      <c r="A430" s="25"/>
    </row>
    <row r="431" spans="1:1" x14ac:dyDescent="0.25">
      <c r="A431" s="25"/>
    </row>
    <row r="432" spans="1:1" x14ac:dyDescent="0.25">
      <c r="A432" s="25"/>
    </row>
    <row r="433" spans="1:1" x14ac:dyDescent="0.25">
      <c r="A433" s="25"/>
    </row>
    <row r="434" spans="1:1" x14ac:dyDescent="0.25">
      <c r="A434" s="25"/>
    </row>
    <row r="435" spans="1:1" x14ac:dyDescent="0.25">
      <c r="A435" s="25"/>
    </row>
    <row r="436" spans="1:1" x14ac:dyDescent="0.25">
      <c r="A436" s="25"/>
    </row>
    <row r="437" spans="1:1" x14ac:dyDescent="0.25">
      <c r="A437" s="25"/>
    </row>
    <row r="438" spans="1:1" x14ac:dyDescent="0.25">
      <c r="A438" s="25"/>
    </row>
    <row r="439" spans="1:1" x14ac:dyDescent="0.25">
      <c r="A439" s="25"/>
    </row>
    <row r="440" spans="1:1" x14ac:dyDescent="0.25">
      <c r="A440" s="25"/>
    </row>
    <row r="441" spans="1:1" x14ac:dyDescent="0.25">
      <c r="A441" s="25"/>
    </row>
    <row r="442" spans="1:1" x14ac:dyDescent="0.25">
      <c r="A442" s="25"/>
    </row>
    <row r="443" spans="1:1" x14ac:dyDescent="0.25">
      <c r="A443" s="25"/>
    </row>
    <row r="444" spans="1:1" x14ac:dyDescent="0.25">
      <c r="A444" s="25"/>
    </row>
    <row r="445" spans="1:1" x14ac:dyDescent="0.25">
      <c r="A445" s="25"/>
    </row>
    <row r="446" spans="1:1" x14ac:dyDescent="0.25">
      <c r="A446" s="25"/>
    </row>
    <row r="447" spans="1:1" x14ac:dyDescent="0.25">
      <c r="A447" s="25"/>
    </row>
    <row r="448" spans="1:1" x14ac:dyDescent="0.25">
      <c r="A448" s="25"/>
    </row>
    <row r="449" spans="1:1" x14ac:dyDescent="0.25">
      <c r="A449" s="25"/>
    </row>
    <row r="450" spans="1:1" x14ac:dyDescent="0.25">
      <c r="A450" s="25"/>
    </row>
    <row r="451" spans="1:1" x14ac:dyDescent="0.25">
      <c r="A451" s="25"/>
    </row>
    <row r="452" spans="1:1" x14ac:dyDescent="0.25">
      <c r="A452" s="25"/>
    </row>
    <row r="453" spans="1:1" x14ac:dyDescent="0.25">
      <c r="A453" s="25"/>
    </row>
    <row r="454" spans="1:1" x14ac:dyDescent="0.25">
      <c r="A454" s="25"/>
    </row>
    <row r="455" spans="1:1" x14ac:dyDescent="0.25">
      <c r="A455" s="25"/>
    </row>
    <row r="456" spans="1:1" x14ac:dyDescent="0.25">
      <c r="A456" s="25"/>
    </row>
    <row r="457" spans="1:1" x14ac:dyDescent="0.25">
      <c r="A457" s="25"/>
    </row>
    <row r="458" spans="1:1" x14ac:dyDescent="0.25">
      <c r="A458" s="25"/>
    </row>
    <row r="459" spans="1:1" x14ac:dyDescent="0.25">
      <c r="A459" s="25"/>
    </row>
    <row r="460" spans="1:1" x14ac:dyDescent="0.25">
      <c r="A460" s="25"/>
    </row>
    <row r="461" spans="1:1" x14ac:dyDescent="0.25">
      <c r="A461" s="25"/>
    </row>
    <row r="462" spans="1:1" x14ac:dyDescent="0.25">
      <c r="A462" s="25"/>
    </row>
    <row r="463" spans="1:1" x14ac:dyDescent="0.25">
      <c r="A463" s="25"/>
    </row>
    <row r="464" spans="1:1" x14ac:dyDescent="0.25">
      <c r="A464" s="25"/>
    </row>
    <row r="465" spans="1:1" x14ac:dyDescent="0.25">
      <c r="A465" s="25"/>
    </row>
    <row r="466" spans="1:1" x14ac:dyDescent="0.25">
      <c r="A466" s="25"/>
    </row>
    <row r="467" spans="1:1" x14ac:dyDescent="0.25">
      <c r="A467" s="25"/>
    </row>
    <row r="468" spans="1:1" x14ac:dyDescent="0.25">
      <c r="A468" s="25"/>
    </row>
    <row r="469" spans="1:1" x14ac:dyDescent="0.25">
      <c r="A469" s="25"/>
    </row>
    <row r="470" spans="1:1" x14ac:dyDescent="0.25">
      <c r="A470" s="25"/>
    </row>
    <row r="471" spans="1:1" x14ac:dyDescent="0.25">
      <c r="A471" s="25"/>
    </row>
    <row r="472" spans="1:1" x14ac:dyDescent="0.25">
      <c r="A472" s="25"/>
    </row>
    <row r="473" spans="1:1" x14ac:dyDescent="0.25">
      <c r="A473" s="25"/>
    </row>
    <row r="474" spans="1:1" x14ac:dyDescent="0.25">
      <c r="A474" s="25"/>
    </row>
    <row r="475" spans="1:1" x14ac:dyDescent="0.25">
      <c r="A475" s="25"/>
    </row>
    <row r="476" spans="1:1" x14ac:dyDescent="0.25">
      <c r="A476" s="25"/>
    </row>
    <row r="477" spans="1:1" x14ac:dyDescent="0.25">
      <c r="A477" s="25"/>
    </row>
    <row r="478" spans="1:1" x14ac:dyDescent="0.25">
      <c r="A478" s="25"/>
    </row>
    <row r="479" spans="1:1" x14ac:dyDescent="0.25">
      <c r="A479" s="25"/>
    </row>
    <row r="480" spans="1:1" x14ac:dyDescent="0.25">
      <c r="A480" s="25"/>
    </row>
    <row r="481" spans="1:1" x14ac:dyDescent="0.25">
      <c r="A481" s="25"/>
    </row>
    <row r="482" spans="1:1" x14ac:dyDescent="0.25">
      <c r="A482" s="25"/>
    </row>
    <row r="483" spans="1:1" x14ac:dyDescent="0.25">
      <c r="A483" s="25"/>
    </row>
    <row r="484" spans="1:1" x14ac:dyDescent="0.25">
      <c r="A484" s="25"/>
    </row>
    <row r="485" spans="1:1" x14ac:dyDescent="0.25">
      <c r="A485" s="25"/>
    </row>
    <row r="486" spans="1:1" x14ac:dyDescent="0.25">
      <c r="A486" s="25"/>
    </row>
    <row r="487" spans="1:1" x14ac:dyDescent="0.25">
      <c r="A487" s="25"/>
    </row>
    <row r="488" spans="1:1" x14ac:dyDescent="0.25">
      <c r="A488" s="25"/>
    </row>
    <row r="489" spans="1:1" x14ac:dyDescent="0.25">
      <c r="A489" s="25"/>
    </row>
    <row r="490" spans="1:1" x14ac:dyDescent="0.25">
      <c r="A490" s="25"/>
    </row>
    <row r="491" spans="1:1" x14ac:dyDescent="0.25">
      <c r="A491" s="25"/>
    </row>
    <row r="492" spans="1:1" x14ac:dyDescent="0.25">
      <c r="A492" s="25"/>
    </row>
    <row r="493" spans="1:1" x14ac:dyDescent="0.25">
      <c r="A493" s="25"/>
    </row>
    <row r="494" spans="1:1" x14ac:dyDescent="0.25">
      <c r="A494" s="25"/>
    </row>
    <row r="495" spans="1:1" x14ac:dyDescent="0.25">
      <c r="A495" s="25"/>
    </row>
    <row r="496" spans="1:1" x14ac:dyDescent="0.25">
      <c r="A496" s="25"/>
    </row>
    <row r="497" spans="1:1" x14ac:dyDescent="0.25">
      <c r="A497" s="25"/>
    </row>
    <row r="498" spans="1:1" x14ac:dyDescent="0.25">
      <c r="A498" s="25"/>
    </row>
    <row r="499" spans="1:1" x14ac:dyDescent="0.25">
      <c r="A499" s="25"/>
    </row>
    <row r="500" spans="1:1" x14ac:dyDescent="0.25">
      <c r="A500" s="25"/>
    </row>
    <row r="501" spans="1:1" x14ac:dyDescent="0.25">
      <c r="A501" s="25"/>
    </row>
    <row r="502" spans="1:1" x14ac:dyDescent="0.25">
      <c r="A502" s="25"/>
    </row>
    <row r="503" spans="1:1" x14ac:dyDescent="0.25">
      <c r="A503" s="25"/>
    </row>
    <row r="504" spans="1:1" x14ac:dyDescent="0.25">
      <c r="A504" s="25"/>
    </row>
    <row r="505" spans="1:1" x14ac:dyDescent="0.25">
      <c r="A505" s="25"/>
    </row>
    <row r="506" spans="1:1" x14ac:dyDescent="0.25">
      <c r="A506" s="25"/>
    </row>
    <row r="507" spans="1:1" x14ac:dyDescent="0.25">
      <c r="A507" s="25"/>
    </row>
    <row r="508" spans="1:1" x14ac:dyDescent="0.25">
      <c r="A508" s="25"/>
    </row>
    <row r="509" spans="1:1" x14ac:dyDescent="0.25">
      <c r="A509" s="25"/>
    </row>
    <row r="510" spans="1:1" x14ac:dyDescent="0.25">
      <c r="A510" s="25"/>
    </row>
    <row r="511" spans="1:1" x14ac:dyDescent="0.25">
      <c r="A511" s="25"/>
    </row>
    <row r="512" spans="1:1" x14ac:dyDescent="0.25">
      <c r="A512" s="25"/>
    </row>
    <row r="513" spans="1:1" x14ac:dyDescent="0.25">
      <c r="A513" s="25"/>
    </row>
    <row r="514" spans="1:1" x14ac:dyDescent="0.25">
      <c r="A514" s="25"/>
    </row>
    <row r="515" spans="1:1" x14ac:dyDescent="0.25">
      <c r="A515" s="25"/>
    </row>
    <row r="516" spans="1:1" x14ac:dyDescent="0.25">
      <c r="A516" s="25"/>
    </row>
    <row r="517" spans="1:1" x14ac:dyDescent="0.25">
      <c r="A517" s="25"/>
    </row>
    <row r="518" spans="1:1" x14ac:dyDescent="0.25">
      <c r="A518" s="25"/>
    </row>
    <row r="519" spans="1:1" x14ac:dyDescent="0.25">
      <c r="A519" s="25"/>
    </row>
    <row r="520" spans="1:1" x14ac:dyDescent="0.25">
      <c r="A520" s="25"/>
    </row>
    <row r="521" spans="1:1" x14ac:dyDescent="0.25">
      <c r="A521" s="25"/>
    </row>
    <row r="522" spans="1:1" x14ac:dyDescent="0.25">
      <c r="A522" s="25"/>
    </row>
    <row r="523" spans="1:1" x14ac:dyDescent="0.25">
      <c r="A523" s="25"/>
    </row>
    <row r="524" spans="1:1" x14ac:dyDescent="0.25">
      <c r="A524" s="25"/>
    </row>
    <row r="525" spans="1:1" x14ac:dyDescent="0.25">
      <c r="A525" s="25"/>
    </row>
    <row r="526" spans="1:1" x14ac:dyDescent="0.25">
      <c r="A526" s="25"/>
    </row>
    <row r="527" spans="1:1" x14ac:dyDescent="0.25">
      <c r="A527" s="25"/>
    </row>
    <row r="528" spans="1:1" x14ac:dyDescent="0.25">
      <c r="A528" s="25"/>
    </row>
    <row r="529" spans="1:1" x14ac:dyDescent="0.25">
      <c r="A529" s="25"/>
    </row>
    <row r="530" spans="1:1" x14ac:dyDescent="0.25">
      <c r="A530" s="25"/>
    </row>
    <row r="531" spans="1:1" x14ac:dyDescent="0.25">
      <c r="A531" s="25"/>
    </row>
    <row r="532" spans="1:1" x14ac:dyDescent="0.25">
      <c r="A532" s="25"/>
    </row>
    <row r="533" spans="1:1" x14ac:dyDescent="0.25">
      <c r="A533" s="25"/>
    </row>
    <row r="534" spans="1:1" x14ac:dyDescent="0.25">
      <c r="A534" s="25"/>
    </row>
    <row r="535" spans="1:1" x14ac:dyDescent="0.25">
      <c r="A535" s="25"/>
    </row>
    <row r="536" spans="1:1" x14ac:dyDescent="0.25">
      <c r="A536" s="25"/>
    </row>
    <row r="537" spans="1:1" x14ac:dyDescent="0.25">
      <c r="A537" s="25"/>
    </row>
    <row r="538" spans="1:1" x14ac:dyDescent="0.25">
      <c r="A538" s="25"/>
    </row>
    <row r="539" spans="1:1" x14ac:dyDescent="0.25">
      <c r="A539" s="25"/>
    </row>
    <row r="540" spans="1:1" x14ac:dyDescent="0.25">
      <c r="A540" s="25"/>
    </row>
    <row r="541" spans="1:1" x14ac:dyDescent="0.25">
      <c r="A541" s="25"/>
    </row>
    <row r="542" spans="1:1" x14ac:dyDescent="0.25">
      <c r="A542" s="25"/>
    </row>
    <row r="543" spans="1:1" x14ac:dyDescent="0.25">
      <c r="A543" s="25"/>
    </row>
    <row r="544" spans="1:1" x14ac:dyDescent="0.25">
      <c r="A544" s="25"/>
    </row>
    <row r="545" spans="1:1" x14ac:dyDescent="0.25">
      <c r="A545" s="25"/>
    </row>
    <row r="546" spans="1:1" x14ac:dyDescent="0.25">
      <c r="A546" s="25"/>
    </row>
    <row r="547" spans="1:1" x14ac:dyDescent="0.25">
      <c r="A547" s="25"/>
    </row>
    <row r="548" spans="1:1" x14ac:dyDescent="0.25">
      <c r="A548" s="25"/>
    </row>
    <row r="549" spans="1:1" x14ac:dyDescent="0.25">
      <c r="A549" s="25"/>
    </row>
    <row r="550" spans="1:1" x14ac:dyDescent="0.25">
      <c r="A550" s="25"/>
    </row>
    <row r="551" spans="1:1" x14ac:dyDescent="0.25">
      <c r="A551" s="25"/>
    </row>
    <row r="552" spans="1:1" x14ac:dyDescent="0.25">
      <c r="A552" s="25"/>
    </row>
    <row r="553" spans="1:1" x14ac:dyDescent="0.25">
      <c r="A553" s="25"/>
    </row>
    <row r="554" spans="1:1" x14ac:dyDescent="0.25">
      <c r="A554" s="25"/>
    </row>
    <row r="555" spans="1:1" x14ac:dyDescent="0.25">
      <c r="A555" s="25"/>
    </row>
    <row r="556" spans="1:1" x14ac:dyDescent="0.25">
      <c r="A556" s="25"/>
    </row>
    <row r="557" spans="1:1" x14ac:dyDescent="0.25">
      <c r="A557" s="25"/>
    </row>
    <row r="558" spans="1:1" x14ac:dyDescent="0.25">
      <c r="A558" s="25"/>
    </row>
    <row r="559" spans="1:1" x14ac:dyDescent="0.25">
      <c r="A559" s="25"/>
    </row>
    <row r="560" spans="1:1" x14ac:dyDescent="0.25">
      <c r="A560" s="25"/>
    </row>
    <row r="561" spans="1:1" x14ac:dyDescent="0.25">
      <c r="A561" s="25"/>
    </row>
    <row r="562" spans="1:1" x14ac:dyDescent="0.25">
      <c r="A562" s="25"/>
    </row>
    <row r="563" spans="1:1" x14ac:dyDescent="0.25">
      <c r="A563" s="25"/>
    </row>
    <row r="564" spans="1:1" x14ac:dyDescent="0.25">
      <c r="A564" s="25"/>
    </row>
    <row r="565" spans="1:1" x14ac:dyDescent="0.25">
      <c r="A565" s="25"/>
    </row>
    <row r="566" spans="1:1" x14ac:dyDescent="0.25">
      <c r="A566" s="25"/>
    </row>
    <row r="567" spans="1:1" x14ac:dyDescent="0.25">
      <c r="A567" s="25"/>
    </row>
    <row r="568" spans="1:1" x14ac:dyDescent="0.25">
      <c r="A568" s="25"/>
    </row>
    <row r="569" spans="1:1" x14ac:dyDescent="0.25">
      <c r="A569" s="25"/>
    </row>
    <row r="570" spans="1:1" x14ac:dyDescent="0.25">
      <c r="A570" s="25"/>
    </row>
    <row r="571" spans="1:1" x14ac:dyDescent="0.25">
      <c r="A571" s="25"/>
    </row>
    <row r="572" spans="1:1" x14ac:dyDescent="0.25">
      <c r="A572" s="25"/>
    </row>
    <row r="573" spans="1:1" x14ac:dyDescent="0.25">
      <c r="A573" s="25"/>
    </row>
    <row r="574" spans="1:1" x14ac:dyDescent="0.25">
      <c r="A574" s="25"/>
    </row>
    <row r="575" spans="1:1" x14ac:dyDescent="0.25">
      <c r="A575" s="25"/>
    </row>
    <row r="576" spans="1:1" x14ac:dyDescent="0.25">
      <c r="A576" s="25"/>
    </row>
    <row r="577" spans="1:1" x14ac:dyDescent="0.25">
      <c r="A577" s="25"/>
    </row>
    <row r="578" spans="1:1" x14ac:dyDescent="0.25">
      <c r="A578" s="25"/>
    </row>
    <row r="579" spans="1:1" x14ac:dyDescent="0.25">
      <c r="A579" s="25"/>
    </row>
    <row r="580" spans="1:1" x14ac:dyDescent="0.25">
      <c r="A580" s="25"/>
    </row>
    <row r="581" spans="1:1" x14ac:dyDescent="0.25">
      <c r="A581" s="25"/>
    </row>
    <row r="582" spans="1:1" x14ac:dyDescent="0.25">
      <c r="A582" s="25"/>
    </row>
    <row r="583" spans="1:1" x14ac:dyDescent="0.25">
      <c r="A583" s="25"/>
    </row>
    <row r="584" spans="1:1" x14ac:dyDescent="0.25">
      <c r="A584" s="25"/>
    </row>
    <row r="585" spans="1:1" x14ac:dyDescent="0.25">
      <c r="A585" s="25"/>
    </row>
    <row r="586" spans="1:1" x14ac:dyDescent="0.25">
      <c r="A586" s="25"/>
    </row>
    <row r="587" spans="1:1" x14ac:dyDescent="0.25">
      <c r="A587" s="25"/>
    </row>
    <row r="588" spans="1:1" x14ac:dyDescent="0.25">
      <c r="A588" s="25"/>
    </row>
    <row r="589" spans="1:1" x14ac:dyDescent="0.25">
      <c r="A589" s="25"/>
    </row>
    <row r="590" spans="1:1" x14ac:dyDescent="0.25">
      <c r="A590" s="25"/>
    </row>
    <row r="591" spans="1:1" x14ac:dyDescent="0.25">
      <c r="A591" s="25"/>
    </row>
    <row r="592" spans="1:1" x14ac:dyDescent="0.25">
      <c r="A592" s="25"/>
    </row>
    <row r="593" spans="1:1" x14ac:dyDescent="0.25">
      <c r="A593" s="25"/>
    </row>
    <row r="594" spans="1:1" x14ac:dyDescent="0.25">
      <c r="A594" s="25"/>
    </row>
    <row r="595" spans="1:1" x14ac:dyDescent="0.25">
      <c r="A595" s="25"/>
    </row>
    <row r="596" spans="1:1" x14ac:dyDescent="0.25">
      <c r="A596" s="25"/>
    </row>
    <row r="597" spans="1:1" x14ac:dyDescent="0.25">
      <c r="A597" s="25"/>
    </row>
    <row r="598" spans="1:1" x14ac:dyDescent="0.25">
      <c r="A598" s="25"/>
    </row>
    <row r="599" spans="1:1" x14ac:dyDescent="0.25">
      <c r="A599" s="25"/>
    </row>
    <row r="600" spans="1:1" x14ac:dyDescent="0.25">
      <c r="A600" s="25"/>
    </row>
    <row r="601" spans="1:1" x14ac:dyDescent="0.25">
      <c r="A601" s="25"/>
    </row>
    <row r="602" spans="1:1" x14ac:dyDescent="0.25">
      <c r="A602" s="25"/>
    </row>
    <row r="603" spans="1:1" x14ac:dyDescent="0.25">
      <c r="A603" s="25"/>
    </row>
    <row r="604" spans="1:1" x14ac:dyDescent="0.25">
      <c r="A604" s="25"/>
    </row>
    <row r="605" spans="1:1" x14ac:dyDescent="0.25">
      <c r="A605" s="25"/>
    </row>
    <row r="606" spans="1:1" x14ac:dyDescent="0.25">
      <c r="A606" s="25"/>
    </row>
    <row r="607" spans="1:1" x14ac:dyDescent="0.25">
      <c r="A607" s="25"/>
    </row>
    <row r="608" spans="1:1" x14ac:dyDescent="0.25">
      <c r="A608" s="25"/>
    </row>
    <row r="609" spans="1:1" x14ac:dyDescent="0.25">
      <c r="A609" s="25"/>
    </row>
    <row r="610" spans="1:1" x14ac:dyDescent="0.25">
      <c r="A610" s="25"/>
    </row>
    <row r="611" spans="1:1" x14ac:dyDescent="0.25">
      <c r="A611" s="25"/>
    </row>
    <row r="612" spans="1:1" x14ac:dyDescent="0.25">
      <c r="A612" s="25"/>
    </row>
    <row r="613" spans="1:1" x14ac:dyDescent="0.25">
      <c r="A613" s="25"/>
    </row>
    <row r="614" spans="1:1" x14ac:dyDescent="0.25">
      <c r="A614" s="25"/>
    </row>
    <row r="615" spans="1:1" x14ac:dyDescent="0.25">
      <c r="A615" s="25"/>
    </row>
    <row r="616" spans="1:1" x14ac:dyDescent="0.25">
      <c r="A616" s="25"/>
    </row>
    <row r="617" spans="1:1" x14ac:dyDescent="0.25">
      <c r="A617" s="25"/>
    </row>
    <row r="618" spans="1:1" x14ac:dyDescent="0.25">
      <c r="A618" s="25"/>
    </row>
    <row r="619" spans="1:1" x14ac:dyDescent="0.25">
      <c r="A619" s="25"/>
    </row>
    <row r="620" spans="1:1" x14ac:dyDescent="0.25">
      <c r="A620" s="25"/>
    </row>
    <row r="621" spans="1:1" x14ac:dyDescent="0.25">
      <c r="A621" s="25"/>
    </row>
    <row r="622" spans="1:1" x14ac:dyDescent="0.25">
      <c r="A622" s="25"/>
    </row>
    <row r="623" spans="1:1" x14ac:dyDescent="0.25">
      <c r="A623" s="25"/>
    </row>
    <row r="624" spans="1:1" x14ac:dyDescent="0.25">
      <c r="A624" s="25"/>
    </row>
    <row r="625" spans="1:1" x14ac:dyDescent="0.25">
      <c r="A625" s="25"/>
    </row>
    <row r="626" spans="1:1" x14ac:dyDescent="0.25">
      <c r="A626" s="25"/>
    </row>
    <row r="627" spans="1:1" x14ac:dyDescent="0.25">
      <c r="A627" s="25"/>
    </row>
    <row r="628" spans="1:1" x14ac:dyDescent="0.25">
      <c r="A628" s="25"/>
    </row>
    <row r="629" spans="1:1" x14ac:dyDescent="0.25">
      <c r="A629" s="25"/>
    </row>
    <row r="630" spans="1:1" x14ac:dyDescent="0.25">
      <c r="A630" s="25"/>
    </row>
    <row r="631" spans="1:1" x14ac:dyDescent="0.25">
      <c r="A631" s="25"/>
    </row>
    <row r="632" spans="1:1" x14ac:dyDescent="0.25">
      <c r="A632" s="25"/>
    </row>
    <row r="633" spans="1:1" x14ac:dyDescent="0.25">
      <c r="A633" s="25"/>
    </row>
    <row r="634" spans="1:1" x14ac:dyDescent="0.25">
      <c r="A634" s="25"/>
    </row>
    <row r="635" spans="1:1" x14ac:dyDescent="0.25">
      <c r="A635" s="25"/>
    </row>
    <row r="636" spans="1:1" x14ac:dyDescent="0.25">
      <c r="A636" s="25"/>
    </row>
    <row r="637" spans="1:1" x14ac:dyDescent="0.25">
      <c r="A637" s="25"/>
    </row>
    <row r="638" spans="1:1" x14ac:dyDescent="0.25">
      <c r="A638" s="25"/>
    </row>
    <row r="639" spans="1:1" x14ac:dyDescent="0.25">
      <c r="A639" s="25"/>
    </row>
    <row r="640" spans="1:1" x14ac:dyDescent="0.25">
      <c r="A640" s="25"/>
    </row>
    <row r="641" spans="1:1" x14ac:dyDescent="0.25">
      <c r="A641" s="25"/>
    </row>
    <row r="642" spans="1:1" x14ac:dyDescent="0.25">
      <c r="A642" s="25"/>
    </row>
    <row r="643" spans="1:1" x14ac:dyDescent="0.25">
      <c r="A643" s="25"/>
    </row>
    <row r="644" spans="1:1" x14ac:dyDescent="0.25">
      <c r="A644" s="25"/>
    </row>
    <row r="645" spans="1:1" x14ac:dyDescent="0.25">
      <c r="A645" s="25"/>
    </row>
    <row r="646" spans="1:1" x14ac:dyDescent="0.25">
      <c r="A646" s="25"/>
    </row>
    <row r="647" spans="1:1" x14ac:dyDescent="0.25">
      <c r="A647" s="25"/>
    </row>
    <row r="648" spans="1:1" x14ac:dyDescent="0.25">
      <c r="A648" s="25"/>
    </row>
    <row r="649" spans="1:1" x14ac:dyDescent="0.25">
      <c r="A649" s="25"/>
    </row>
    <row r="650" spans="1:1" x14ac:dyDescent="0.25">
      <c r="A650" s="25"/>
    </row>
    <row r="651" spans="1:1" x14ac:dyDescent="0.25">
      <c r="A651" s="25"/>
    </row>
    <row r="652" spans="1:1" x14ac:dyDescent="0.25">
      <c r="A652" s="25"/>
    </row>
    <row r="653" spans="1:1" x14ac:dyDescent="0.25">
      <c r="A653" s="25"/>
    </row>
    <row r="654" spans="1:1" x14ac:dyDescent="0.25">
      <c r="A654" s="25"/>
    </row>
    <row r="655" spans="1:1" x14ac:dyDescent="0.25">
      <c r="A655" s="25"/>
    </row>
    <row r="656" spans="1:1" x14ac:dyDescent="0.25">
      <c r="A656" s="25"/>
    </row>
    <row r="657" spans="1:1" x14ac:dyDescent="0.25">
      <c r="A657" s="25"/>
    </row>
    <row r="658" spans="1:1" x14ac:dyDescent="0.25">
      <c r="A658" s="25"/>
    </row>
    <row r="659" spans="1:1" x14ac:dyDescent="0.25">
      <c r="A659" s="25"/>
    </row>
    <row r="660" spans="1:1" x14ac:dyDescent="0.25">
      <c r="A660" s="25"/>
    </row>
    <row r="661" spans="1:1" x14ac:dyDescent="0.25">
      <c r="A661" s="25"/>
    </row>
    <row r="662" spans="1:1" x14ac:dyDescent="0.25">
      <c r="A662" s="25"/>
    </row>
    <row r="663" spans="1:1" x14ac:dyDescent="0.25">
      <c r="A663" s="25"/>
    </row>
    <row r="664" spans="1:1" x14ac:dyDescent="0.25">
      <c r="A664" s="25"/>
    </row>
    <row r="665" spans="1:1" x14ac:dyDescent="0.25">
      <c r="A665" s="25"/>
    </row>
    <row r="666" spans="1:1" x14ac:dyDescent="0.25">
      <c r="A666" s="25"/>
    </row>
    <row r="667" spans="1:1" x14ac:dyDescent="0.25">
      <c r="A667" s="25"/>
    </row>
    <row r="668" spans="1:1" x14ac:dyDescent="0.25">
      <c r="A668" s="25"/>
    </row>
    <row r="669" spans="1:1" x14ac:dyDescent="0.25">
      <c r="A669" s="25"/>
    </row>
    <row r="670" spans="1:1" x14ac:dyDescent="0.25">
      <c r="A670" s="25"/>
    </row>
    <row r="671" spans="1:1" x14ac:dyDescent="0.25">
      <c r="A671" s="25"/>
    </row>
    <row r="672" spans="1:1" x14ac:dyDescent="0.25">
      <c r="A672" s="25"/>
    </row>
    <row r="673" spans="1:1" x14ac:dyDescent="0.25">
      <c r="A673" s="25"/>
    </row>
    <row r="674" spans="1:1" x14ac:dyDescent="0.25">
      <c r="A674" s="25"/>
    </row>
    <row r="675" spans="1:1" x14ac:dyDescent="0.25">
      <c r="A675" s="25"/>
    </row>
    <row r="676" spans="1:1" x14ac:dyDescent="0.25">
      <c r="A676" s="25"/>
    </row>
    <row r="677" spans="1:1" x14ac:dyDescent="0.25">
      <c r="A677" s="25"/>
    </row>
    <row r="678" spans="1:1" x14ac:dyDescent="0.25">
      <c r="A678" s="25"/>
    </row>
    <row r="679" spans="1:1" x14ac:dyDescent="0.25">
      <c r="A679" s="25"/>
    </row>
    <row r="680" spans="1:1" x14ac:dyDescent="0.25">
      <c r="A680" s="25"/>
    </row>
    <row r="681" spans="1:1" x14ac:dyDescent="0.25">
      <c r="A681" s="25"/>
    </row>
    <row r="682" spans="1:1" x14ac:dyDescent="0.25">
      <c r="A682" s="25"/>
    </row>
    <row r="683" spans="1:1" x14ac:dyDescent="0.25">
      <c r="A683" s="25"/>
    </row>
    <row r="684" spans="1:1" x14ac:dyDescent="0.25">
      <c r="A684" s="25"/>
    </row>
    <row r="685" spans="1:1" x14ac:dyDescent="0.25">
      <c r="A685" s="25"/>
    </row>
    <row r="686" spans="1:1" x14ac:dyDescent="0.25">
      <c r="A686" s="25"/>
    </row>
    <row r="687" spans="1:1" x14ac:dyDescent="0.25">
      <c r="A687" s="25"/>
    </row>
    <row r="688" spans="1:1" x14ac:dyDescent="0.25">
      <c r="A688" s="25"/>
    </row>
    <row r="689" spans="1:1" x14ac:dyDescent="0.25">
      <c r="A689" s="25"/>
    </row>
    <row r="690" spans="1:1" x14ac:dyDescent="0.25">
      <c r="A690" s="25"/>
    </row>
    <row r="691" spans="1:1" x14ac:dyDescent="0.25">
      <c r="A691" s="25"/>
    </row>
    <row r="692" spans="1:1" x14ac:dyDescent="0.25">
      <c r="A692" s="25"/>
    </row>
    <row r="693" spans="1:1" x14ac:dyDescent="0.25">
      <c r="A693" s="25"/>
    </row>
    <row r="694" spans="1:1" x14ac:dyDescent="0.25">
      <c r="A694" s="25"/>
    </row>
    <row r="695" spans="1:1" x14ac:dyDescent="0.25">
      <c r="A695" s="25"/>
    </row>
    <row r="696" spans="1:1" x14ac:dyDescent="0.25">
      <c r="A696" s="25"/>
    </row>
    <row r="697" spans="1:1" x14ac:dyDescent="0.25">
      <c r="A697" s="25"/>
    </row>
    <row r="698" spans="1:1" x14ac:dyDescent="0.25">
      <c r="A698" s="25"/>
    </row>
    <row r="699" spans="1:1" x14ac:dyDescent="0.25">
      <c r="A699" s="25"/>
    </row>
    <row r="700" spans="1:1" x14ac:dyDescent="0.25">
      <c r="A700" s="25"/>
    </row>
    <row r="701" spans="1:1" x14ac:dyDescent="0.25">
      <c r="A701" s="25"/>
    </row>
    <row r="702" spans="1:1" x14ac:dyDescent="0.25">
      <c r="A702" s="25"/>
    </row>
    <row r="703" spans="1:1" x14ac:dyDescent="0.25">
      <c r="A703" s="25"/>
    </row>
    <row r="704" spans="1:1" x14ac:dyDescent="0.25">
      <c r="A704" s="25"/>
    </row>
    <row r="705" spans="1:1" x14ac:dyDescent="0.25">
      <c r="A705" s="25"/>
    </row>
    <row r="706" spans="1:1" x14ac:dyDescent="0.25">
      <c r="A706" s="25"/>
    </row>
    <row r="707" spans="1:1" x14ac:dyDescent="0.25">
      <c r="A707" s="25"/>
    </row>
    <row r="708" spans="1:1" x14ac:dyDescent="0.25">
      <c r="A708" s="25"/>
    </row>
    <row r="709" spans="1:1" x14ac:dyDescent="0.25">
      <c r="A709" s="25"/>
    </row>
    <row r="710" spans="1:1" x14ac:dyDescent="0.25">
      <c r="A710" s="25"/>
    </row>
    <row r="711" spans="1:1" x14ac:dyDescent="0.25">
      <c r="A711" s="25"/>
    </row>
    <row r="712" spans="1:1" x14ac:dyDescent="0.25">
      <c r="A712" s="25"/>
    </row>
    <row r="713" spans="1:1" x14ac:dyDescent="0.25">
      <c r="A713" s="25"/>
    </row>
    <row r="714" spans="1:1" x14ac:dyDescent="0.25">
      <c r="A714" s="25"/>
    </row>
    <row r="715" spans="1:1" x14ac:dyDescent="0.25">
      <c r="A715" s="25"/>
    </row>
    <row r="716" spans="1:1" x14ac:dyDescent="0.25">
      <c r="A716" s="25"/>
    </row>
    <row r="717" spans="1:1" x14ac:dyDescent="0.25">
      <c r="A717" s="25"/>
    </row>
    <row r="718" spans="1:1" x14ac:dyDescent="0.25">
      <c r="A718" s="25"/>
    </row>
    <row r="719" spans="1:1" x14ac:dyDescent="0.25">
      <c r="A719" s="25"/>
    </row>
    <row r="720" spans="1:1" x14ac:dyDescent="0.25">
      <c r="A720" s="25"/>
    </row>
    <row r="721" spans="1:1" x14ac:dyDescent="0.25">
      <c r="A721" s="25"/>
    </row>
    <row r="722" spans="1:1" x14ac:dyDescent="0.25">
      <c r="A722" s="25"/>
    </row>
    <row r="723" spans="1:1" x14ac:dyDescent="0.25">
      <c r="A723" s="25"/>
    </row>
    <row r="724" spans="1:1" x14ac:dyDescent="0.25">
      <c r="A724" s="25"/>
    </row>
    <row r="725" spans="1:1" x14ac:dyDescent="0.25">
      <c r="A725" s="25"/>
    </row>
    <row r="726" spans="1:1" x14ac:dyDescent="0.25">
      <c r="A726" s="25"/>
    </row>
    <row r="727" spans="1:1" x14ac:dyDescent="0.25">
      <c r="A727" s="25"/>
    </row>
    <row r="728" spans="1:1" x14ac:dyDescent="0.25">
      <c r="A728" s="25"/>
    </row>
    <row r="729" spans="1:1" x14ac:dyDescent="0.25">
      <c r="A729" s="25"/>
    </row>
    <row r="730" spans="1:1" x14ac:dyDescent="0.25">
      <c r="A730" s="25"/>
    </row>
    <row r="731" spans="1:1" x14ac:dyDescent="0.25">
      <c r="A731" s="25"/>
    </row>
    <row r="732" spans="1:1" x14ac:dyDescent="0.25">
      <c r="A732" s="25"/>
    </row>
    <row r="733" spans="1:1" x14ac:dyDescent="0.25">
      <c r="A733" s="25"/>
    </row>
    <row r="734" spans="1:1" x14ac:dyDescent="0.25">
      <c r="A734" s="25"/>
    </row>
    <row r="735" spans="1:1" x14ac:dyDescent="0.25">
      <c r="A735" s="25"/>
    </row>
    <row r="736" spans="1:1" x14ac:dyDescent="0.25">
      <c r="A736" s="25"/>
    </row>
    <row r="737" spans="1:1" x14ac:dyDescent="0.25">
      <c r="A737" s="25"/>
    </row>
    <row r="738" spans="1:1" x14ac:dyDescent="0.25">
      <c r="A738" s="25"/>
    </row>
    <row r="739" spans="1:1" x14ac:dyDescent="0.25">
      <c r="A739" s="25"/>
    </row>
    <row r="740" spans="1:1" x14ac:dyDescent="0.25">
      <c r="A740" s="25"/>
    </row>
    <row r="741" spans="1:1" x14ac:dyDescent="0.25">
      <c r="A741" s="25"/>
    </row>
    <row r="742" spans="1:1" x14ac:dyDescent="0.25">
      <c r="A742" s="25"/>
    </row>
    <row r="743" spans="1:1" x14ac:dyDescent="0.25">
      <c r="A743" s="25"/>
    </row>
    <row r="744" spans="1:1" x14ac:dyDescent="0.25">
      <c r="A744" s="25"/>
    </row>
    <row r="745" spans="1:1" x14ac:dyDescent="0.25">
      <c r="A745" s="25"/>
    </row>
    <row r="746" spans="1:1" x14ac:dyDescent="0.25">
      <c r="A746" s="25"/>
    </row>
    <row r="747" spans="1:1" x14ac:dyDescent="0.25">
      <c r="A747" s="25"/>
    </row>
    <row r="748" spans="1:1" x14ac:dyDescent="0.25">
      <c r="A748" s="25"/>
    </row>
    <row r="749" spans="1:1" x14ac:dyDescent="0.25">
      <c r="A749" s="25"/>
    </row>
    <row r="750" spans="1:1" x14ac:dyDescent="0.25">
      <c r="A750" s="25"/>
    </row>
    <row r="751" spans="1:1" x14ac:dyDescent="0.25">
      <c r="A751" s="25"/>
    </row>
    <row r="752" spans="1:1" x14ac:dyDescent="0.25">
      <c r="A752" s="25"/>
    </row>
    <row r="753" spans="1:1" x14ac:dyDescent="0.25">
      <c r="A753" s="25"/>
    </row>
    <row r="754" spans="1:1" x14ac:dyDescent="0.25">
      <c r="A754" s="25"/>
    </row>
    <row r="755" spans="1:1" x14ac:dyDescent="0.25">
      <c r="A755" s="25"/>
    </row>
    <row r="756" spans="1:1" x14ac:dyDescent="0.25">
      <c r="A756" s="25"/>
    </row>
    <row r="757" spans="1:1" x14ac:dyDescent="0.25">
      <c r="A757" s="25"/>
    </row>
    <row r="758" spans="1:1" x14ac:dyDescent="0.25">
      <c r="A758" s="25"/>
    </row>
    <row r="759" spans="1:1" x14ac:dyDescent="0.25">
      <c r="A759" s="25"/>
    </row>
    <row r="760" spans="1:1" x14ac:dyDescent="0.25">
      <c r="A760" s="25"/>
    </row>
    <row r="761" spans="1:1" x14ac:dyDescent="0.25">
      <c r="A761" s="25"/>
    </row>
    <row r="762" spans="1:1" x14ac:dyDescent="0.25">
      <c r="A762" s="25"/>
    </row>
    <row r="763" spans="1:1" x14ac:dyDescent="0.25">
      <c r="A763" s="25"/>
    </row>
    <row r="764" spans="1:1" x14ac:dyDescent="0.25">
      <c r="A764" s="25"/>
    </row>
    <row r="765" spans="1:1" x14ac:dyDescent="0.25">
      <c r="A765" s="25"/>
    </row>
    <row r="766" spans="1:1" x14ac:dyDescent="0.25">
      <c r="A766" s="25"/>
    </row>
    <row r="767" spans="1:1" x14ac:dyDescent="0.25">
      <c r="A767" s="25"/>
    </row>
    <row r="768" spans="1:1" x14ac:dyDescent="0.25">
      <c r="A768" s="25"/>
    </row>
    <row r="769" spans="1:1" x14ac:dyDescent="0.25">
      <c r="A769" s="25"/>
    </row>
    <row r="770" spans="1:1" x14ac:dyDescent="0.25">
      <c r="A770" s="25"/>
    </row>
    <row r="771" spans="1:1" x14ac:dyDescent="0.25">
      <c r="A771" s="25"/>
    </row>
    <row r="772" spans="1:1" x14ac:dyDescent="0.25">
      <c r="A772" s="25"/>
    </row>
    <row r="773" spans="1:1" x14ac:dyDescent="0.25">
      <c r="A773" s="25"/>
    </row>
    <row r="774" spans="1:1" x14ac:dyDescent="0.25">
      <c r="A774" s="25"/>
    </row>
    <row r="775" spans="1:1" x14ac:dyDescent="0.25">
      <c r="A775" s="25"/>
    </row>
    <row r="776" spans="1:1" x14ac:dyDescent="0.25">
      <c r="A776" s="25"/>
    </row>
    <row r="777" spans="1:1" x14ac:dyDescent="0.25">
      <c r="A777" s="25"/>
    </row>
    <row r="778" spans="1:1" x14ac:dyDescent="0.25">
      <c r="A778" s="25"/>
    </row>
    <row r="779" spans="1:1" x14ac:dyDescent="0.25">
      <c r="A779" s="25"/>
    </row>
    <row r="780" spans="1:1" x14ac:dyDescent="0.25">
      <c r="A780" s="25"/>
    </row>
    <row r="781" spans="1:1" x14ac:dyDescent="0.25">
      <c r="A781" s="25"/>
    </row>
    <row r="782" spans="1:1" x14ac:dyDescent="0.25">
      <c r="A782" s="25"/>
    </row>
    <row r="783" spans="1:1" x14ac:dyDescent="0.25">
      <c r="A783" s="25"/>
    </row>
    <row r="784" spans="1:1" x14ac:dyDescent="0.25">
      <c r="A784" s="25"/>
    </row>
    <row r="785" spans="1:1" x14ac:dyDescent="0.25">
      <c r="A785" s="25"/>
    </row>
    <row r="786" spans="1:1" x14ac:dyDescent="0.25">
      <c r="A786" s="25"/>
    </row>
    <row r="787" spans="1:1" x14ac:dyDescent="0.25">
      <c r="A787" s="25"/>
    </row>
    <row r="788" spans="1:1" x14ac:dyDescent="0.25">
      <c r="A788" s="25"/>
    </row>
    <row r="789" spans="1:1" x14ac:dyDescent="0.25">
      <c r="A789" s="25"/>
    </row>
    <row r="790" spans="1:1" x14ac:dyDescent="0.25">
      <c r="A790" s="25"/>
    </row>
    <row r="791" spans="1:1" x14ac:dyDescent="0.25">
      <c r="A791" s="25"/>
    </row>
    <row r="792" spans="1:1" x14ac:dyDescent="0.25">
      <c r="A792" s="25"/>
    </row>
    <row r="793" spans="1:1" x14ac:dyDescent="0.25">
      <c r="A793" s="25"/>
    </row>
    <row r="794" spans="1:1" x14ac:dyDescent="0.25">
      <c r="A794" s="25"/>
    </row>
    <row r="795" spans="1:1" x14ac:dyDescent="0.25">
      <c r="A795" s="25"/>
    </row>
    <row r="796" spans="1:1" x14ac:dyDescent="0.25">
      <c r="A796" s="25"/>
    </row>
    <row r="797" spans="1:1" x14ac:dyDescent="0.25">
      <c r="A797" s="25"/>
    </row>
    <row r="798" spans="1:1" x14ac:dyDescent="0.25">
      <c r="A798" s="25"/>
    </row>
    <row r="799" spans="1:1" x14ac:dyDescent="0.25">
      <c r="A799" s="25"/>
    </row>
    <row r="800" spans="1:1" x14ac:dyDescent="0.25">
      <c r="A800" s="25"/>
    </row>
    <row r="801" spans="1:1" x14ac:dyDescent="0.25">
      <c r="A801" s="25"/>
    </row>
    <row r="802" spans="1:1" x14ac:dyDescent="0.25">
      <c r="A802" s="25"/>
    </row>
    <row r="803" spans="1:1" x14ac:dyDescent="0.25">
      <c r="A803" s="25"/>
    </row>
    <row r="804" spans="1:1" x14ac:dyDescent="0.25">
      <c r="A804" s="25"/>
    </row>
    <row r="805" spans="1:1" x14ac:dyDescent="0.25">
      <c r="A805" s="25"/>
    </row>
    <row r="806" spans="1:1" x14ac:dyDescent="0.25">
      <c r="A806" s="25"/>
    </row>
    <row r="807" spans="1:1" x14ac:dyDescent="0.25">
      <c r="A807" s="25"/>
    </row>
    <row r="808" spans="1:1" x14ac:dyDescent="0.25">
      <c r="A808" s="25"/>
    </row>
    <row r="809" spans="1:1" x14ac:dyDescent="0.25">
      <c r="A809" s="25"/>
    </row>
    <row r="810" spans="1:1" x14ac:dyDescent="0.25">
      <c r="A810" s="25"/>
    </row>
    <row r="811" spans="1:1" x14ac:dyDescent="0.25">
      <c r="A811" s="25"/>
    </row>
    <row r="812" spans="1:1" x14ac:dyDescent="0.25">
      <c r="A812" s="25"/>
    </row>
    <row r="813" spans="1:1" x14ac:dyDescent="0.25">
      <c r="A813" s="25"/>
    </row>
    <row r="814" spans="1:1" x14ac:dyDescent="0.25">
      <c r="A814" s="25"/>
    </row>
    <row r="815" spans="1:1" x14ac:dyDescent="0.25">
      <c r="A815" s="25"/>
    </row>
    <row r="816" spans="1:1" x14ac:dyDescent="0.25">
      <c r="A816" s="25"/>
    </row>
    <row r="817" spans="1:1" x14ac:dyDescent="0.25">
      <c r="A817" s="25"/>
    </row>
    <row r="818" spans="1:1" x14ac:dyDescent="0.25">
      <c r="A818" s="25"/>
    </row>
    <row r="819" spans="1:1" x14ac:dyDescent="0.25">
      <c r="A819" s="25"/>
    </row>
    <row r="820" spans="1:1" x14ac:dyDescent="0.25">
      <c r="A820" s="25"/>
    </row>
    <row r="821" spans="1:1" x14ac:dyDescent="0.25">
      <c r="A821" s="25"/>
    </row>
    <row r="822" spans="1:1" x14ac:dyDescent="0.25">
      <c r="A822" s="25"/>
    </row>
    <row r="823" spans="1:1" x14ac:dyDescent="0.25">
      <c r="A823" s="25"/>
    </row>
    <row r="824" spans="1:1" x14ac:dyDescent="0.25">
      <c r="A824" s="25"/>
    </row>
    <row r="825" spans="1:1" x14ac:dyDescent="0.25">
      <c r="A825" s="25"/>
    </row>
    <row r="826" spans="1:1" x14ac:dyDescent="0.25">
      <c r="A826" s="25"/>
    </row>
    <row r="827" spans="1:1" x14ac:dyDescent="0.25">
      <c r="A827" s="25"/>
    </row>
    <row r="828" spans="1:1" x14ac:dyDescent="0.25">
      <c r="A828" s="25"/>
    </row>
    <row r="829" spans="1:1" x14ac:dyDescent="0.25">
      <c r="A829" s="25"/>
    </row>
    <row r="830" spans="1:1" x14ac:dyDescent="0.25">
      <c r="A830" s="25"/>
    </row>
    <row r="831" spans="1:1" x14ac:dyDescent="0.25">
      <c r="A831" s="25"/>
    </row>
    <row r="832" spans="1:1" x14ac:dyDescent="0.25">
      <c r="A832" s="25"/>
    </row>
    <row r="833" spans="1:1" x14ac:dyDescent="0.25">
      <c r="A833" s="25"/>
    </row>
    <row r="834" spans="1:1" x14ac:dyDescent="0.25">
      <c r="A834" s="25"/>
    </row>
    <row r="835" spans="1:1" x14ac:dyDescent="0.25">
      <c r="A835" s="25"/>
    </row>
    <row r="836" spans="1:1" x14ac:dyDescent="0.25">
      <c r="A836" s="25"/>
    </row>
    <row r="837" spans="1:1" x14ac:dyDescent="0.25">
      <c r="A837" s="25"/>
    </row>
    <row r="838" spans="1:1" x14ac:dyDescent="0.25">
      <c r="A838" s="25"/>
    </row>
    <row r="839" spans="1:1" x14ac:dyDescent="0.25">
      <c r="A839" s="25"/>
    </row>
    <row r="840" spans="1:1" x14ac:dyDescent="0.25">
      <c r="A840" s="25"/>
    </row>
    <row r="841" spans="1:1" x14ac:dyDescent="0.25">
      <c r="A841" s="25"/>
    </row>
    <row r="842" spans="1:1" x14ac:dyDescent="0.25">
      <c r="A842" s="25"/>
    </row>
    <row r="843" spans="1:1" x14ac:dyDescent="0.25">
      <c r="A843" s="25"/>
    </row>
    <row r="844" spans="1:1" x14ac:dyDescent="0.25">
      <c r="A844" s="25"/>
    </row>
    <row r="845" spans="1:1" x14ac:dyDescent="0.25">
      <c r="A845" s="25"/>
    </row>
    <row r="846" spans="1:1" x14ac:dyDescent="0.25">
      <c r="A846" s="25"/>
    </row>
    <row r="847" spans="1:1" x14ac:dyDescent="0.25">
      <c r="A847" s="25"/>
    </row>
    <row r="848" spans="1:1" x14ac:dyDescent="0.25">
      <c r="A848" s="25"/>
    </row>
    <row r="849" spans="1:1" x14ac:dyDescent="0.25">
      <c r="A849" s="25"/>
    </row>
    <row r="850" spans="1:1" x14ac:dyDescent="0.25">
      <c r="A850" s="25"/>
    </row>
    <row r="851" spans="1:1" x14ac:dyDescent="0.25">
      <c r="A851" s="25"/>
    </row>
    <row r="852" spans="1:1" x14ac:dyDescent="0.25">
      <c r="A852" s="25"/>
    </row>
    <row r="853" spans="1:1" x14ac:dyDescent="0.25">
      <c r="A853" s="25"/>
    </row>
    <row r="854" spans="1:1" x14ac:dyDescent="0.25">
      <c r="A854" s="25"/>
    </row>
    <row r="855" spans="1:1" x14ac:dyDescent="0.25">
      <c r="A855" s="25"/>
    </row>
    <row r="856" spans="1:1" x14ac:dyDescent="0.25">
      <c r="A856" s="25"/>
    </row>
    <row r="857" spans="1:1" x14ac:dyDescent="0.25">
      <c r="A857" s="25"/>
    </row>
    <row r="858" spans="1:1" x14ac:dyDescent="0.25">
      <c r="A858" s="25"/>
    </row>
    <row r="859" spans="1:1" x14ac:dyDescent="0.25">
      <c r="A859" s="25"/>
    </row>
    <row r="860" spans="1:1" x14ac:dyDescent="0.25">
      <c r="A860" s="25"/>
    </row>
    <row r="861" spans="1:1" x14ac:dyDescent="0.25">
      <c r="A861" s="25"/>
    </row>
    <row r="862" spans="1:1" x14ac:dyDescent="0.25">
      <c r="A862" s="25"/>
    </row>
    <row r="863" spans="1:1" x14ac:dyDescent="0.25">
      <c r="A863" s="25"/>
    </row>
    <row r="864" spans="1:1" x14ac:dyDescent="0.25">
      <c r="A864" s="25"/>
    </row>
    <row r="865" spans="1:1" x14ac:dyDescent="0.25">
      <c r="A865" s="25"/>
    </row>
    <row r="866" spans="1:1" x14ac:dyDescent="0.25">
      <c r="A866" s="25"/>
    </row>
    <row r="867" spans="1:1" x14ac:dyDescent="0.25">
      <c r="A867" s="25"/>
    </row>
    <row r="868" spans="1:1" x14ac:dyDescent="0.25">
      <c r="A868" s="25"/>
    </row>
    <row r="869" spans="1:1" x14ac:dyDescent="0.25">
      <c r="A869" s="25"/>
    </row>
    <row r="870" spans="1:1" x14ac:dyDescent="0.25">
      <c r="A870" s="25"/>
    </row>
    <row r="871" spans="1:1" x14ac:dyDescent="0.25">
      <c r="A871" s="25"/>
    </row>
    <row r="872" spans="1:1" x14ac:dyDescent="0.25">
      <c r="A872" s="25"/>
    </row>
    <row r="873" spans="1:1" x14ac:dyDescent="0.25">
      <c r="A873" s="25"/>
    </row>
    <row r="874" spans="1:1" x14ac:dyDescent="0.25">
      <c r="A874" s="25"/>
    </row>
    <row r="875" spans="1:1" x14ac:dyDescent="0.25">
      <c r="A875" s="25"/>
    </row>
    <row r="876" spans="1:1" x14ac:dyDescent="0.25">
      <c r="A876" s="25"/>
    </row>
    <row r="877" spans="1:1" x14ac:dyDescent="0.25">
      <c r="A877" s="25"/>
    </row>
    <row r="878" spans="1:1" x14ac:dyDescent="0.25">
      <c r="A878" s="25"/>
    </row>
    <row r="879" spans="1:1" x14ac:dyDescent="0.25">
      <c r="A879" s="25"/>
    </row>
    <row r="880" spans="1:1" x14ac:dyDescent="0.25">
      <c r="A880" s="25"/>
    </row>
    <row r="881" spans="1:1" x14ac:dyDescent="0.25">
      <c r="A881" s="25"/>
    </row>
    <row r="882" spans="1:1" x14ac:dyDescent="0.25">
      <c r="A882" s="25"/>
    </row>
    <row r="883" spans="1:1" x14ac:dyDescent="0.25">
      <c r="A883" s="25"/>
    </row>
    <row r="884" spans="1:1" x14ac:dyDescent="0.25">
      <c r="A884" s="25"/>
    </row>
    <row r="885" spans="1:1" x14ac:dyDescent="0.25">
      <c r="A885" s="25"/>
    </row>
    <row r="886" spans="1:1" x14ac:dyDescent="0.25">
      <c r="A886" s="25"/>
    </row>
    <row r="887" spans="1:1" x14ac:dyDescent="0.25">
      <c r="A887" s="25"/>
    </row>
    <row r="888" spans="1:1" x14ac:dyDescent="0.25">
      <c r="A888" s="25"/>
    </row>
    <row r="889" spans="1:1" x14ac:dyDescent="0.25">
      <c r="A889" s="25"/>
    </row>
    <row r="890" spans="1:1" x14ac:dyDescent="0.25">
      <c r="A890" s="25"/>
    </row>
    <row r="891" spans="1:1" x14ac:dyDescent="0.25">
      <c r="A891" s="25"/>
    </row>
    <row r="892" spans="1:1" x14ac:dyDescent="0.25">
      <c r="A892" s="25"/>
    </row>
    <row r="893" spans="1:1" x14ac:dyDescent="0.25">
      <c r="A893" s="25"/>
    </row>
    <row r="894" spans="1:1" x14ac:dyDescent="0.25">
      <c r="A894" s="25"/>
    </row>
    <row r="895" spans="1:1" x14ac:dyDescent="0.25">
      <c r="A895" s="25"/>
    </row>
    <row r="896" spans="1:1" x14ac:dyDescent="0.25">
      <c r="A896" s="25"/>
    </row>
    <row r="897" spans="1:1" x14ac:dyDescent="0.25">
      <c r="A897" s="25"/>
    </row>
    <row r="898" spans="1:1" x14ac:dyDescent="0.25">
      <c r="A898" s="25"/>
    </row>
    <row r="899" spans="1:1" x14ac:dyDescent="0.25">
      <c r="A899" s="25"/>
    </row>
    <row r="900" spans="1:1" x14ac:dyDescent="0.25">
      <c r="A900" s="25"/>
    </row>
    <row r="901" spans="1:1" x14ac:dyDescent="0.25">
      <c r="A901" s="25"/>
    </row>
    <row r="902" spans="1:1" x14ac:dyDescent="0.25">
      <c r="A902" s="25"/>
    </row>
    <row r="903" spans="1:1" x14ac:dyDescent="0.25">
      <c r="A903" s="25"/>
    </row>
    <row r="904" spans="1:1" x14ac:dyDescent="0.25">
      <c r="A904" s="25"/>
    </row>
    <row r="905" spans="1:1" x14ac:dyDescent="0.25">
      <c r="A905" s="25"/>
    </row>
    <row r="906" spans="1:1" x14ac:dyDescent="0.25">
      <c r="A906" s="25"/>
    </row>
    <row r="907" spans="1:1" x14ac:dyDescent="0.25">
      <c r="A907" s="25"/>
    </row>
    <row r="908" spans="1:1" x14ac:dyDescent="0.25">
      <c r="A908" s="25"/>
    </row>
    <row r="909" spans="1:1" x14ac:dyDescent="0.25">
      <c r="A909" s="25"/>
    </row>
    <row r="910" spans="1:1" x14ac:dyDescent="0.25">
      <c r="A910" s="25"/>
    </row>
    <row r="911" spans="1:1" x14ac:dyDescent="0.25">
      <c r="A911" s="25"/>
    </row>
    <row r="912" spans="1:1" x14ac:dyDescent="0.25">
      <c r="A912" s="25"/>
    </row>
    <row r="913" spans="1:1" x14ac:dyDescent="0.25">
      <c r="A913" s="25"/>
    </row>
    <row r="914" spans="1:1" x14ac:dyDescent="0.25">
      <c r="A914" s="25"/>
    </row>
    <row r="915" spans="1:1" x14ac:dyDescent="0.25">
      <c r="A915" s="25"/>
    </row>
    <row r="916" spans="1:1" x14ac:dyDescent="0.25">
      <c r="A916" s="25"/>
    </row>
    <row r="917" spans="1:1" x14ac:dyDescent="0.25">
      <c r="A917" s="25"/>
    </row>
    <row r="918" spans="1:1" x14ac:dyDescent="0.25">
      <c r="A918" s="25"/>
    </row>
    <row r="919" spans="1:1" x14ac:dyDescent="0.25">
      <c r="A919" s="25"/>
    </row>
    <row r="920" spans="1:1" x14ac:dyDescent="0.25">
      <c r="A920" s="25"/>
    </row>
    <row r="921" spans="1:1" x14ac:dyDescent="0.25">
      <c r="A921" s="25"/>
    </row>
    <row r="922" spans="1:1" x14ac:dyDescent="0.25">
      <c r="A922" s="25"/>
    </row>
    <row r="923" spans="1:1" x14ac:dyDescent="0.25">
      <c r="A923" s="25"/>
    </row>
    <row r="924" spans="1:1" x14ac:dyDescent="0.25">
      <c r="A924" s="25"/>
    </row>
    <row r="925" spans="1:1" x14ac:dyDescent="0.25">
      <c r="A925" s="25"/>
    </row>
    <row r="926" spans="1:1" x14ac:dyDescent="0.25">
      <c r="A926" s="25"/>
    </row>
    <row r="927" spans="1:1" x14ac:dyDescent="0.25">
      <c r="A927" s="25"/>
    </row>
    <row r="928" spans="1:1" x14ac:dyDescent="0.25">
      <c r="A928" s="25"/>
    </row>
    <row r="929" spans="1:1" x14ac:dyDescent="0.25">
      <c r="A929" s="25"/>
    </row>
    <row r="930" spans="1:1" x14ac:dyDescent="0.25">
      <c r="A930" s="25"/>
    </row>
    <row r="931" spans="1:1" x14ac:dyDescent="0.25">
      <c r="A931" s="25"/>
    </row>
    <row r="932" spans="1:1" x14ac:dyDescent="0.25">
      <c r="A932" s="25"/>
    </row>
    <row r="933" spans="1:1" x14ac:dyDescent="0.25">
      <c r="A933" s="25"/>
    </row>
    <row r="934" spans="1:1" x14ac:dyDescent="0.25">
      <c r="A934" s="25"/>
    </row>
    <row r="935" spans="1:1" x14ac:dyDescent="0.25">
      <c r="A935" s="25"/>
    </row>
    <row r="936" spans="1:1" x14ac:dyDescent="0.25">
      <c r="A936" s="25"/>
    </row>
    <row r="937" spans="1:1" x14ac:dyDescent="0.25">
      <c r="A937" s="25"/>
    </row>
    <row r="938" spans="1:1" x14ac:dyDescent="0.25">
      <c r="A938" s="25"/>
    </row>
    <row r="939" spans="1:1" x14ac:dyDescent="0.25">
      <c r="A939" s="25"/>
    </row>
    <row r="940" spans="1:1" x14ac:dyDescent="0.25">
      <c r="A940" s="25"/>
    </row>
    <row r="941" spans="1:1" x14ac:dyDescent="0.25">
      <c r="A941" s="25"/>
    </row>
    <row r="942" spans="1:1" x14ac:dyDescent="0.25">
      <c r="A942" s="25"/>
    </row>
    <row r="943" spans="1:1" x14ac:dyDescent="0.25">
      <c r="A943" s="25"/>
    </row>
    <row r="944" spans="1:1" x14ac:dyDescent="0.25">
      <c r="A944" s="25"/>
    </row>
    <row r="945" spans="1:1" x14ac:dyDescent="0.25">
      <c r="A945" s="25"/>
    </row>
    <row r="946" spans="1:1" x14ac:dyDescent="0.25">
      <c r="A946" s="25"/>
    </row>
    <row r="947" spans="1:1" x14ac:dyDescent="0.25">
      <c r="A947" s="25"/>
    </row>
    <row r="948" spans="1:1" x14ac:dyDescent="0.25">
      <c r="A948" s="25"/>
    </row>
    <row r="949" spans="1:1" x14ac:dyDescent="0.25">
      <c r="A949" s="25"/>
    </row>
    <row r="950" spans="1:1" x14ac:dyDescent="0.25">
      <c r="A950" s="25"/>
    </row>
    <row r="951" spans="1:1" x14ac:dyDescent="0.25">
      <c r="A951" s="25"/>
    </row>
    <row r="952" spans="1:1" x14ac:dyDescent="0.25">
      <c r="A952" s="25"/>
    </row>
    <row r="953" spans="1:1" x14ac:dyDescent="0.25">
      <c r="A953" s="25"/>
    </row>
    <row r="954" spans="1:1" x14ac:dyDescent="0.25">
      <c r="A954" s="25"/>
    </row>
    <row r="955" spans="1:1" x14ac:dyDescent="0.25">
      <c r="A955" s="25"/>
    </row>
    <row r="956" spans="1:1" x14ac:dyDescent="0.25">
      <c r="A956" s="25"/>
    </row>
    <row r="957" spans="1:1" x14ac:dyDescent="0.25">
      <c r="A957" s="25"/>
    </row>
    <row r="958" spans="1:1" x14ac:dyDescent="0.25">
      <c r="A958" s="25"/>
    </row>
    <row r="959" spans="1:1" x14ac:dyDescent="0.25">
      <c r="A959" s="25"/>
    </row>
    <row r="960" spans="1:1" x14ac:dyDescent="0.25">
      <c r="A960" s="25"/>
    </row>
    <row r="961" spans="1:1" x14ac:dyDescent="0.25">
      <c r="A961" s="25"/>
    </row>
    <row r="962" spans="1:1" x14ac:dyDescent="0.25">
      <c r="A962" s="25"/>
    </row>
    <row r="963" spans="1:1" x14ac:dyDescent="0.25">
      <c r="A963" s="25"/>
    </row>
    <row r="964" spans="1:1" x14ac:dyDescent="0.25">
      <c r="A964" s="25"/>
    </row>
    <row r="965" spans="1:1" x14ac:dyDescent="0.25">
      <c r="A965" s="25"/>
    </row>
    <row r="966" spans="1:1" x14ac:dyDescent="0.25">
      <c r="A966" s="25"/>
    </row>
    <row r="967" spans="1:1" x14ac:dyDescent="0.25">
      <c r="A967" s="25"/>
    </row>
    <row r="968" spans="1:1" x14ac:dyDescent="0.25">
      <c r="A968" s="25"/>
    </row>
    <row r="969" spans="1:1" x14ac:dyDescent="0.25">
      <c r="A969" s="25"/>
    </row>
    <row r="970" spans="1:1" x14ac:dyDescent="0.25">
      <c r="A970" s="25"/>
    </row>
    <row r="971" spans="1:1" x14ac:dyDescent="0.25">
      <c r="A971" s="25"/>
    </row>
    <row r="972" spans="1:1" x14ac:dyDescent="0.25">
      <c r="A972" s="25"/>
    </row>
    <row r="973" spans="1:1" x14ac:dyDescent="0.25">
      <c r="A973" s="25"/>
    </row>
    <row r="974" spans="1:1" x14ac:dyDescent="0.25">
      <c r="A974" s="25"/>
    </row>
    <row r="975" spans="1:1" x14ac:dyDescent="0.25">
      <c r="A975" s="25"/>
    </row>
    <row r="976" spans="1:1" x14ac:dyDescent="0.25">
      <c r="A976" s="25"/>
    </row>
    <row r="977" spans="1:1" x14ac:dyDescent="0.25">
      <c r="A977" s="25"/>
    </row>
    <row r="978" spans="1:1" x14ac:dyDescent="0.25">
      <c r="A978" s="25"/>
    </row>
    <row r="979" spans="1:1" x14ac:dyDescent="0.25">
      <c r="A979" s="25"/>
    </row>
    <row r="980" spans="1:1" x14ac:dyDescent="0.25">
      <c r="A980" s="25"/>
    </row>
    <row r="981" spans="1:1" x14ac:dyDescent="0.25">
      <c r="A981" s="25"/>
    </row>
    <row r="982" spans="1:1" x14ac:dyDescent="0.25">
      <c r="A982" s="25"/>
    </row>
    <row r="983" spans="1:1" x14ac:dyDescent="0.25">
      <c r="A983" s="25"/>
    </row>
    <row r="984" spans="1:1" x14ac:dyDescent="0.25">
      <c r="A984" s="25"/>
    </row>
    <row r="985" spans="1:1" x14ac:dyDescent="0.25">
      <c r="A985" s="25"/>
    </row>
    <row r="986" spans="1:1" x14ac:dyDescent="0.25">
      <c r="A986" s="25"/>
    </row>
    <row r="987" spans="1:1" x14ac:dyDescent="0.25">
      <c r="A987" s="25"/>
    </row>
    <row r="988" spans="1:1" x14ac:dyDescent="0.25">
      <c r="A988" s="25"/>
    </row>
    <row r="989" spans="1:1" x14ac:dyDescent="0.25">
      <c r="A989" s="25"/>
    </row>
    <row r="990" spans="1:1" x14ac:dyDescent="0.25">
      <c r="A990" s="25"/>
    </row>
    <row r="991" spans="1:1" x14ac:dyDescent="0.25">
      <c r="A991" s="25"/>
    </row>
    <row r="992" spans="1:1" x14ac:dyDescent="0.25">
      <c r="A992" s="25"/>
    </row>
    <row r="993" spans="1:1" x14ac:dyDescent="0.25">
      <c r="A993" s="25"/>
    </row>
    <row r="994" spans="1:1" x14ac:dyDescent="0.25">
      <c r="A994" s="25"/>
    </row>
    <row r="995" spans="1:1" x14ac:dyDescent="0.25">
      <c r="A995" s="25"/>
    </row>
    <row r="996" spans="1:1" x14ac:dyDescent="0.25">
      <c r="A996" s="25"/>
    </row>
    <row r="997" spans="1:1" x14ac:dyDescent="0.25">
      <c r="A997" s="25"/>
    </row>
    <row r="998" spans="1:1" x14ac:dyDescent="0.25">
      <c r="A998" s="25"/>
    </row>
    <row r="999" spans="1:1" x14ac:dyDescent="0.25">
      <c r="A999" s="25"/>
    </row>
    <row r="1000" spans="1:1" x14ac:dyDescent="0.25">
      <c r="A1000" s="25"/>
    </row>
    <row r="1001" spans="1:1" x14ac:dyDescent="0.25">
      <c r="A1001" s="25"/>
    </row>
    <row r="1002" spans="1:1" x14ac:dyDescent="0.25">
      <c r="A1002" s="25"/>
    </row>
    <row r="1003" spans="1:1" x14ac:dyDescent="0.25">
      <c r="A1003" s="25"/>
    </row>
    <row r="1004" spans="1:1" x14ac:dyDescent="0.25">
      <c r="A1004" s="25"/>
    </row>
    <row r="1005" spans="1:1" x14ac:dyDescent="0.25">
      <c r="A1005" s="25"/>
    </row>
    <row r="1006" spans="1:1" x14ac:dyDescent="0.25">
      <c r="A1006" s="25"/>
    </row>
    <row r="1007" spans="1:1" x14ac:dyDescent="0.25">
      <c r="A1007" s="25"/>
    </row>
    <row r="1008" spans="1:1" x14ac:dyDescent="0.25">
      <c r="A1008" s="25"/>
    </row>
    <row r="1009" spans="1:1" x14ac:dyDescent="0.25">
      <c r="A1009" s="25"/>
    </row>
    <row r="1010" spans="1:1" x14ac:dyDescent="0.25">
      <c r="A1010" s="25"/>
    </row>
    <row r="1011" spans="1:1" x14ac:dyDescent="0.25">
      <c r="A1011" s="25"/>
    </row>
    <row r="1012" spans="1:1" x14ac:dyDescent="0.25">
      <c r="A1012" s="25"/>
    </row>
    <row r="1013" spans="1:1" x14ac:dyDescent="0.25">
      <c r="A1013" s="25"/>
    </row>
    <row r="1014" spans="1:1" x14ac:dyDescent="0.25">
      <c r="A1014" s="25"/>
    </row>
    <row r="1015" spans="1:1" x14ac:dyDescent="0.25">
      <c r="A1015" s="25"/>
    </row>
    <row r="1016" spans="1:1" x14ac:dyDescent="0.25">
      <c r="A1016" s="25"/>
    </row>
    <row r="1017" spans="1:1" x14ac:dyDescent="0.25">
      <c r="A1017" s="25"/>
    </row>
    <row r="1018" spans="1:1" x14ac:dyDescent="0.25">
      <c r="A1018" s="25"/>
    </row>
    <row r="1019" spans="1:1" x14ac:dyDescent="0.25">
      <c r="A1019" s="25"/>
    </row>
    <row r="1020" spans="1:1" x14ac:dyDescent="0.25">
      <c r="A1020" s="25"/>
    </row>
    <row r="1021" spans="1:1" x14ac:dyDescent="0.25">
      <c r="A1021" s="25"/>
    </row>
    <row r="1022" spans="1:1" x14ac:dyDescent="0.25">
      <c r="A1022" s="25"/>
    </row>
    <row r="1023" spans="1:1" x14ac:dyDescent="0.25">
      <c r="A1023" s="25"/>
    </row>
    <row r="1024" spans="1:1" x14ac:dyDescent="0.25">
      <c r="A1024" s="25"/>
    </row>
    <row r="1025" spans="1:1" x14ac:dyDescent="0.25">
      <c r="A1025" s="25"/>
    </row>
    <row r="1026" spans="1:1" x14ac:dyDescent="0.25">
      <c r="A1026" s="25"/>
    </row>
    <row r="1027" spans="1:1" x14ac:dyDescent="0.25">
      <c r="A1027" s="25"/>
    </row>
    <row r="1028" spans="1:1" x14ac:dyDescent="0.25">
      <c r="A1028" s="25"/>
    </row>
    <row r="1029" spans="1:1" x14ac:dyDescent="0.25">
      <c r="A1029" s="25"/>
    </row>
    <row r="1030" spans="1:1" x14ac:dyDescent="0.25">
      <c r="A1030" s="25"/>
    </row>
    <row r="1031" spans="1:1" x14ac:dyDescent="0.25">
      <c r="A1031" s="25"/>
    </row>
    <row r="1032" spans="1:1" x14ac:dyDescent="0.25">
      <c r="A1032" s="25"/>
    </row>
    <row r="1033" spans="1:1" x14ac:dyDescent="0.25">
      <c r="A1033" s="25"/>
    </row>
    <row r="1034" spans="1:1" x14ac:dyDescent="0.25">
      <c r="A1034" s="25"/>
    </row>
    <row r="1035" spans="1:1" x14ac:dyDescent="0.25">
      <c r="A1035" s="25"/>
    </row>
    <row r="1036" spans="1:1" x14ac:dyDescent="0.25">
      <c r="A1036" s="25"/>
    </row>
    <row r="1037" spans="1:1" x14ac:dyDescent="0.25">
      <c r="A1037" s="25"/>
    </row>
    <row r="1038" spans="1:1" x14ac:dyDescent="0.25">
      <c r="A1038" s="25"/>
    </row>
    <row r="1039" spans="1:1" x14ac:dyDescent="0.25">
      <c r="A1039" s="25"/>
    </row>
    <row r="1040" spans="1:1" x14ac:dyDescent="0.25">
      <c r="A1040" s="25"/>
    </row>
    <row r="1041" spans="1:1" x14ac:dyDescent="0.25">
      <c r="A1041" s="25"/>
    </row>
    <row r="1042" spans="1:1" x14ac:dyDescent="0.25">
      <c r="A1042" s="25"/>
    </row>
    <row r="1043" spans="1:1" x14ac:dyDescent="0.25">
      <c r="A1043" s="25"/>
    </row>
    <row r="1044" spans="1:1" x14ac:dyDescent="0.25">
      <c r="A1044" s="25"/>
    </row>
    <row r="1045" spans="1:1" x14ac:dyDescent="0.25">
      <c r="A1045" s="25"/>
    </row>
    <row r="1046" spans="1:1" x14ac:dyDescent="0.25">
      <c r="A1046" s="25"/>
    </row>
    <row r="1047" spans="1:1" x14ac:dyDescent="0.25">
      <c r="A1047" s="25"/>
    </row>
    <row r="1048" spans="1:1" x14ac:dyDescent="0.25">
      <c r="A1048" s="25"/>
    </row>
    <row r="1049" spans="1:1" x14ac:dyDescent="0.25">
      <c r="A1049" s="25"/>
    </row>
    <row r="1050" spans="1:1" x14ac:dyDescent="0.25">
      <c r="A1050" s="25"/>
    </row>
    <row r="1051" spans="1:1" x14ac:dyDescent="0.25">
      <c r="A1051" s="25"/>
    </row>
    <row r="1052" spans="1:1" x14ac:dyDescent="0.25">
      <c r="A1052" s="25"/>
    </row>
    <row r="1053" spans="1:1" x14ac:dyDescent="0.25">
      <c r="A1053" s="25"/>
    </row>
    <row r="1054" spans="1:1" x14ac:dyDescent="0.25">
      <c r="A1054" s="25"/>
    </row>
    <row r="1055" spans="1:1" x14ac:dyDescent="0.25">
      <c r="A1055" s="25"/>
    </row>
    <row r="1056" spans="1:1" x14ac:dyDescent="0.25">
      <c r="A1056" s="25"/>
    </row>
    <row r="1057" spans="1:1" x14ac:dyDescent="0.25">
      <c r="A1057" s="25"/>
    </row>
    <row r="1058" spans="1:1" x14ac:dyDescent="0.25">
      <c r="A1058" s="25"/>
    </row>
    <row r="1059" spans="1:1" x14ac:dyDescent="0.25">
      <c r="A1059" s="25"/>
    </row>
    <row r="1060" spans="1:1" x14ac:dyDescent="0.25">
      <c r="A1060" s="25"/>
    </row>
    <row r="1061" spans="1:1" x14ac:dyDescent="0.25">
      <c r="A1061" s="25"/>
    </row>
    <row r="1062" spans="1:1" x14ac:dyDescent="0.25">
      <c r="A1062" s="25"/>
    </row>
    <row r="1063" spans="1:1" x14ac:dyDescent="0.25">
      <c r="A1063" s="25"/>
    </row>
    <row r="1064" spans="1:1" x14ac:dyDescent="0.25">
      <c r="A1064" s="25"/>
    </row>
    <row r="1065" spans="1:1" x14ac:dyDescent="0.25">
      <c r="A1065" s="25"/>
    </row>
    <row r="1066" spans="1:1" x14ac:dyDescent="0.25">
      <c r="A1066" s="25"/>
    </row>
    <row r="1067" spans="1:1" x14ac:dyDescent="0.25">
      <c r="A1067" s="25"/>
    </row>
    <row r="1068" spans="1:1" x14ac:dyDescent="0.25">
      <c r="A1068" s="25"/>
    </row>
    <row r="1069" spans="1:1" x14ac:dyDescent="0.25">
      <c r="A1069" s="25"/>
    </row>
    <row r="1070" spans="1:1" x14ac:dyDescent="0.25">
      <c r="A1070" s="25"/>
    </row>
    <row r="1071" spans="1:1" x14ac:dyDescent="0.25">
      <c r="A1071" s="25"/>
    </row>
    <row r="1072" spans="1:1" x14ac:dyDescent="0.25">
      <c r="A1072" s="25"/>
    </row>
    <row r="1073" spans="1:1" x14ac:dyDescent="0.25">
      <c r="A1073" s="25"/>
    </row>
    <row r="1074" spans="1:1" x14ac:dyDescent="0.25">
      <c r="A1074" s="25"/>
    </row>
    <row r="1075" spans="1:1" x14ac:dyDescent="0.25">
      <c r="A1075" s="25"/>
    </row>
    <row r="1076" spans="1:1" x14ac:dyDescent="0.25">
      <c r="A1076" s="25"/>
    </row>
    <row r="1077" spans="1:1" x14ac:dyDescent="0.25">
      <c r="A1077" s="25"/>
    </row>
    <row r="1078" spans="1:1" x14ac:dyDescent="0.25">
      <c r="A1078" s="25"/>
    </row>
    <row r="1079" spans="1:1" x14ac:dyDescent="0.25">
      <c r="A1079" s="25"/>
    </row>
    <row r="1080" spans="1:1" x14ac:dyDescent="0.25">
      <c r="A1080" s="25"/>
    </row>
    <row r="1081" spans="1:1" x14ac:dyDescent="0.25">
      <c r="A1081" s="25"/>
    </row>
    <row r="1082" spans="1:1" x14ac:dyDescent="0.25">
      <c r="A1082" s="25"/>
    </row>
    <row r="1083" spans="1:1" x14ac:dyDescent="0.25">
      <c r="A1083" s="25"/>
    </row>
    <row r="1084" spans="1:1" x14ac:dyDescent="0.25">
      <c r="A1084" s="25"/>
    </row>
    <row r="1085" spans="1:1" x14ac:dyDescent="0.25">
      <c r="A1085" s="25"/>
    </row>
    <row r="1086" spans="1:1" x14ac:dyDescent="0.25">
      <c r="A1086" s="25"/>
    </row>
    <row r="1087" spans="1:1" x14ac:dyDescent="0.25">
      <c r="A1087" s="25"/>
    </row>
    <row r="1088" spans="1:1" x14ac:dyDescent="0.25">
      <c r="A1088" s="25"/>
    </row>
    <row r="1089" spans="1:1" x14ac:dyDescent="0.25">
      <c r="A1089" s="25"/>
    </row>
    <row r="1090" spans="1:1" x14ac:dyDescent="0.25">
      <c r="A1090" s="25"/>
    </row>
    <row r="1091" spans="1:1" x14ac:dyDescent="0.25">
      <c r="A1091" s="25"/>
    </row>
    <row r="1092" spans="1:1" x14ac:dyDescent="0.25">
      <c r="A1092" s="25"/>
    </row>
    <row r="1093" spans="1:1" x14ac:dyDescent="0.25">
      <c r="A1093" s="25"/>
    </row>
    <row r="1094" spans="1:1" x14ac:dyDescent="0.25">
      <c r="A1094" s="25"/>
    </row>
    <row r="1095" spans="1:1" x14ac:dyDescent="0.25">
      <c r="A1095" s="25"/>
    </row>
    <row r="1096" spans="1:1" x14ac:dyDescent="0.25">
      <c r="A1096" s="25"/>
    </row>
    <row r="1097" spans="1:1" x14ac:dyDescent="0.25">
      <c r="A1097" s="25"/>
    </row>
    <row r="1098" spans="1:1" x14ac:dyDescent="0.25">
      <c r="A1098" s="25"/>
    </row>
    <row r="1099" spans="1:1" x14ac:dyDescent="0.25">
      <c r="A1099" s="25"/>
    </row>
    <row r="1100" spans="1:1" x14ac:dyDescent="0.25">
      <c r="A1100" s="25"/>
    </row>
    <row r="1101" spans="1:1" x14ac:dyDescent="0.25">
      <c r="A1101" s="25"/>
    </row>
    <row r="1102" spans="1:1" x14ac:dyDescent="0.25">
      <c r="A1102" s="25"/>
    </row>
    <row r="1103" spans="1:1" x14ac:dyDescent="0.25">
      <c r="A1103" s="25"/>
    </row>
    <row r="1104" spans="1:1" x14ac:dyDescent="0.25">
      <c r="A1104" s="25"/>
    </row>
    <row r="1105" spans="1:1" x14ac:dyDescent="0.25">
      <c r="A1105" s="25"/>
    </row>
    <row r="1106" spans="1:1" x14ac:dyDescent="0.25">
      <c r="A1106" s="25"/>
    </row>
    <row r="1107" spans="1:1" x14ac:dyDescent="0.25">
      <c r="A1107" s="25"/>
    </row>
    <row r="1108" spans="1:1" x14ac:dyDescent="0.25">
      <c r="A1108" s="25"/>
    </row>
    <row r="1109" spans="1:1" x14ac:dyDescent="0.25">
      <c r="A1109" s="25"/>
    </row>
    <row r="1110" spans="1:1" x14ac:dyDescent="0.25">
      <c r="A1110" s="25"/>
    </row>
    <row r="1111" spans="1:1" x14ac:dyDescent="0.25">
      <c r="A1111" s="25"/>
    </row>
    <row r="1112" spans="1:1" x14ac:dyDescent="0.25">
      <c r="A1112" s="25"/>
    </row>
    <row r="1113" spans="1:1" x14ac:dyDescent="0.25">
      <c r="A1113" s="25"/>
    </row>
    <row r="1114" spans="1:1" x14ac:dyDescent="0.25">
      <c r="A1114" s="25"/>
    </row>
    <row r="1115" spans="1:1" x14ac:dyDescent="0.25">
      <c r="A1115" s="25"/>
    </row>
    <row r="1116" spans="1:1" x14ac:dyDescent="0.25">
      <c r="A1116" s="25"/>
    </row>
    <row r="1117" spans="1:1" x14ac:dyDescent="0.25">
      <c r="A1117" s="25"/>
    </row>
    <row r="1118" spans="1:1" x14ac:dyDescent="0.25">
      <c r="A1118" s="25"/>
    </row>
    <row r="1119" spans="1:1" x14ac:dyDescent="0.25">
      <c r="A1119" s="25"/>
    </row>
    <row r="1120" spans="1:1" x14ac:dyDescent="0.25">
      <c r="A1120" s="25"/>
    </row>
    <row r="1121" spans="1:1" x14ac:dyDescent="0.25">
      <c r="A1121" s="25"/>
    </row>
    <row r="1122" spans="1:1" x14ac:dyDescent="0.25">
      <c r="A1122" s="25"/>
    </row>
    <row r="1123" spans="1:1" x14ac:dyDescent="0.25">
      <c r="A1123" s="25"/>
    </row>
    <row r="1124" spans="1:1" x14ac:dyDescent="0.25">
      <c r="A1124" s="25"/>
    </row>
    <row r="1125" spans="1:1" x14ac:dyDescent="0.25">
      <c r="A1125" s="25"/>
    </row>
    <row r="1126" spans="1:1" x14ac:dyDescent="0.25">
      <c r="A1126" s="25"/>
    </row>
    <row r="1127" spans="1:1" x14ac:dyDescent="0.25">
      <c r="A1127" s="25"/>
    </row>
    <row r="1128" spans="1:1" x14ac:dyDescent="0.25">
      <c r="A1128" s="25"/>
    </row>
    <row r="1129" spans="1:1" x14ac:dyDescent="0.25">
      <c r="A1129" s="25"/>
    </row>
    <row r="1130" spans="1:1" x14ac:dyDescent="0.25">
      <c r="A1130" s="25"/>
    </row>
    <row r="1131" spans="1:1" x14ac:dyDescent="0.25">
      <c r="A1131" s="25"/>
    </row>
    <row r="1132" spans="1:1" x14ac:dyDescent="0.25">
      <c r="A1132" s="25"/>
    </row>
    <row r="1133" spans="1:1" x14ac:dyDescent="0.25">
      <c r="A1133" s="25"/>
    </row>
    <row r="1134" spans="1:1" x14ac:dyDescent="0.25">
      <c r="A1134" s="25"/>
    </row>
    <row r="1135" spans="1:1" x14ac:dyDescent="0.25">
      <c r="A1135" s="25"/>
    </row>
    <row r="1136" spans="1:1" x14ac:dyDescent="0.25">
      <c r="A1136" s="25"/>
    </row>
    <row r="1137" spans="1:1" x14ac:dyDescent="0.25">
      <c r="A1137" s="25"/>
    </row>
    <row r="1138" spans="1:1" x14ac:dyDescent="0.25">
      <c r="A1138" s="25"/>
    </row>
    <row r="1139" spans="1:1" x14ac:dyDescent="0.25">
      <c r="A1139" s="25"/>
    </row>
    <row r="1140" spans="1:1" x14ac:dyDescent="0.25">
      <c r="A1140" s="25"/>
    </row>
    <row r="1141" spans="1:1" x14ac:dyDescent="0.25">
      <c r="A1141" s="25"/>
    </row>
    <row r="1142" spans="1:1" x14ac:dyDescent="0.25">
      <c r="A1142" s="25"/>
    </row>
    <row r="1143" spans="1:1" x14ac:dyDescent="0.25">
      <c r="A1143" s="25"/>
    </row>
    <row r="1144" spans="1:1" x14ac:dyDescent="0.25">
      <c r="A1144" s="25"/>
    </row>
    <row r="1145" spans="1:1" x14ac:dyDescent="0.25">
      <c r="A1145" s="25"/>
    </row>
    <row r="1146" spans="1:1" x14ac:dyDescent="0.25">
      <c r="A1146" s="25"/>
    </row>
    <row r="1147" spans="1:1" x14ac:dyDescent="0.25">
      <c r="A1147" s="25"/>
    </row>
    <row r="1148" spans="1:1" x14ac:dyDescent="0.25">
      <c r="A1148" s="25"/>
    </row>
    <row r="1149" spans="1:1" x14ac:dyDescent="0.25">
      <c r="A1149" s="25"/>
    </row>
    <row r="1150" spans="1:1" x14ac:dyDescent="0.25">
      <c r="A1150" s="25"/>
    </row>
    <row r="1151" spans="1:1" x14ac:dyDescent="0.25">
      <c r="A1151" s="25"/>
    </row>
    <row r="1152" spans="1:1" x14ac:dyDescent="0.25">
      <c r="A1152" s="25"/>
    </row>
    <row r="1153" spans="1:1" x14ac:dyDescent="0.25">
      <c r="A1153" s="25"/>
    </row>
    <row r="1154" spans="1:1" x14ac:dyDescent="0.25">
      <c r="A1154" s="25"/>
    </row>
    <row r="1155" spans="1:1" x14ac:dyDescent="0.25">
      <c r="A1155" s="25"/>
    </row>
    <row r="1156" spans="1:1" x14ac:dyDescent="0.25">
      <c r="A1156" s="25"/>
    </row>
    <row r="1157" spans="1:1" x14ac:dyDescent="0.25">
      <c r="A1157" s="25"/>
    </row>
    <row r="1158" spans="1:1" x14ac:dyDescent="0.25">
      <c r="A1158" s="25"/>
    </row>
    <row r="1159" spans="1:1" x14ac:dyDescent="0.25">
      <c r="A1159" s="25"/>
    </row>
    <row r="1160" spans="1:1" x14ac:dyDescent="0.25">
      <c r="A1160" s="25"/>
    </row>
    <row r="1161" spans="1:1" x14ac:dyDescent="0.25">
      <c r="A1161" s="25"/>
    </row>
    <row r="1162" spans="1:1" x14ac:dyDescent="0.25">
      <c r="A1162" s="25"/>
    </row>
    <row r="1163" spans="1:1" x14ac:dyDescent="0.25">
      <c r="A1163" s="25"/>
    </row>
    <row r="1164" spans="1:1" x14ac:dyDescent="0.25">
      <c r="A1164" s="25"/>
    </row>
    <row r="1165" spans="1:1" x14ac:dyDescent="0.25">
      <c r="A1165" s="25"/>
    </row>
    <row r="1166" spans="1:1" x14ac:dyDescent="0.25">
      <c r="A1166" s="25"/>
    </row>
    <row r="1167" spans="1:1" x14ac:dyDescent="0.25">
      <c r="A1167" s="25"/>
    </row>
    <row r="1168" spans="1:1" x14ac:dyDescent="0.25">
      <c r="A1168" s="25"/>
    </row>
    <row r="1169" spans="1:1" x14ac:dyDescent="0.25">
      <c r="A1169" s="25"/>
    </row>
    <row r="1170" spans="1:1" x14ac:dyDescent="0.25">
      <c r="A1170" s="25"/>
    </row>
    <row r="1171" spans="1:1" x14ac:dyDescent="0.25">
      <c r="A1171" s="25"/>
    </row>
    <row r="1172" spans="1:1" x14ac:dyDescent="0.25">
      <c r="A1172" s="25"/>
    </row>
    <row r="1173" spans="1:1" x14ac:dyDescent="0.25">
      <c r="A1173" s="25"/>
    </row>
    <row r="1174" spans="1:1" x14ac:dyDescent="0.25">
      <c r="A1174" s="25"/>
    </row>
    <row r="1175" spans="1:1" x14ac:dyDescent="0.25">
      <c r="A1175" s="25"/>
    </row>
    <row r="1176" spans="1:1" x14ac:dyDescent="0.25">
      <c r="A1176" s="25"/>
    </row>
    <row r="1177" spans="1:1" x14ac:dyDescent="0.25">
      <c r="A1177" s="25"/>
    </row>
    <row r="1178" spans="1:1" x14ac:dyDescent="0.25">
      <c r="A1178" s="25"/>
    </row>
    <row r="1179" spans="1:1" x14ac:dyDescent="0.25">
      <c r="A1179" s="25"/>
    </row>
    <row r="1180" spans="1:1" x14ac:dyDescent="0.25">
      <c r="A1180" s="25"/>
    </row>
    <row r="1181" spans="1:1" x14ac:dyDescent="0.25">
      <c r="A1181" s="25"/>
    </row>
    <row r="1182" spans="1:1" x14ac:dyDescent="0.25">
      <c r="A1182" s="25"/>
    </row>
    <row r="1183" spans="1:1" x14ac:dyDescent="0.25">
      <c r="A1183" s="25"/>
    </row>
    <row r="1184" spans="1:1" x14ac:dyDescent="0.25">
      <c r="A1184" s="25"/>
    </row>
    <row r="1185" spans="1:1" x14ac:dyDescent="0.25">
      <c r="A1185" s="25"/>
    </row>
    <row r="1186" spans="1:1" x14ac:dyDescent="0.25">
      <c r="A1186" s="25"/>
    </row>
    <row r="1187" spans="1:1" x14ac:dyDescent="0.25">
      <c r="A1187" s="25"/>
    </row>
    <row r="1188" spans="1:1" x14ac:dyDescent="0.25">
      <c r="A1188" s="25"/>
    </row>
    <row r="1189" spans="1:1" x14ac:dyDescent="0.25">
      <c r="A1189" s="25"/>
    </row>
    <row r="1190" spans="1:1" x14ac:dyDescent="0.25">
      <c r="A1190" s="25"/>
    </row>
    <row r="1191" spans="1:1" x14ac:dyDescent="0.25">
      <c r="A1191" s="25"/>
    </row>
    <row r="1192" spans="1:1" x14ac:dyDescent="0.25">
      <c r="A1192" s="25"/>
    </row>
    <row r="1193" spans="1:1" x14ac:dyDescent="0.25">
      <c r="A1193" s="25"/>
    </row>
    <row r="1194" spans="1:1" x14ac:dyDescent="0.25">
      <c r="A1194" s="25"/>
    </row>
    <row r="1195" spans="1:1" x14ac:dyDescent="0.25">
      <c r="A1195" s="25"/>
    </row>
    <row r="1196" spans="1:1" x14ac:dyDescent="0.25">
      <c r="A1196" s="25"/>
    </row>
  </sheetData>
  <customSheetViews>
    <customSheetView guid="{26947C74-6166-4277-A7A1-334B6E9DDE98}" scale="76" showPageBreaks="1" showGridLines="0" fitToPage="1" printArea="1" hiddenColumns="1" view="pageBreakPreview">
      <selection activeCell="B17" sqref="B17"/>
      <rowBreaks count="1" manualBreakCount="1">
        <brk id="81" max="2" man="1"/>
      </rowBreaks>
      <pageMargins left="0.70866141732283472" right="0.70866141732283472" top="0.74803149606299213" bottom="0.74803149606299213" header="0.31496062992125984" footer="0.31496062992125984"/>
      <pageSetup paperSize="9" scale="66" fitToHeight="0" orientation="portrait" r:id="rId1"/>
    </customSheetView>
  </customSheetViews>
  <mergeCells count="6">
    <mergeCell ref="A89:C89"/>
    <mergeCell ref="A1:C1"/>
    <mergeCell ref="A5:C5"/>
    <mergeCell ref="A6:C6"/>
    <mergeCell ref="A84:C84"/>
    <mergeCell ref="A88:C88"/>
  </mergeCells>
  <pageMargins left="0.25" right="0.25" top="0.75" bottom="0.75" header="0.3" footer="0.3"/>
  <pageSetup paperSize="9" scale="62" fitToHeight="0" orientation="portrait" r:id="rId2"/>
  <rowBreaks count="1" manualBreakCount="1">
    <brk id="83" max="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0"/>
  <sheetViews>
    <sheetView showGridLines="0" tabSelected="1" view="pageBreakPreview" topLeftCell="A18" zoomScale="87" zoomScaleNormal="100" zoomScaleSheetLayoutView="87" workbookViewId="0">
      <selection activeCell="B49" sqref="B49"/>
    </sheetView>
  </sheetViews>
  <sheetFormatPr defaultColWidth="11.42578125" defaultRowHeight="11.25" x14ac:dyDescent="0.25"/>
  <cols>
    <col min="1" max="1" width="5.85546875" style="93" customWidth="1"/>
    <col min="2" max="2" width="149.5703125" style="15" customWidth="1"/>
    <col min="3" max="3" width="16.28515625" style="34" customWidth="1"/>
    <col min="4" max="4" width="15.42578125" style="34" customWidth="1"/>
    <col min="5" max="246" width="11.42578125" style="34"/>
    <col min="247" max="247" width="2.28515625" style="34" customWidth="1"/>
    <col min="248" max="248" width="7.28515625" style="34" customWidth="1"/>
    <col min="249" max="249" width="10.5703125" style="34" customWidth="1"/>
    <col min="250" max="250" width="0" style="34" hidden="1" customWidth="1"/>
    <col min="251" max="251" width="54.28515625" style="34" customWidth="1"/>
    <col min="252" max="252" width="0" style="34" hidden="1" customWidth="1"/>
    <col min="253" max="253" width="31.5703125" style="34" customWidth="1"/>
    <col min="254" max="254" width="22" style="34" customWidth="1"/>
    <col min="255" max="255" width="17.140625" style="34" customWidth="1"/>
    <col min="256" max="256" width="26.28515625" style="34" customWidth="1"/>
    <col min="257" max="502" width="11.42578125" style="34"/>
    <col min="503" max="503" width="2.28515625" style="34" customWidth="1"/>
    <col min="504" max="504" width="7.28515625" style="34" customWidth="1"/>
    <col min="505" max="505" width="10.5703125" style="34" customWidth="1"/>
    <col min="506" max="506" width="0" style="34" hidden="1" customWidth="1"/>
    <col min="507" max="507" width="54.28515625" style="34" customWidth="1"/>
    <col min="508" max="508" width="0" style="34" hidden="1" customWidth="1"/>
    <col min="509" max="509" width="31.5703125" style="34" customWidth="1"/>
    <col min="510" max="510" width="22" style="34" customWidth="1"/>
    <col min="511" max="511" width="17.140625" style="34" customWidth="1"/>
    <col min="512" max="512" width="26.28515625" style="34" customWidth="1"/>
    <col min="513" max="758" width="11.42578125" style="34"/>
    <col min="759" max="759" width="2.28515625" style="34" customWidth="1"/>
    <col min="760" max="760" width="7.28515625" style="34" customWidth="1"/>
    <col min="761" max="761" width="10.5703125" style="34" customWidth="1"/>
    <col min="762" max="762" width="0" style="34" hidden="1" customWidth="1"/>
    <col min="763" max="763" width="54.28515625" style="34" customWidth="1"/>
    <col min="764" max="764" width="0" style="34" hidden="1" customWidth="1"/>
    <col min="765" max="765" width="31.5703125" style="34" customWidth="1"/>
    <col min="766" max="766" width="22" style="34" customWidth="1"/>
    <col min="767" max="767" width="17.140625" style="34" customWidth="1"/>
    <col min="768" max="768" width="26.28515625" style="34" customWidth="1"/>
    <col min="769" max="1014" width="11.42578125" style="34"/>
    <col min="1015" max="1015" width="2.28515625" style="34" customWidth="1"/>
    <col min="1016" max="1016" width="7.28515625" style="34" customWidth="1"/>
    <col min="1017" max="1017" width="10.5703125" style="34" customWidth="1"/>
    <col min="1018" max="1018" width="0" style="34" hidden="1" customWidth="1"/>
    <col min="1019" max="1019" width="54.28515625" style="34" customWidth="1"/>
    <col min="1020" max="1020" width="0" style="34" hidden="1" customWidth="1"/>
    <col min="1021" max="1021" width="31.5703125" style="34" customWidth="1"/>
    <col min="1022" max="1022" width="22" style="34" customWidth="1"/>
    <col min="1023" max="1023" width="17.140625" style="34" customWidth="1"/>
    <col min="1024" max="1024" width="26.28515625" style="34" customWidth="1"/>
    <col min="1025" max="1270" width="11.42578125" style="34"/>
    <col min="1271" max="1271" width="2.28515625" style="34" customWidth="1"/>
    <col min="1272" max="1272" width="7.28515625" style="34" customWidth="1"/>
    <col min="1273" max="1273" width="10.5703125" style="34" customWidth="1"/>
    <col min="1274" max="1274" width="0" style="34" hidden="1" customWidth="1"/>
    <col min="1275" max="1275" width="54.28515625" style="34" customWidth="1"/>
    <col min="1276" max="1276" width="0" style="34" hidden="1" customWidth="1"/>
    <col min="1277" max="1277" width="31.5703125" style="34" customWidth="1"/>
    <col min="1278" max="1278" width="22" style="34" customWidth="1"/>
    <col min="1279" max="1279" width="17.140625" style="34" customWidth="1"/>
    <col min="1280" max="1280" width="26.28515625" style="34" customWidth="1"/>
    <col min="1281" max="1526" width="11.42578125" style="34"/>
    <col min="1527" max="1527" width="2.28515625" style="34" customWidth="1"/>
    <col min="1528" max="1528" width="7.28515625" style="34" customWidth="1"/>
    <col min="1529" max="1529" width="10.5703125" style="34" customWidth="1"/>
    <col min="1530" max="1530" width="0" style="34" hidden="1" customWidth="1"/>
    <col min="1531" max="1531" width="54.28515625" style="34" customWidth="1"/>
    <col min="1532" max="1532" width="0" style="34" hidden="1" customWidth="1"/>
    <col min="1533" max="1533" width="31.5703125" style="34" customWidth="1"/>
    <col min="1534" max="1534" width="22" style="34" customWidth="1"/>
    <col min="1535" max="1535" width="17.140625" style="34" customWidth="1"/>
    <col min="1536" max="1536" width="26.28515625" style="34" customWidth="1"/>
    <col min="1537" max="1782" width="11.42578125" style="34"/>
    <col min="1783" max="1783" width="2.28515625" style="34" customWidth="1"/>
    <col min="1784" max="1784" width="7.28515625" style="34" customWidth="1"/>
    <col min="1785" max="1785" width="10.5703125" style="34" customWidth="1"/>
    <col min="1786" max="1786" width="0" style="34" hidden="1" customWidth="1"/>
    <col min="1787" max="1787" width="54.28515625" style="34" customWidth="1"/>
    <col min="1788" max="1788" width="0" style="34" hidden="1" customWidth="1"/>
    <col min="1789" max="1789" width="31.5703125" style="34" customWidth="1"/>
    <col min="1790" max="1790" width="22" style="34" customWidth="1"/>
    <col min="1791" max="1791" width="17.140625" style="34" customWidth="1"/>
    <col min="1792" max="1792" width="26.28515625" style="34" customWidth="1"/>
    <col min="1793" max="2038" width="11.42578125" style="34"/>
    <col min="2039" max="2039" width="2.28515625" style="34" customWidth="1"/>
    <col min="2040" max="2040" width="7.28515625" style="34" customWidth="1"/>
    <col min="2041" max="2041" width="10.5703125" style="34" customWidth="1"/>
    <col min="2042" max="2042" width="0" style="34" hidden="1" customWidth="1"/>
    <col min="2043" max="2043" width="54.28515625" style="34" customWidth="1"/>
    <col min="2044" max="2044" width="0" style="34" hidden="1" customWidth="1"/>
    <col min="2045" max="2045" width="31.5703125" style="34" customWidth="1"/>
    <col min="2046" max="2046" width="22" style="34" customWidth="1"/>
    <col min="2047" max="2047" width="17.140625" style="34" customWidth="1"/>
    <col min="2048" max="2048" width="26.28515625" style="34" customWidth="1"/>
    <col min="2049" max="2294" width="11.42578125" style="34"/>
    <col min="2295" max="2295" width="2.28515625" style="34" customWidth="1"/>
    <col min="2296" max="2296" width="7.28515625" style="34" customWidth="1"/>
    <col min="2297" max="2297" width="10.5703125" style="34" customWidth="1"/>
    <col min="2298" max="2298" width="0" style="34" hidden="1" customWidth="1"/>
    <col min="2299" max="2299" width="54.28515625" style="34" customWidth="1"/>
    <col min="2300" max="2300" width="0" style="34" hidden="1" customWidth="1"/>
    <col min="2301" max="2301" width="31.5703125" style="34" customWidth="1"/>
    <col min="2302" max="2302" width="22" style="34" customWidth="1"/>
    <col min="2303" max="2303" width="17.140625" style="34" customWidth="1"/>
    <col min="2304" max="2304" width="26.28515625" style="34" customWidth="1"/>
    <col min="2305" max="2550" width="11.42578125" style="34"/>
    <col min="2551" max="2551" width="2.28515625" style="34" customWidth="1"/>
    <col min="2552" max="2552" width="7.28515625" style="34" customWidth="1"/>
    <col min="2553" max="2553" width="10.5703125" style="34" customWidth="1"/>
    <col min="2554" max="2554" width="0" style="34" hidden="1" customWidth="1"/>
    <col min="2555" max="2555" width="54.28515625" style="34" customWidth="1"/>
    <col min="2556" max="2556" width="0" style="34" hidden="1" customWidth="1"/>
    <col min="2557" max="2557" width="31.5703125" style="34" customWidth="1"/>
    <col min="2558" max="2558" width="22" style="34" customWidth="1"/>
    <col min="2559" max="2559" width="17.140625" style="34" customWidth="1"/>
    <col min="2560" max="2560" width="26.28515625" style="34" customWidth="1"/>
    <col min="2561" max="2806" width="11.42578125" style="34"/>
    <col min="2807" max="2807" width="2.28515625" style="34" customWidth="1"/>
    <col min="2808" max="2808" width="7.28515625" style="34" customWidth="1"/>
    <col min="2809" max="2809" width="10.5703125" style="34" customWidth="1"/>
    <col min="2810" max="2810" width="0" style="34" hidden="1" customWidth="1"/>
    <col min="2811" max="2811" width="54.28515625" style="34" customWidth="1"/>
    <col min="2812" max="2812" width="0" style="34" hidden="1" customWidth="1"/>
    <col min="2813" max="2813" width="31.5703125" style="34" customWidth="1"/>
    <col min="2814" max="2814" width="22" style="34" customWidth="1"/>
    <col min="2815" max="2815" width="17.140625" style="34" customWidth="1"/>
    <col min="2816" max="2816" width="26.28515625" style="34" customWidth="1"/>
    <col min="2817" max="3062" width="11.42578125" style="34"/>
    <col min="3063" max="3063" width="2.28515625" style="34" customWidth="1"/>
    <col min="3064" max="3064" width="7.28515625" style="34" customWidth="1"/>
    <col min="3065" max="3065" width="10.5703125" style="34" customWidth="1"/>
    <col min="3066" max="3066" width="0" style="34" hidden="1" customWidth="1"/>
    <col min="3067" max="3067" width="54.28515625" style="34" customWidth="1"/>
    <col min="3068" max="3068" width="0" style="34" hidden="1" customWidth="1"/>
    <col min="3069" max="3069" width="31.5703125" style="34" customWidth="1"/>
    <col min="3070" max="3070" width="22" style="34" customWidth="1"/>
    <col min="3071" max="3071" width="17.140625" style="34" customWidth="1"/>
    <col min="3072" max="3072" width="26.28515625" style="34" customWidth="1"/>
    <col min="3073" max="3318" width="11.42578125" style="34"/>
    <col min="3319" max="3319" width="2.28515625" style="34" customWidth="1"/>
    <col min="3320" max="3320" width="7.28515625" style="34" customWidth="1"/>
    <col min="3321" max="3321" width="10.5703125" style="34" customWidth="1"/>
    <col min="3322" max="3322" width="0" style="34" hidden="1" customWidth="1"/>
    <col min="3323" max="3323" width="54.28515625" style="34" customWidth="1"/>
    <col min="3324" max="3324" width="0" style="34" hidden="1" customWidth="1"/>
    <col min="3325" max="3325" width="31.5703125" style="34" customWidth="1"/>
    <col min="3326" max="3326" width="22" style="34" customWidth="1"/>
    <col min="3327" max="3327" width="17.140625" style="34" customWidth="1"/>
    <col min="3328" max="3328" width="26.28515625" style="34" customWidth="1"/>
    <col min="3329" max="3574" width="11.42578125" style="34"/>
    <col min="3575" max="3575" width="2.28515625" style="34" customWidth="1"/>
    <col min="3576" max="3576" width="7.28515625" style="34" customWidth="1"/>
    <col min="3577" max="3577" width="10.5703125" style="34" customWidth="1"/>
    <col min="3578" max="3578" width="0" style="34" hidden="1" customWidth="1"/>
    <col min="3579" max="3579" width="54.28515625" style="34" customWidth="1"/>
    <col min="3580" max="3580" width="0" style="34" hidden="1" customWidth="1"/>
    <col min="3581" max="3581" width="31.5703125" style="34" customWidth="1"/>
    <col min="3582" max="3582" width="22" style="34" customWidth="1"/>
    <col min="3583" max="3583" width="17.140625" style="34" customWidth="1"/>
    <col min="3584" max="3584" width="26.28515625" style="34" customWidth="1"/>
    <col min="3585" max="3830" width="11.42578125" style="34"/>
    <col min="3831" max="3831" width="2.28515625" style="34" customWidth="1"/>
    <col min="3832" max="3832" width="7.28515625" style="34" customWidth="1"/>
    <col min="3833" max="3833" width="10.5703125" style="34" customWidth="1"/>
    <col min="3834" max="3834" width="0" style="34" hidden="1" customWidth="1"/>
    <col min="3835" max="3835" width="54.28515625" style="34" customWidth="1"/>
    <col min="3836" max="3836" width="0" style="34" hidden="1" customWidth="1"/>
    <col min="3837" max="3837" width="31.5703125" style="34" customWidth="1"/>
    <col min="3838" max="3838" width="22" style="34" customWidth="1"/>
    <col min="3839" max="3839" width="17.140625" style="34" customWidth="1"/>
    <col min="3840" max="3840" width="26.28515625" style="34" customWidth="1"/>
    <col min="3841" max="4086" width="11.42578125" style="34"/>
    <col min="4087" max="4087" width="2.28515625" style="34" customWidth="1"/>
    <col min="4088" max="4088" width="7.28515625" style="34" customWidth="1"/>
    <col min="4089" max="4089" width="10.5703125" style="34" customWidth="1"/>
    <col min="4090" max="4090" width="0" style="34" hidden="1" customWidth="1"/>
    <col min="4091" max="4091" width="54.28515625" style="34" customWidth="1"/>
    <col min="4092" max="4092" width="0" style="34" hidden="1" customWidth="1"/>
    <col min="4093" max="4093" width="31.5703125" style="34" customWidth="1"/>
    <col min="4094" max="4094" width="22" style="34" customWidth="1"/>
    <col min="4095" max="4095" width="17.140625" style="34" customWidth="1"/>
    <col min="4096" max="4096" width="26.28515625" style="34" customWidth="1"/>
    <col min="4097" max="4342" width="11.42578125" style="34"/>
    <col min="4343" max="4343" width="2.28515625" style="34" customWidth="1"/>
    <col min="4344" max="4344" width="7.28515625" style="34" customWidth="1"/>
    <col min="4345" max="4345" width="10.5703125" style="34" customWidth="1"/>
    <col min="4346" max="4346" width="0" style="34" hidden="1" customWidth="1"/>
    <col min="4347" max="4347" width="54.28515625" style="34" customWidth="1"/>
    <col min="4348" max="4348" width="0" style="34" hidden="1" customWidth="1"/>
    <col min="4349" max="4349" width="31.5703125" style="34" customWidth="1"/>
    <col min="4350" max="4350" width="22" style="34" customWidth="1"/>
    <col min="4351" max="4351" width="17.140625" style="34" customWidth="1"/>
    <col min="4352" max="4352" width="26.28515625" style="34" customWidth="1"/>
    <col min="4353" max="4598" width="11.42578125" style="34"/>
    <col min="4599" max="4599" width="2.28515625" style="34" customWidth="1"/>
    <col min="4600" max="4600" width="7.28515625" style="34" customWidth="1"/>
    <col min="4601" max="4601" width="10.5703125" style="34" customWidth="1"/>
    <col min="4602" max="4602" width="0" style="34" hidden="1" customWidth="1"/>
    <col min="4603" max="4603" width="54.28515625" style="34" customWidth="1"/>
    <col min="4604" max="4604" width="0" style="34" hidden="1" customWidth="1"/>
    <col min="4605" max="4605" width="31.5703125" style="34" customWidth="1"/>
    <col min="4606" max="4606" width="22" style="34" customWidth="1"/>
    <col min="4607" max="4607" width="17.140625" style="34" customWidth="1"/>
    <col min="4608" max="4608" width="26.28515625" style="34" customWidth="1"/>
    <col min="4609" max="4854" width="11.42578125" style="34"/>
    <col min="4855" max="4855" width="2.28515625" style="34" customWidth="1"/>
    <col min="4856" max="4856" width="7.28515625" style="34" customWidth="1"/>
    <col min="4857" max="4857" width="10.5703125" style="34" customWidth="1"/>
    <col min="4858" max="4858" width="0" style="34" hidden="1" customWidth="1"/>
    <col min="4859" max="4859" width="54.28515625" style="34" customWidth="1"/>
    <col min="4860" max="4860" width="0" style="34" hidden="1" customWidth="1"/>
    <col min="4861" max="4861" width="31.5703125" style="34" customWidth="1"/>
    <col min="4862" max="4862" width="22" style="34" customWidth="1"/>
    <col min="4863" max="4863" width="17.140625" style="34" customWidth="1"/>
    <col min="4864" max="4864" width="26.28515625" style="34" customWidth="1"/>
    <col min="4865" max="5110" width="11.42578125" style="34"/>
    <col min="5111" max="5111" width="2.28515625" style="34" customWidth="1"/>
    <col min="5112" max="5112" width="7.28515625" style="34" customWidth="1"/>
    <col min="5113" max="5113" width="10.5703125" style="34" customWidth="1"/>
    <col min="5114" max="5114" width="0" style="34" hidden="1" customWidth="1"/>
    <col min="5115" max="5115" width="54.28515625" style="34" customWidth="1"/>
    <col min="5116" max="5116" width="0" style="34" hidden="1" customWidth="1"/>
    <col min="5117" max="5117" width="31.5703125" style="34" customWidth="1"/>
    <col min="5118" max="5118" width="22" style="34" customWidth="1"/>
    <col min="5119" max="5119" width="17.140625" style="34" customWidth="1"/>
    <col min="5120" max="5120" width="26.28515625" style="34" customWidth="1"/>
    <col min="5121" max="5366" width="11.42578125" style="34"/>
    <col min="5367" max="5367" width="2.28515625" style="34" customWidth="1"/>
    <col min="5368" max="5368" width="7.28515625" style="34" customWidth="1"/>
    <col min="5369" max="5369" width="10.5703125" style="34" customWidth="1"/>
    <col min="5370" max="5370" width="0" style="34" hidden="1" customWidth="1"/>
    <col min="5371" max="5371" width="54.28515625" style="34" customWidth="1"/>
    <col min="5372" max="5372" width="0" style="34" hidden="1" customWidth="1"/>
    <col min="5373" max="5373" width="31.5703125" style="34" customWidth="1"/>
    <col min="5374" max="5374" width="22" style="34" customWidth="1"/>
    <col min="5375" max="5375" width="17.140625" style="34" customWidth="1"/>
    <col min="5376" max="5376" width="26.28515625" style="34" customWidth="1"/>
    <col min="5377" max="5622" width="11.42578125" style="34"/>
    <col min="5623" max="5623" width="2.28515625" style="34" customWidth="1"/>
    <col min="5624" max="5624" width="7.28515625" style="34" customWidth="1"/>
    <col min="5625" max="5625" width="10.5703125" style="34" customWidth="1"/>
    <col min="5626" max="5626" width="0" style="34" hidden="1" customWidth="1"/>
    <col min="5627" max="5627" width="54.28515625" style="34" customWidth="1"/>
    <col min="5628" max="5628" width="0" style="34" hidden="1" customWidth="1"/>
    <col min="5629" max="5629" width="31.5703125" style="34" customWidth="1"/>
    <col min="5630" max="5630" width="22" style="34" customWidth="1"/>
    <col min="5631" max="5631" width="17.140625" style="34" customWidth="1"/>
    <col min="5632" max="5632" width="26.28515625" style="34" customWidth="1"/>
    <col min="5633" max="5878" width="11.42578125" style="34"/>
    <col min="5879" max="5879" width="2.28515625" style="34" customWidth="1"/>
    <col min="5880" max="5880" width="7.28515625" style="34" customWidth="1"/>
    <col min="5881" max="5881" width="10.5703125" style="34" customWidth="1"/>
    <col min="5882" max="5882" width="0" style="34" hidden="1" customWidth="1"/>
    <col min="5883" max="5883" width="54.28515625" style="34" customWidth="1"/>
    <col min="5884" max="5884" width="0" style="34" hidden="1" customWidth="1"/>
    <col min="5885" max="5885" width="31.5703125" style="34" customWidth="1"/>
    <col min="5886" max="5886" width="22" style="34" customWidth="1"/>
    <col min="5887" max="5887" width="17.140625" style="34" customWidth="1"/>
    <col min="5888" max="5888" width="26.28515625" style="34" customWidth="1"/>
    <col min="5889" max="6134" width="11.42578125" style="34"/>
    <col min="6135" max="6135" width="2.28515625" style="34" customWidth="1"/>
    <col min="6136" max="6136" width="7.28515625" style="34" customWidth="1"/>
    <col min="6137" max="6137" width="10.5703125" style="34" customWidth="1"/>
    <col min="6138" max="6138" width="0" style="34" hidden="1" customWidth="1"/>
    <col min="6139" max="6139" width="54.28515625" style="34" customWidth="1"/>
    <col min="6140" max="6140" width="0" style="34" hidden="1" customWidth="1"/>
    <col min="6141" max="6141" width="31.5703125" style="34" customWidth="1"/>
    <col min="6142" max="6142" width="22" style="34" customWidth="1"/>
    <col min="6143" max="6143" width="17.140625" style="34" customWidth="1"/>
    <col min="6144" max="6144" width="26.28515625" style="34" customWidth="1"/>
    <col min="6145" max="6390" width="11.42578125" style="34"/>
    <col min="6391" max="6391" width="2.28515625" style="34" customWidth="1"/>
    <col min="6392" max="6392" width="7.28515625" style="34" customWidth="1"/>
    <col min="6393" max="6393" width="10.5703125" style="34" customWidth="1"/>
    <col min="6394" max="6394" width="0" style="34" hidden="1" customWidth="1"/>
    <col min="6395" max="6395" width="54.28515625" style="34" customWidth="1"/>
    <col min="6396" max="6396" width="0" style="34" hidden="1" customWidth="1"/>
    <col min="6397" max="6397" width="31.5703125" style="34" customWidth="1"/>
    <col min="6398" max="6398" width="22" style="34" customWidth="1"/>
    <col min="6399" max="6399" width="17.140625" style="34" customWidth="1"/>
    <col min="6400" max="6400" width="26.28515625" style="34" customWidth="1"/>
    <col min="6401" max="6646" width="11.42578125" style="34"/>
    <col min="6647" max="6647" width="2.28515625" style="34" customWidth="1"/>
    <col min="6648" max="6648" width="7.28515625" style="34" customWidth="1"/>
    <col min="6649" max="6649" width="10.5703125" style="34" customWidth="1"/>
    <col min="6650" max="6650" width="0" style="34" hidden="1" customWidth="1"/>
    <col min="6651" max="6651" width="54.28515625" style="34" customWidth="1"/>
    <col min="6652" max="6652" width="0" style="34" hidden="1" customWidth="1"/>
    <col min="6653" max="6653" width="31.5703125" style="34" customWidth="1"/>
    <col min="6654" max="6654" width="22" style="34" customWidth="1"/>
    <col min="6655" max="6655" width="17.140625" style="34" customWidth="1"/>
    <col min="6656" max="6656" width="26.28515625" style="34" customWidth="1"/>
    <col min="6657" max="6902" width="11.42578125" style="34"/>
    <col min="6903" max="6903" width="2.28515625" style="34" customWidth="1"/>
    <col min="6904" max="6904" width="7.28515625" style="34" customWidth="1"/>
    <col min="6905" max="6905" width="10.5703125" style="34" customWidth="1"/>
    <col min="6906" max="6906" width="0" style="34" hidden="1" customWidth="1"/>
    <col min="6907" max="6907" width="54.28515625" style="34" customWidth="1"/>
    <col min="6908" max="6908" width="0" style="34" hidden="1" customWidth="1"/>
    <col min="6909" max="6909" width="31.5703125" style="34" customWidth="1"/>
    <col min="6910" max="6910" width="22" style="34" customWidth="1"/>
    <col min="6911" max="6911" width="17.140625" style="34" customWidth="1"/>
    <col min="6912" max="6912" width="26.28515625" style="34" customWidth="1"/>
    <col min="6913" max="7158" width="11.42578125" style="34"/>
    <col min="7159" max="7159" width="2.28515625" style="34" customWidth="1"/>
    <col min="7160" max="7160" width="7.28515625" style="34" customWidth="1"/>
    <col min="7161" max="7161" width="10.5703125" style="34" customWidth="1"/>
    <col min="7162" max="7162" width="0" style="34" hidden="1" customWidth="1"/>
    <col min="7163" max="7163" width="54.28515625" style="34" customWidth="1"/>
    <col min="7164" max="7164" width="0" style="34" hidden="1" customWidth="1"/>
    <col min="7165" max="7165" width="31.5703125" style="34" customWidth="1"/>
    <col min="7166" max="7166" width="22" style="34" customWidth="1"/>
    <col min="7167" max="7167" width="17.140625" style="34" customWidth="1"/>
    <col min="7168" max="7168" width="26.28515625" style="34" customWidth="1"/>
    <col min="7169" max="7414" width="11.42578125" style="34"/>
    <col min="7415" max="7415" width="2.28515625" style="34" customWidth="1"/>
    <col min="7416" max="7416" width="7.28515625" style="34" customWidth="1"/>
    <col min="7417" max="7417" width="10.5703125" style="34" customWidth="1"/>
    <col min="7418" max="7418" width="0" style="34" hidden="1" customWidth="1"/>
    <col min="7419" max="7419" width="54.28515625" style="34" customWidth="1"/>
    <col min="7420" max="7420" width="0" style="34" hidden="1" customWidth="1"/>
    <col min="7421" max="7421" width="31.5703125" style="34" customWidth="1"/>
    <col min="7422" max="7422" width="22" style="34" customWidth="1"/>
    <col min="7423" max="7423" width="17.140625" style="34" customWidth="1"/>
    <col min="7424" max="7424" width="26.28515625" style="34" customWidth="1"/>
    <col min="7425" max="7670" width="11.42578125" style="34"/>
    <col min="7671" max="7671" width="2.28515625" style="34" customWidth="1"/>
    <col min="7672" max="7672" width="7.28515625" style="34" customWidth="1"/>
    <col min="7673" max="7673" width="10.5703125" style="34" customWidth="1"/>
    <col min="7674" max="7674" width="0" style="34" hidden="1" customWidth="1"/>
    <col min="7675" max="7675" width="54.28515625" style="34" customWidth="1"/>
    <col min="7676" max="7676" width="0" style="34" hidden="1" customWidth="1"/>
    <col min="7677" max="7677" width="31.5703125" style="34" customWidth="1"/>
    <col min="7678" max="7678" width="22" style="34" customWidth="1"/>
    <col min="7679" max="7679" width="17.140625" style="34" customWidth="1"/>
    <col min="7680" max="7680" width="26.28515625" style="34" customWidth="1"/>
    <col min="7681" max="7926" width="11.42578125" style="34"/>
    <col min="7927" max="7927" width="2.28515625" style="34" customWidth="1"/>
    <col min="7928" max="7928" width="7.28515625" style="34" customWidth="1"/>
    <col min="7929" max="7929" width="10.5703125" style="34" customWidth="1"/>
    <col min="7930" max="7930" width="0" style="34" hidden="1" customWidth="1"/>
    <col min="7931" max="7931" width="54.28515625" style="34" customWidth="1"/>
    <col min="7932" max="7932" width="0" style="34" hidden="1" customWidth="1"/>
    <col min="7933" max="7933" width="31.5703125" style="34" customWidth="1"/>
    <col min="7934" max="7934" width="22" style="34" customWidth="1"/>
    <col min="7935" max="7935" width="17.140625" style="34" customWidth="1"/>
    <col min="7936" max="7936" width="26.28515625" style="34" customWidth="1"/>
    <col min="7937" max="8182" width="11.42578125" style="34"/>
    <col min="8183" max="8183" width="2.28515625" style="34" customWidth="1"/>
    <col min="8184" max="8184" width="7.28515625" style="34" customWidth="1"/>
    <col min="8185" max="8185" width="10.5703125" style="34" customWidth="1"/>
    <col min="8186" max="8186" width="0" style="34" hidden="1" customWidth="1"/>
    <col min="8187" max="8187" width="54.28515625" style="34" customWidth="1"/>
    <col min="8188" max="8188" width="0" style="34" hidden="1" customWidth="1"/>
    <col min="8189" max="8189" width="31.5703125" style="34" customWidth="1"/>
    <col min="8190" max="8190" width="22" style="34" customWidth="1"/>
    <col min="8191" max="8191" width="17.140625" style="34" customWidth="1"/>
    <col min="8192" max="8192" width="26.28515625" style="34" customWidth="1"/>
    <col min="8193" max="8438" width="11.42578125" style="34"/>
    <col min="8439" max="8439" width="2.28515625" style="34" customWidth="1"/>
    <col min="8440" max="8440" width="7.28515625" style="34" customWidth="1"/>
    <col min="8441" max="8441" width="10.5703125" style="34" customWidth="1"/>
    <col min="8442" max="8442" width="0" style="34" hidden="1" customWidth="1"/>
    <col min="8443" max="8443" width="54.28515625" style="34" customWidth="1"/>
    <col min="8444" max="8444" width="0" style="34" hidden="1" customWidth="1"/>
    <col min="8445" max="8445" width="31.5703125" style="34" customWidth="1"/>
    <col min="8446" max="8446" width="22" style="34" customWidth="1"/>
    <col min="8447" max="8447" width="17.140625" style="34" customWidth="1"/>
    <col min="8448" max="8448" width="26.28515625" style="34" customWidth="1"/>
    <col min="8449" max="8694" width="11.42578125" style="34"/>
    <col min="8695" max="8695" width="2.28515625" style="34" customWidth="1"/>
    <col min="8696" max="8696" width="7.28515625" style="34" customWidth="1"/>
    <col min="8697" max="8697" width="10.5703125" style="34" customWidth="1"/>
    <col min="8698" max="8698" width="0" style="34" hidden="1" customWidth="1"/>
    <col min="8699" max="8699" width="54.28515625" style="34" customWidth="1"/>
    <col min="8700" max="8700" width="0" style="34" hidden="1" customWidth="1"/>
    <col min="8701" max="8701" width="31.5703125" style="34" customWidth="1"/>
    <col min="8702" max="8702" width="22" style="34" customWidth="1"/>
    <col min="8703" max="8703" width="17.140625" style="34" customWidth="1"/>
    <col min="8704" max="8704" width="26.28515625" style="34" customWidth="1"/>
    <col min="8705" max="8950" width="11.42578125" style="34"/>
    <col min="8951" max="8951" width="2.28515625" style="34" customWidth="1"/>
    <col min="8952" max="8952" width="7.28515625" style="34" customWidth="1"/>
    <col min="8953" max="8953" width="10.5703125" style="34" customWidth="1"/>
    <col min="8954" max="8954" width="0" style="34" hidden="1" customWidth="1"/>
    <col min="8955" max="8955" width="54.28515625" style="34" customWidth="1"/>
    <col min="8956" max="8956" width="0" style="34" hidden="1" customWidth="1"/>
    <col min="8957" max="8957" width="31.5703125" style="34" customWidth="1"/>
    <col min="8958" max="8958" width="22" style="34" customWidth="1"/>
    <col min="8959" max="8959" width="17.140625" style="34" customWidth="1"/>
    <col min="8960" max="8960" width="26.28515625" style="34" customWidth="1"/>
    <col min="8961" max="9206" width="11.42578125" style="34"/>
    <col min="9207" max="9207" width="2.28515625" style="34" customWidth="1"/>
    <col min="9208" max="9208" width="7.28515625" style="34" customWidth="1"/>
    <col min="9209" max="9209" width="10.5703125" style="34" customWidth="1"/>
    <col min="9210" max="9210" width="0" style="34" hidden="1" customWidth="1"/>
    <col min="9211" max="9211" width="54.28515625" style="34" customWidth="1"/>
    <col min="9212" max="9212" width="0" style="34" hidden="1" customWidth="1"/>
    <col min="9213" max="9213" width="31.5703125" style="34" customWidth="1"/>
    <col min="9214" max="9214" width="22" style="34" customWidth="1"/>
    <col min="9215" max="9215" width="17.140625" style="34" customWidth="1"/>
    <col min="9216" max="9216" width="26.28515625" style="34" customWidth="1"/>
    <col min="9217" max="9462" width="11.42578125" style="34"/>
    <col min="9463" max="9463" width="2.28515625" style="34" customWidth="1"/>
    <col min="9464" max="9464" width="7.28515625" style="34" customWidth="1"/>
    <col min="9465" max="9465" width="10.5703125" style="34" customWidth="1"/>
    <col min="9466" max="9466" width="0" style="34" hidden="1" customWidth="1"/>
    <col min="9467" max="9467" width="54.28515625" style="34" customWidth="1"/>
    <col min="9468" max="9468" width="0" style="34" hidden="1" customWidth="1"/>
    <col min="9469" max="9469" width="31.5703125" style="34" customWidth="1"/>
    <col min="9470" max="9470" width="22" style="34" customWidth="1"/>
    <col min="9471" max="9471" width="17.140625" style="34" customWidth="1"/>
    <col min="9472" max="9472" width="26.28515625" style="34" customWidth="1"/>
    <col min="9473" max="9718" width="11.42578125" style="34"/>
    <col min="9719" max="9719" width="2.28515625" style="34" customWidth="1"/>
    <col min="9720" max="9720" width="7.28515625" style="34" customWidth="1"/>
    <col min="9721" max="9721" width="10.5703125" style="34" customWidth="1"/>
    <col min="9722" max="9722" width="0" style="34" hidden="1" customWidth="1"/>
    <col min="9723" max="9723" width="54.28515625" style="34" customWidth="1"/>
    <col min="9724" max="9724" width="0" style="34" hidden="1" customWidth="1"/>
    <col min="9725" max="9725" width="31.5703125" style="34" customWidth="1"/>
    <col min="9726" max="9726" width="22" style="34" customWidth="1"/>
    <col min="9727" max="9727" width="17.140625" style="34" customWidth="1"/>
    <col min="9728" max="9728" width="26.28515625" style="34" customWidth="1"/>
    <col min="9729" max="9974" width="11.42578125" style="34"/>
    <col min="9975" max="9975" width="2.28515625" style="34" customWidth="1"/>
    <col min="9976" max="9976" width="7.28515625" style="34" customWidth="1"/>
    <col min="9977" max="9977" width="10.5703125" style="34" customWidth="1"/>
    <col min="9978" max="9978" width="0" style="34" hidden="1" customWidth="1"/>
    <col min="9979" max="9979" width="54.28515625" style="34" customWidth="1"/>
    <col min="9980" max="9980" width="0" style="34" hidden="1" customWidth="1"/>
    <col min="9981" max="9981" width="31.5703125" style="34" customWidth="1"/>
    <col min="9982" max="9982" width="22" style="34" customWidth="1"/>
    <col min="9983" max="9983" width="17.140625" style="34" customWidth="1"/>
    <col min="9984" max="9984" width="26.28515625" style="34" customWidth="1"/>
    <col min="9985" max="10230" width="11.42578125" style="34"/>
    <col min="10231" max="10231" width="2.28515625" style="34" customWidth="1"/>
    <col min="10232" max="10232" width="7.28515625" style="34" customWidth="1"/>
    <col min="10233" max="10233" width="10.5703125" style="34" customWidth="1"/>
    <col min="10234" max="10234" width="0" style="34" hidden="1" customWidth="1"/>
    <col min="10235" max="10235" width="54.28515625" style="34" customWidth="1"/>
    <col min="10236" max="10236" width="0" style="34" hidden="1" customWidth="1"/>
    <col min="10237" max="10237" width="31.5703125" style="34" customWidth="1"/>
    <col min="10238" max="10238" width="22" style="34" customWidth="1"/>
    <col min="10239" max="10239" width="17.140625" style="34" customWidth="1"/>
    <col min="10240" max="10240" width="26.28515625" style="34" customWidth="1"/>
    <col min="10241" max="10486" width="11.42578125" style="34"/>
    <col min="10487" max="10487" width="2.28515625" style="34" customWidth="1"/>
    <col min="10488" max="10488" width="7.28515625" style="34" customWidth="1"/>
    <col min="10489" max="10489" width="10.5703125" style="34" customWidth="1"/>
    <col min="10490" max="10490" width="0" style="34" hidden="1" customWidth="1"/>
    <col min="10491" max="10491" width="54.28515625" style="34" customWidth="1"/>
    <col min="10492" max="10492" width="0" style="34" hidden="1" customWidth="1"/>
    <col min="10493" max="10493" width="31.5703125" style="34" customWidth="1"/>
    <col min="10494" max="10494" width="22" style="34" customWidth="1"/>
    <col min="10495" max="10495" width="17.140625" style="34" customWidth="1"/>
    <col min="10496" max="10496" width="26.28515625" style="34" customWidth="1"/>
    <col min="10497" max="10742" width="11.42578125" style="34"/>
    <col min="10743" max="10743" width="2.28515625" style="34" customWidth="1"/>
    <col min="10744" max="10744" width="7.28515625" style="34" customWidth="1"/>
    <col min="10745" max="10745" width="10.5703125" style="34" customWidth="1"/>
    <col min="10746" max="10746" width="0" style="34" hidden="1" customWidth="1"/>
    <col min="10747" max="10747" width="54.28515625" style="34" customWidth="1"/>
    <col min="10748" max="10748" width="0" style="34" hidden="1" customWidth="1"/>
    <col min="10749" max="10749" width="31.5703125" style="34" customWidth="1"/>
    <col min="10750" max="10750" width="22" style="34" customWidth="1"/>
    <col min="10751" max="10751" width="17.140625" style="34" customWidth="1"/>
    <col min="10752" max="10752" width="26.28515625" style="34" customWidth="1"/>
    <col min="10753" max="10998" width="11.42578125" style="34"/>
    <col min="10999" max="10999" width="2.28515625" style="34" customWidth="1"/>
    <col min="11000" max="11000" width="7.28515625" style="34" customWidth="1"/>
    <col min="11001" max="11001" width="10.5703125" style="34" customWidth="1"/>
    <col min="11002" max="11002" width="0" style="34" hidden="1" customWidth="1"/>
    <col min="11003" max="11003" width="54.28515625" style="34" customWidth="1"/>
    <col min="11004" max="11004" width="0" style="34" hidden="1" customWidth="1"/>
    <col min="11005" max="11005" width="31.5703125" style="34" customWidth="1"/>
    <col min="11006" max="11006" width="22" style="34" customWidth="1"/>
    <col min="11007" max="11007" width="17.140625" style="34" customWidth="1"/>
    <col min="11008" max="11008" width="26.28515625" style="34" customWidth="1"/>
    <col min="11009" max="11254" width="11.42578125" style="34"/>
    <col min="11255" max="11255" width="2.28515625" style="34" customWidth="1"/>
    <col min="11256" max="11256" width="7.28515625" style="34" customWidth="1"/>
    <col min="11257" max="11257" width="10.5703125" style="34" customWidth="1"/>
    <col min="11258" max="11258" width="0" style="34" hidden="1" customWidth="1"/>
    <col min="11259" max="11259" width="54.28515625" style="34" customWidth="1"/>
    <col min="11260" max="11260" width="0" style="34" hidden="1" customWidth="1"/>
    <col min="11261" max="11261" width="31.5703125" style="34" customWidth="1"/>
    <col min="11262" max="11262" width="22" style="34" customWidth="1"/>
    <col min="11263" max="11263" width="17.140625" style="34" customWidth="1"/>
    <col min="11264" max="11264" width="26.28515625" style="34" customWidth="1"/>
    <col min="11265" max="11510" width="11.42578125" style="34"/>
    <col min="11511" max="11511" width="2.28515625" style="34" customWidth="1"/>
    <col min="11512" max="11512" width="7.28515625" style="34" customWidth="1"/>
    <col min="11513" max="11513" width="10.5703125" style="34" customWidth="1"/>
    <col min="11514" max="11514" width="0" style="34" hidden="1" customWidth="1"/>
    <col min="11515" max="11515" width="54.28515625" style="34" customWidth="1"/>
    <col min="11516" max="11516" width="0" style="34" hidden="1" customWidth="1"/>
    <col min="11517" max="11517" width="31.5703125" style="34" customWidth="1"/>
    <col min="11518" max="11518" width="22" style="34" customWidth="1"/>
    <col min="11519" max="11519" width="17.140625" style="34" customWidth="1"/>
    <col min="11520" max="11520" width="26.28515625" style="34" customWidth="1"/>
    <col min="11521" max="11766" width="11.42578125" style="34"/>
    <col min="11767" max="11767" width="2.28515625" style="34" customWidth="1"/>
    <col min="11768" max="11768" width="7.28515625" style="34" customWidth="1"/>
    <col min="11769" max="11769" width="10.5703125" style="34" customWidth="1"/>
    <col min="11770" max="11770" width="0" style="34" hidden="1" customWidth="1"/>
    <col min="11771" max="11771" width="54.28515625" style="34" customWidth="1"/>
    <col min="11772" max="11772" width="0" style="34" hidden="1" customWidth="1"/>
    <col min="11773" max="11773" width="31.5703125" style="34" customWidth="1"/>
    <col min="11774" max="11774" width="22" style="34" customWidth="1"/>
    <col min="11775" max="11775" width="17.140625" style="34" customWidth="1"/>
    <col min="11776" max="11776" width="26.28515625" style="34" customWidth="1"/>
    <col min="11777" max="12022" width="11.42578125" style="34"/>
    <col min="12023" max="12023" width="2.28515625" style="34" customWidth="1"/>
    <col min="12024" max="12024" width="7.28515625" style="34" customWidth="1"/>
    <col min="12025" max="12025" width="10.5703125" style="34" customWidth="1"/>
    <col min="12026" max="12026" width="0" style="34" hidden="1" customWidth="1"/>
    <col min="12027" max="12027" width="54.28515625" style="34" customWidth="1"/>
    <col min="12028" max="12028" width="0" style="34" hidden="1" customWidth="1"/>
    <col min="12029" max="12029" width="31.5703125" style="34" customWidth="1"/>
    <col min="12030" max="12030" width="22" style="34" customWidth="1"/>
    <col min="12031" max="12031" width="17.140625" style="34" customWidth="1"/>
    <col min="12032" max="12032" width="26.28515625" style="34" customWidth="1"/>
    <col min="12033" max="12278" width="11.42578125" style="34"/>
    <col min="12279" max="12279" width="2.28515625" style="34" customWidth="1"/>
    <col min="12280" max="12280" width="7.28515625" style="34" customWidth="1"/>
    <col min="12281" max="12281" width="10.5703125" style="34" customWidth="1"/>
    <col min="12282" max="12282" width="0" style="34" hidden="1" customWidth="1"/>
    <col min="12283" max="12283" width="54.28515625" style="34" customWidth="1"/>
    <col min="12284" max="12284" width="0" style="34" hidden="1" customWidth="1"/>
    <col min="12285" max="12285" width="31.5703125" style="34" customWidth="1"/>
    <col min="12286" max="12286" width="22" style="34" customWidth="1"/>
    <col min="12287" max="12287" width="17.140625" style="34" customWidth="1"/>
    <col min="12288" max="12288" width="26.28515625" style="34" customWidth="1"/>
    <col min="12289" max="12534" width="11.42578125" style="34"/>
    <col min="12535" max="12535" width="2.28515625" style="34" customWidth="1"/>
    <col min="12536" max="12536" width="7.28515625" style="34" customWidth="1"/>
    <col min="12537" max="12537" width="10.5703125" style="34" customWidth="1"/>
    <col min="12538" max="12538" width="0" style="34" hidden="1" customWidth="1"/>
    <col min="12539" max="12539" width="54.28515625" style="34" customWidth="1"/>
    <col min="12540" max="12540" width="0" style="34" hidden="1" customWidth="1"/>
    <col min="12541" max="12541" width="31.5703125" style="34" customWidth="1"/>
    <col min="12542" max="12542" width="22" style="34" customWidth="1"/>
    <col min="12543" max="12543" width="17.140625" style="34" customWidth="1"/>
    <col min="12544" max="12544" width="26.28515625" style="34" customWidth="1"/>
    <col min="12545" max="12790" width="11.42578125" style="34"/>
    <col min="12791" max="12791" width="2.28515625" style="34" customWidth="1"/>
    <col min="12792" max="12792" width="7.28515625" style="34" customWidth="1"/>
    <col min="12793" max="12793" width="10.5703125" style="34" customWidth="1"/>
    <col min="12794" max="12794" width="0" style="34" hidden="1" customWidth="1"/>
    <col min="12795" max="12795" width="54.28515625" style="34" customWidth="1"/>
    <col min="12796" max="12796" width="0" style="34" hidden="1" customWidth="1"/>
    <col min="12797" max="12797" width="31.5703125" style="34" customWidth="1"/>
    <col min="12798" max="12798" width="22" style="34" customWidth="1"/>
    <col min="12799" max="12799" width="17.140625" style="34" customWidth="1"/>
    <col min="12800" max="12800" width="26.28515625" style="34" customWidth="1"/>
    <col min="12801" max="13046" width="11.42578125" style="34"/>
    <col min="13047" max="13047" width="2.28515625" style="34" customWidth="1"/>
    <col min="13048" max="13048" width="7.28515625" style="34" customWidth="1"/>
    <col min="13049" max="13049" width="10.5703125" style="34" customWidth="1"/>
    <col min="13050" max="13050" width="0" style="34" hidden="1" customWidth="1"/>
    <col min="13051" max="13051" width="54.28515625" style="34" customWidth="1"/>
    <col min="13052" max="13052" width="0" style="34" hidden="1" customWidth="1"/>
    <col min="13053" max="13053" width="31.5703125" style="34" customWidth="1"/>
    <col min="13054" max="13054" width="22" style="34" customWidth="1"/>
    <col min="13055" max="13055" width="17.140625" style="34" customWidth="1"/>
    <col min="13056" max="13056" width="26.28515625" style="34" customWidth="1"/>
    <col min="13057" max="13302" width="11.42578125" style="34"/>
    <col min="13303" max="13303" width="2.28515625" style="34" customWidth="1"/>
    <col min="13304" max="13304" width="7.28515625" style="34" customWidth="1"/>
    <col min="13305" max="13305" width="10.5703125" style="34" customWidth="1"/>
    <col min="13306" max="13306" width="0" style="34" hidden="1" customWidth="1"/>
    <col min="13307" max="13307" width="54.28515625" style="34" customWidth="1"/>
    <col min="13308" max="13308" width="0" style="34" hidden="1" customWidth="1"/>
    <col min="13309" max="13309" width="31.5703125" style="34" customWidth="1"/>
    <col min="13310" max="13310" width="22" style="34" customWidth="1"/>
    <col min="13311" max="13311" width="17.140625" style="34" customWidth="1"/>
    <col min="13312" max="13312" width="26.28515625" style="34" customWidth="1"/>
    <col min="13313" max="13558" width="11.42578125" style="34"/>
    <col min="13559" max="13559" width="2.28515625" style="34" customWidth="1"/>
    <col min="13560" max="13560" width="7.28515625" style="34" customWidth="1"/>
    <col min="13561" max="13561" width="10.5703125" style="34" customWidth="1"/>
    <col min="13562" max="13562" width="0" style="34" hidden="1" customWidth="1"/>
    <col min="13563" max="13563" width="54.28515625" style="34" customWidth="1"/>
    <col min="13564" max="13564" width="0" style="34" hidden="1" customWidth="1"/>
    <col min="13565" max="13565" width="31.5703125" style="34" customWidth="1"/>
    <col min="13566" max="13566" width="22" style="34" customWidth="1"/>
    <col min="13567" max="13567" width="17.140625" style="34" customWidth="1"/>
    <col min="13568" max="13568" width="26.28515625" style="34" customWidth="1"/>
    <col min="13569" max="13814" width="11.42578125" style="34"/>
    <col min="13815" max="13815" width="2.28515625" style="34" customWidth="1"/>
    <col min="13816" max="13816" width="7.28515625" style="34" customWidth="1"/>
    <col min="13817" max="13817" width="10.5703125" style="34" customWidth="1"/>
    <col min="13818" max="13818" width="0" style="34" hidden="1" customWidth="1"/>
    <col min="13819" max="13819" width="54.28515625" style="34" customWidth="1"/>
    <col min="13820" max="13820" width="0" style="34" hidden="1" customWidth="1"/>
    <col min="13821" max="13821" width="31.5703125" style="34" customWidth="1"/>
    <col min="13822" max="13822" width="22" style="34" customWidth="1"/>
    <col min="13823" max="13823" width="17.140625" style="34" customWidth="1"/>
    <col min="13824" max="13824" width="26.28515625" style="34" customWidth="1"/>
    <col min="13825" max="14070" width="11.42578125" style="34"/>
    <col min="14071" max="14071" width="2.28515625" style="34" customWidth="1"/>
    <col min="14072" max="14072" width="7.28515625" style="34" customWidth="1"/>
    <col min="14073" max="14073" width="10.5703125" style="34" customWidth="1"/>
    <col min="14074" max="14074" width="0" style="34" hidden="1" customWidth="1"/>
    <col min="14075" max="14075" width="54.28515625" style="34" customWidth="1"/>
    <col min="14076" max="14076" width="0" style="34" hidden="1" customWidth="1"/>
    <col min="14077" max="14077" width="31.5703125" style="34" customWidth="1"/>
    <col min="14078" max="14078" width="22" style="34" customWidth="1"/>
    <col min="14079" max="14079" width="17.140625" style="34" customWidth="1"/>
    <col min="14080" max="14080" width="26.28515625" style="34" customWidth="1"/>
    <col min="14081" max="14326" width="11.42578125" style="34"/>
    <col min="14327" max="14327" width="2.28515625" style="34" customWidth="1"/>
    <col min="14328" max="14328" width="7.28515625" style="34" customWidth="1"/>
    <col min="14329" max="14329" width="10.5703125" style="34" customWidth="1"/>
    <col min="14330" max="14330" width="0" style="34" hidden="1" customWidth="1"/>
    <col min="14331" max="14331" width="54.28515625" style="34" customWidth="1"/>
    <col min="14332" max="14332" width="0" style="34" hidden="1" customWidth="1"/>
    <col min="14333" max="14333" width="31.5703125" style="34" customWidth="1"/>
    <col min="14334" max="14334" width="22" style="34" customWidth="1"/>
    <col min="14335" max="14335" width="17.140625" style="34" customWidth="1"/>
    <col min="14336" max="14336" width="26.28515625" style="34" customWidth="1"/>
    <col min="14337" max="14582" width="11.42578125" style="34"/>
    <col min="14583" max="14583" width="2.28515625" style="34" customWidth="1"/>
    <col min="14584" max="14584" width="7.28515625" style="34" customWidth="1"/>
    <col min="14585" max="14585" width="10.5703125" style="34" customWidth="1"/>
    <col min="14586" max="14586" width="0" style="34" hidden="1" customWidth="1"/>
    <col min="14587" max="14587" width="54.28515625" style="34" customWidth="1"/>
    <col min="14588" max="14588" width="0" style="34" hidden="1" customWidth="1"/>
    <col min="14589" max="14589" width="31.5703125" style="34" customWidth="1"/>
    <col min="14590" max="14590" width="22" style="34" customWidth="1"/>
    <col min="14591" max="14591" width="17.140625" style="34" customWidth="1"/>
    <col min="14592" max="14592" width="26.28515625" style="34" customWidth="1"/>
    <col min="14593" max="14838" width="11.42578125" style="34"/>
    <col min="14839" max="14839" width="2.28515625" style="34" customWidth="1"/>
    <col min="14840" max="14840" width="7.28515625" style="34" customWidth="1"/>
    <col min="14841" max="14841" width="10.5703125" style="34" customWidth="1"/>
    <col min="14842" max="14842" width="0" style="34" hidden="1" customWidth="1"/>
    <col min="14843" max="14843" width="54.28515625" style="34" customWidth="1"/>
    <col min="14844" max="14844" width="0" style="34" hidden="1" customWidth="1"/>
    <col min="14845" max="14845" width="31.5703125" style="34" customWidth="1"/>
    <col min="14846" max="14846" width="22" style="34" customWidth="1"/>
    <col min="14847" max="14847" width="17.140625" style="34" customWidth="1"/>
    <col min="14848" max="14848" width="26.28515625" style="34" customWidth="1"/>
    <col min="14849" max="15094" width="11.42578125" style="34"/>
    <col min="15095" max="15095" width="2.28515625" style="34" customWidth="1"/>
    <col min="15096" max="15096" width="7.28515625" style="34" customWidth="1"/>
    <col min="15097" max="15097" width="10.5703125" style="34" customWidth="1"/>
    <col min="15098" max="15098" width="0" style="34" hidden="1" customWidth="1"/>
    <col min="15099" max="15099" width="54.28515625" style="34" customWidth="1"/>
    <col min="15100" max="15100" width="0" style="34" hidden="1" customWidth="1"/>
    <col min="15101" max="15101" width="31.5703125" style="34" customWidth="1"/>
    <col min="15102" max="15102" width="22" style="34" customWidth="1"/>
    <col min="15103" max="15103" width="17.140625" style="34" customWidth="1"/>
    <col min="15104" max="15104" width="26.28515625" style="34" customWidth="1"/>
    <col min="15105" max="15350" width="11.42578125" style="34"/>
    <col min="15351" max="15351" width="2.28515625" style="34" customWidth="1"/>
    <col min="15352" max="15352" width="7.28515625" style="34" customWidth="1"/>
    <col min="15353" max="15353" width="10.5703125" style="34" customWidth="1"/>
    <col min="15354" max="15354" width="0" style="34" hidden="1" customWidth="1"/>
    <col min="15355" max="15355" width="54.28515625" style="34" customWidth="1"/>
    <col min="15356" max="15356" width="0" style="34" hidden="1" customWidth="1"/>
    <col min="15357" max="15357" width="31.5703125" style="34" customWidth="1"/>
    <col min="15358" max="15358" width="22" style="34" customWidth="1"/>
    <col min="15359" max="15359" width="17.140625" style="34" customWidth="1"/>
    <col min="15360" max="15360" width="26.28515625" style="34" customWidth="1"/>
    <col min="15361" max="15606" width="11.42578125" style="34"/>
    <col min="15607" max="15607" width="2.28515625" style="34" customWidth="1"/>
    <col min="15608" max="15608" width="7.28515625" style="34" customWidth="1"/>
    <col min="15609" max="15609" width="10.5703125" style="34" customWidth="1"/>
    <col min="15610" max="15610" width="0" style="34" hidden="1" customWidth="1"/>
    <col min="15611" max="15611" width="54.28515625" style="34" customWidth="1"/>
    <col min="15612" max="15612" width="0" style="34" hidden="1" customWidth="1"/>
    <col min="15613" max="15613" width="31.5703125" style="34" customWidth="1"/>
    <col min="15614" max="15614" width="22" style="34" customWidth="1"/>
    <col min="15615" max="15615" width="17.140625" style="34" customWidth="1"/>
    <col min="15616" max="15616" width="26.28515625" style="34" customWidth="1"/>
    <col min="15617" max="15862" width="11.42578125" style="34"/>
    <col min="15863" max="15863" width="2.28515625" style="34" customWidth="1"/>
    <col min="15864" max="15864" width="7.28515625" style="34" customWidth="1"/>
    <col min="15865" max="15865" width="10.5703125" style="34" customWidth="1"/>
    <col min="15866" max="15866" width="0" style="34" hidden="1" customWidth="1"/>
    <col min="15867" max="15867" width="54.28515625" style="34" customWidth="1"/>
    <col min="15868" max="15868" width="0" style="34" hidden="1" customWidth="1"/>
    <col min="15869" max="15869" width="31.5703125" style="34" customWidth="1"/>
    <col min="15870" max="15870" width="22" style="34" customWidth="1"/>
    <col min="15871" max="15871" width="17.140625" style="34" customWidth="1"/>
    <col min="15872" max="15872" width="26.28515625" style="34" customWidth="1"/>
    <col min="15873" max="16118" width="11.42578125" style="34"/>
    <col min="16119" max="16119" width="2.28515625" style="34" customWidth="1"/>
    <col min="16120" max="16120" width="7.28515625" style="34" customWidth="1"/>
    <col min="16121" max="16121" width="10.5703125" style="34" customWidth="1"/>
    <col min="16122" max="16122" width="0" style="34" hidden="1" customWidth="1"/>
    <col min="16123" max="16123" width="54.28515625" style="34" customWidth="1"/>
    <col min="16124" max="16124" width="0" style="34" hidden="1" customWidth="1"/>
    <col min="16125" max="16125" width="31.5703125" style="34" customWidth="1"/>
    <col min="16126" max="16126" width="22" style="34" customWidth="1"/>
    <col min="16127" max="16127" width="17.140625" style="34" customWidth="1"/>
    <col min="16128" max="16128" width="26.28515625" style="34" customWidth="1"/>
    <col min="16129" max="16384" width="11.42578125" style="34"/>
  </cols>
  <sheetData>
    <row r="1" spans="1:6" s="29" customFormat="1" ht="19.149999999999999" customHeight="1" x14ac:dyDescent="0.25">
      <c r="A1" s="210" t="s">
        <v>22</v>
      </c>
      <c r="B1" s="210"/>
      <c r="C1" s="210"/>
      <c r="D1" s="28"/>
    </row>
    <row r="2" spans="1:6" s="29" customFormat="1" ht="15" customHeight="1" x14ac:dyDescent="0.25">
      <c r="A2" s="84" t="s">
        <v>23</v>
      </c>
      <c r="B2" s="14"/>
    </row>
    <row r="3" spans="1:6" s="29" customFormat="1" ht="15" customHeight="1" x14ac:dyDescent="0.25">
      <c r="A3" s="85" t="s">
        <v>155</v>
      </c>
      <c r="B3" s="14"/>
      <c r="C3" s="30" t="s">
        <v>126</v>
      </c>
    </row>
    <row r="4" spans="1:6" s="29" customFormat="1" ht="15" customHeight="1" x14ac:dyDescent="0.25">
      <c r="A4" s="86"/>
      <c r="B4" s="14"/>
      <c r="C4" s="49" t="s">
        <v>139</v>
      </c>
      <c r="D4" s="30"/>
      <c r="F4" s="28"/>
    </row>
    <row r="5" spans="1:6" s="29" customFormat="1" ht="15" customHeight="1" x14ac:dyDescent="0.25">
      <c r="A5" s="87"/>
      <c r="B5" s="14"/>
    </row>
    <row r="6" spans="1:6" s="86" customFormat="1" ht="15" customHeight="1" x14ac:dyDescent="0.25">
      <c r="A6" s="209" t="s">
        <v>288</v>
      </c>
      <c r="B6" s="209"/>
      <c r="C6" s="209"/>
    </row>
    <row r="7" spans="1:6" s="86" customFormat="1" ht="15" customHeight="1" x14ac:dyDescent="0.25">
      <c r="A7" s="209"/>
      <c r="B7" s="209"/>
      <c r="C7" s="209"/>
    </row>
    <row r="8" spans="1:6" s="86" customFormat="1" ht="15" customHeight="1" x14ac:dyDescent="0.25">
      <c r="A8" s="209"/>
      <c r="B8" s="209"/>
      <c r="C8" s="209"/>
    </row>
    <row r="9" spans="1:6" s="29" customFormat="1" ht="15" customHeight="1" x14ac:dyDescent="0.25">
      <c r="A9" s="79"/>
      <c r="B9" s="158"/>
      <c r="C9" s="79"/>
    </row>
    <row r="10" spans="1:6" s="29" customFormat="1" ht="15" customHeight="1" x14ac:dyDescent="0.25">
      <c r="A10" s="211" t="s">
        <v>24</v>
      </c>
      <c r="B10" s="211"/>
      <c r="C10" s="211"/>
      <c r="D10" s="31"/>
    </row>
    <row r="11" spans="1:6" s="29" customFormat="1" ht="15" customHeight="1" x14ac:dyDescent="0.25">
      <c r="A11" s="88"/>
      <c r="B11" s="32"/>
      <c r="C11" s="32"/>
      <c r="D11" s="31"/>
    </row>
    <row r="12" spans="1:6" s="7" customFormat="1" ht="15" customHeight="1" thickBot="1" x14ac:dyDescent="0.3">
      <c r="A12" s="89"/>
      <c r="B12" s="12"/>
      <c r="C12" s="33" t="s">
        <v>26</v>
      </c>
    </row>
    <row r="13" spans="1:6" s="16" customFormat="1" ht="22.5" x14ac:dyDescent="0.25">
      <c r="A13" s="117" t="s">
        <v>0</v>
      </c>
      <c r="B13" s="106" t="s">
        <v>27</v>
      </c>
      <c r="C13" s="119" t="s">
        <v>1</v>
      </c>
      <c r="D13" s="17"/>
    </row>
    <row r="14" spans="1:6" s="16" customFormat="1" x14ac:dyDescent="0.25">
      <c r="A14" s="218" t="s">
        <v>156</v>
      </c>
      <c r="B14" s="219"/>
      <c r="C14" s="220"/>
      <c r="D14" s="17"/>
    </row>
    <row r="15" spans="1:6" s="7" customFormat="1" x14ac:dyDescent="0.25">
      <c r="A15" s="221"/>
      <c r="B15" s="222"/>
      <c r="C15" s="223"/>
      <c r="D15" s="34"/>
    </row>
    <row r="16" spans="1:6" s="7" customFormat="1" ht="15" customHeight="1" x14ac:dyDescent="0.25">
      <c r="A16" s="129">
        <v>1</v>
      </c>
      <c r="B16" s="83" t="s">
        <v>70</v>
      </c>
      <c r="C16" s="50"/>
      <c r="D16" s="34"/>
    </row>
    <row r="17" spans="1:5" s="19" customFormat="1" ht="15" customHeight="1" x14ac:dyDescent="0.25">
      <c r="A17" s="130" t="str">
        <f>$A$16&amp;".1"</f>
        <v>1.1</v>
      </c>
      <c r="B17" s="94" t="s">
        <v>67</v>
      </c>
      <c r="C17" s="51"/>
      <c r="D17" s="35"/>
    </row>
    <row r="18" spans="1:5" s="19" customFormat="1" ht="15" customHeight="1" x14ac:dyDescent="0.25">
      <c r="A18" s="130" t="str">
        <f>$A$16&amp;".2"</f>
        <v>1.2</v>
      </c>
      <c r="B18" s="94" t="s">
        <v>215</v>
      </c>
      <c r="C18" s="52"/>
      <c r="D18" s="35"/>
    </row>
    <row r="19" spans="1:5" s="19" customFormat="1" ht="15" customHeight="1" x14ac:dyDescent="0.25">
      <c r="A19" s="130" t="str">
        <f>$A$16&amp;".3"</f>
        <v>1.3</v>
      </c>
      <c r="B19" s="94" t="s">
        <v>216</v>
      </c>
      <c r="C19" s="52"/>
    </row>
    <row r="20" spans="1:5" s="7" customFormat="1" ht="15" customHeight="1" x14ac:dyDescent="0.25">
      <c r="A20" s="129">
        <v>2</v>
      </c>
      <c r="B20" s="83" t="s">
        <v>71</v>
      </c>
      <c r="C20" s="50"/>
      <c r="D20" s="34"/>
      <c r="E20" s="36"/>
    </row>
    <row r="21" spans="1:5" s="19" customFormat="1" ht="15" customHeight="1" x14ac:dyDescent="0.25">
      <c r="A21" s="130" t="str">
        <f>$A$20&amp;".1"</f>
        <v>2.1</v>
      </c>
      <c r="B21" s="94" t="s">
        <v>68</v>
      </c>
      <c r="C21" s="51"/>
      <c r="D21" s="37"/>
    </row>
    <row r="22" spans="1:5" s="19" customFormat="1" ht="15" customHeight="1" x14ac:dyDescent="0.25">
      <c r="A22" s="130" t="str">
        <f>$A$20&amp;".2"</f>
        <v>2.2</v>
      </c>
      <c r="B22" s="94" t="s">
        <v>69</v>
      </c>
      <c r="C22" s="51"/>
      <c r="D22" s="35"/>
    </row>
    <row r="23" spans="1:5" s="7" customFormat="1" ht="15" customHeight="1" x14ac:dyDescent="0.25">
      <c r="A23" s="131" t="str">
        <f>$A$22&amp;".1"</f>
        <v>2.2.1</v>
      </c>
      <c r="B23" s="95" t="s">
        <v>217</v>
      </c>
      <c r="C23" s="53"/>
      <c r="D23" s="34"/>
    </row>
    <row r="24" spans="1:5" s="7" customFormat="1" ht="15" customHeight="1" x14ac:dyDescent="0.25">
      <c r="A24" s="131" t="str">
        <f>$A$22&amp;".2"</f>
        <v>2.2.2</v>
      </c>
      <c r="B24" s="95" t="s">
        <v>218</v>
      </c>
      <c r="C24" s="52"/>
      <c r="D24" s="34"/>
    </row>
    <row r="25" spans="1:5" s="7" customFormat="1" x14ac:dyDescent="0.25">
      <c r="A25" s="224" t="s">
        <v>157</v>
      </c>
      <c r="B25" s="225"/>
      <c r="C25" s="226"/>
      <c r="D25" s="34"/>
    </row>
    <row r="26" spans="1:5" s="7" customFormat="1" x14ac:dyDescent="0.25">
      <c r="A26" s="227"/>
      <c r="B26" s="228"/>
      <c r="C26" s="229"/>
      <c r="D26" s="34"/>
    </row>
    <row r="27" spans="1:5" s="47" customFormat="1" ht="22.5" x14ac:dyDescent="0.25">
      <c r="A27" s="129">
        <v>3</v>
      </c>
      <c r="B27" s="13" t="s">
        <v>252</v>
      </c>
      <c r="C27" s="50"/>
      <c r="D27" s="40"/>
    </row>
    <row r="28" spans="1:5" s="20" customFormat="1" ht="21.6" customHeight="1" x14ac:dyDescent="0.25">
      <c r="A28" s="130" t="str">
        <f>$A$27&amp;".1"</f>
        <v>3.1</v>
      </c>
      <c r="B28" s="94" t="s">
        <v>278</v>
      </c>
      <c r="C28" s="51"/>
      <c r="D28" s="190"/>
    </row>
    <row r="29" spans="1:5" s="47" customFormat="1" ht="15" customHeight="1" x14ac:dyDescent="0.25">
      <c r="A29" s="131" t="str">
        <f>$A$28&amp;".1"</f>
        <v>3.1.1</v>
      </c>
      <c r="B29" s="95" t="s">
        <v>274</v>
      </c>
      <c r="C29" s="50"/>
      <c r="D29" s="40"/>
    </row>
    <row r="30" spans="1:5" s="47" customFormat="1" ht="15" customHeight="1" x14ac:dyDescent="0.25">
      <c r="A30" s="131" t="str">
        <f>$A$28&amp;".2"</f>
        <v>3.1.2</v>
      </c>
      <c r="B30" s="95" t="s">
        <v>275</v>
      </c>
      <c r="C30" s="50"/>
      <c r="D30" s="40"/>
    </row>
    <row r="31" spans="1:5" s="47" customFormat="1" ht="15" customHeight="1" x14ac:dyDescent="0.25">
      <c r="A31" s="131" t="str">
        <f>$A$28&amp;".3"</f>
        <v>3.1.3</v>
      </c>
      <c r="B31" s="95" t="s">
        <v>277</v>
      </c>
      <c r="C31" s="50"/>
      <c r="D31" s="40"/>
    </row>
    <row r="32" spans="1:5" s="20" customFormat="1" ht="15" customHeight="1" x14ac:dyDescent="0.25">
      <c r="A32" s="130" t="str">
        <f>$A$27&amp;".2"</f>
        <v>3.2</v>
      </c>
      <c r="B32" s="94" t="s">
        <v>276</v>
      </c>
      <c r="C32" s="51"/>
      <c r="D32" s="190"/>
    </row>
    <row r="33" spans="1:4" s="47" customFormat="1" ht="15" customHeight="1" x14ac:dyDescent="0.25">
      <c r="A33" s="129">
        <v>4</v>
      </c>
      <c r="B33" s="83" t="s">
        <v>72</v>
      </c>
      <c r="C33" s="50"/>
      <c r="D33" s="40"/>
    </row>
    <row r="34" spans="1:4" s="20" customFormat="1" ht="15" customHeight="1" x14ac:dyDescent="0.25">
      <c r="A34" s="130" t="str">
        <f>$A$33&amp;".1"</f>
        <v>4.1</v>
      </c>
      <c r="B34" s="94" t="s">
        <v>275</v>
      </c>
      <c r="C34" s="51"/>
      <c r="D34" s="190"/>
    </row>
    <row r="35" spans="1:4" s="20" customFormat="1" ht="15" customHeight="1" x14ac:dyDescent="0.25">
      <c r="A35" s="130" t="str">
        <f>$A$33&amp;".2"</f>
        <v>4.2</v>
      </c>
      <c r="B35" s="94" t="s">
        <v>273</v>
      </c>
      <c r="C35" s="51"/>
      <c r="D35" s="190"/>
    </row>
    <row r="36" spans="1:4" s="47" customFormat="1" ht="23.45" customHeight="1" x14ac:dyDescent="0.25">
      <c r="A36" s="129">
        <v>5</v>
      </c>
      <c r="B36" s="83" t="s">
        <v>272</v>
      </c>
      <c r="C36" s="50"/>
      <c r="D36" s="40"/>
    </row>
    <row r="37" spans="1:4" s="47" customFormat="1" ht="15" customHeight="1" x14ac:dyDescent="0.25">
      <c r="A37" s="129">
        <v>6</v>
      </c>
      <c r="B37" s="83" t="s">
        <v>271</v>
      </c>
      <c r="C37" s="50"/>
      <c r="D37" s="40"/>
    </row>
    <row r="38" spans="1:4" s="47" customFormat="1" ht="15" customHeight="1" x14ac:dyDescent="0.25">
      <c r="A38" s="129">
        <v>7</v>
      </c>
      <c r="B38" s="83" t="s">
        <v>270</v>
      </c>
      <c r="C38" s="50"/>
      <c r="D38" s="40"/>
    </row>
    <row r="39" spans="1:4" s="7" customFormat="1" x14ac:dyDescent="0.25">
      <c r="A39" s="230" t="s">
        <v>158</v>
      </c>
      <c r="B39" s="231"/>
      <c r="C39" s="232"/>
      <c r="D39" s="34"/>
    </row>
    <row r="40" spans="1:4" s="7" customFormat="1" x14ac:dyDescent="0.25">
      <c r="A40" s="233"/>
      <c r="B40" s="234"/>
      <c r="C40" s="235"/>
      <c r="D40" s="34"/>
    </row>
    <row r="41" spans="1:4" s="7" customFormat="1" ht="15" customHeight="1" x14ac:dyDescent="0.25">
      <c r="A41" s="132">
        <v>8</v>
      </c>
      <c r="B41" s="83" t="s">
        <v>279</v>
      </c>
      <c r="C41" s="54"/>
      <c r="D41" s="34"/>
    </row>
    <row r="42" spans="1:4" s="7" customFormat="1" ht="15" customHeight="1" x14ac:dyDescent="0.25">
      <c r="A42" s="132">
        <v>9</v>
      </c>
      <c r="B42" s="83" t="s">
        <v>234</v>
      </c>
      <c r="C42" s="55"/>
      <c r="D42" s="34"/>
    </row>
    <row r="43" spans="1:4" s="7" customFormat="1" ht="15" customHeight="1" x14ac:dyDescent="0.25">
      <c r="A43" s="132">
        <v>10</v>
      </c>
      <c r="B43" s="83" t="s">
        <v>235</v>
      </c>
      <c r="C43" s="56"/>
      <c r="D43" s="34"/>
    </row>
    <row r="44" spans="1:4" s="7" customFormat="1" ht="15" customHeight="1" x14ac:dyDescent="0.25">
      <c r="A44" s="133">
        <v>11</v>
      </c>
      <c r="B44" s="83" t="s">
        <v>280</v>
      </c>
      <c r="C44" s="54"/>
      <c r="D44" s="34"/>
    </row>
    <row r="45" spans="1:4" s="7" customFormat="1" x14ac:dyDescent="0.25">
      <c r="A45" s="230" t="s">
        <v>159</v>
      </c>
      <c r="B45" s="231"/>
      <c r="C45" s="232"/>
      <c r="D45" s="34"/>
    </row>
    <row r="46" spans="1:4" s="7" customFormat="1" x14ac:dyDescent="0.25">
      <c r="A46" s="233"/>
      <c r="B46" s="234"/>
      <c r="C46" s="235"/>
      <c r="D46" s="34"/>
    </row>
    <row r="47" spans="1:4" s="7" customFormat="1" ht="15" customHeight="1" x14ac:dyDescent="0.25">
      <c r="A47" s="133">
        <v>12</v>
      </c>
      <c r="B47" s="96" t="s">
        <v>73</v>
      </c>
      <c r="C47" s="57"/>
      <c r="D47" s="34"/>
    </row>
    <row r="48" spans="1:4" s="19" customFormat="1" ht="15" customHeight="1" x14ac:dyDescent="0.25">
      <c r="A48" s="134" t="str">
        <f>$A$47&amp;".1"</f>
        <v>12.1</v>
      </c>
      <c r="B48" s="97" t="s">
        <v>75</v>
      </c>
      <c r="C48" s="57"/>
      <c r="D48" s="35"/>
    </row>
    <row r="49" spans="1:4" s="7" customFormat="1" ht="15" customHeight="1" x14ac:dyDescent="0.25">
      <c r="A49" s="135" t="str">
        <f>$A$48&amp;".1"</f>
        <v>12.1.1</v>
      </c>
      <c r="B49" s="98" t="s">
        <v>74</v>
      </c>
      <c r="C49" s="57"/>
      <c r="D49" s="34"/>
    </row>
    <row r="50" spans="1:4" s="7" customFormat="1" ht="15" customHeight="1" x14ac:dyDescent="0.25">
      <c r="A50" s="135" t="str">
        <f>$A$48&amp;".2"</f>
        <v>12.1.2</v>
      </c>
      <c r="B50" s="98" t="s">
        <v>78</v>
      </c>
      <c r="C50" s="57"/>
      <c r="D50" s="34"/>
    </row>
    <row r="51" spans="1:4" s="19" customFormat="1" ht="15" customHeight="1" x14ac:dyDescent="0.25">
      <c r="A51" s="134" t="str">
        <f>$A$47&amp;".2"</f>
        <v>12.2</v>
      </c>
      <c r="B51" s="97" t="s">
        <v>76</v>
      </c>
      <c r="C51" s="57"/>
      <c r="D51" s="35"/>
    </row>
    <row r="52" spans="1:4" s="7" customFormat="1" ht="15" customHeight="1" x14ac:dyDescent="0.25">
      <c r="A52" s="135" t="str">
        <f>$A$51&amp;".1"</f>
        <v>12.2.1</v>
      </c>
      <c r="B52" s="98" t="s">
        <v>188</v>
      </c>
      <c r="C52" s="57"/>
      <c r="D52" s="34"/>
    </row>
    <row r="53" spans="1:4" s="7" customFormat="1" ht="15" customHeight="1" x14ac:dyDescent="0.25">
      <c r="A53" s="135" t="str">
        <f>$A$51&amp;".2"</f>
        <v>12.2.2</v>
      </c>
      <c r="B53" s="98" t="s">
        <v>77</v>
      </c>
      <c r="C53" s="57"/>
      <c r="D53" s="34"/>
    </row>
    <row r="54" spans="1:4" s="19" customFormat="1" ht="15" customHeight="1" x14ac:dyDescent="0.25">
      <c r="A54" s="134" t="str">
        <f>$A$47&amp;".3"</f>
        <v>12.3</v>
      </c>
      <c r="B54" s="99" t="s">
        <v>79</v>
      </c>
      <c r="C54" s="57"/>
      <c r="D54" s="35"/>
    </row>
    <row r="55" spans="1:4" s="7" customFormat="1" ht="15" customHeight="1" x14ac:dyDescent="0.25">
      <c r="A55" s="135" t="str">
        <f>$A$54&amp;".1"</f>
        <v>12.3.1</v>
      </c>
      <c r="B55" s="100" t="s">
        <v>80</v>
      </c>
      <c r="C55" s="57"/>
      <c r="D55" s="34"/>
    </row>
    <row r="56" spans="1:4" s="7" customFormat="1" ht="15" customHeight="1" x14ac:dyDescent="0.25">
      <c r="A56" s="135" t="str">
        <f>$A$54&amp;".2"</f>
        <v>12.3.2</v>
      </c>
      <c r="B56" s="100" t="s">
        <v>77</v>
      </c>
      <c r="C56" s="57"/>
      <c r="D56" s="34"/>
    </row>
    <row r="57" spans="1:4" s="7" customFormat="1" ht="15" customHeight="1" x14ac:dyDescent="0.25">
      <c r="A57" s="133">
        <v>13</v>
      </c>
      <c r="B57" s="96" t="s">
        <v>81</v>
      </c>
      <c r="C57" s="57"/>
      <c r="D57" s="34"/>
    </row>
    <row r="58" spans="1:4" s="19" customFormat="1" ht="15" customHeight="1" x14ac:dyDescent="0.25">
      <c r="A58" s="134" t="str">
        <f>$A$57&amp;".1"</f>
        <v>13.1</v>
      </c>
      <c r="B58" s="97" t="s">
        <v>82</v>
      </c>
      <c r="C58" s="57"/>
      <c r="D58" s="35"/>
    </row>
    <row r="59" spans="1:4" s="7" customFormat="1" ht="15" customHeight="1" x14ac:dyDescent="0.25">
      <c r="A59" s="135" t="str">
        <f>$A$58&amp;".1"</f>
        <v>13.1.1</v>
      </c>
      <c r="B59" s="98" t="s">
        <v>83</v>
      </c>
      <c r="C59" s="57"/>
      <c r="D59" s="34"/>
    </row>
    <row r="60" spans="1:4" s="7" customFormat="1" ht="15" customHeight="1" x14ac:dyDescent="0.25">
      <c r="A60" s="135" t="str">
        <f>$A$58&amp;".2"</f>
        <v>13.1.2</v>
      </c>
      <c r="B60" s="98" t="s">
        <v>78</v>
      </c>
      <c r="C60" s="57"/>
      <c r="D60" s="34"/>
    </row>
    <row r="61" spans="1:4" s="19" customFormat="1" ht="15" customHeight="1" x14ac:dyDescent="0.25">
      <c r="A61" s="134" t="str">
        <f>$A$57&amp;".2"</f>
        <v>13.2</v>
      </c>
      <c r="B61" s="97" t="s">
        <v>84</v>
      </c>
      <c r="C61" s="57"/>
      <c r="D61" s="35"/>
    </row>
    <row r="62" spans="1:4" s="7" customFormat="1" ht="15" customHeight="1" x14ac:dyDescent="0.25">
      <c r="A62" s="135" t="str">
        <f>$A$61&amp;".1"</f>
        <v>13.2.1</v>
      </c>
      <c r="B62" s="98" t="s">
        <v>85</v>
      </c>
      <c r="C62" s="57"/>
      <c r="D62" s="34"/>
    </row>
    <row r="63" spans="1:4" s="7" customFormat="1" ht="15" customHeight="1" x14ac:dyDescent="0.25">
      <c r="A63" s="135" t="str">
        <f>$A$61&amp;".2"</f>
        <v>13.2.2</v>
      </c>
      <c r="B63" s="98" t="s">
        <v>77</v>
      </c>
      <c r="C63" s="57"/>
      <c r="D63" s="34"/>
    </row>
    <row r="64" spans="1:4" s="19" customFormat="1" ht="15" customHeight="1" x14ac:dyDescent="0.25">
      <c r="A64" s="134" t="str">
        <f>$A$57&amp;".3"</f>
        <v>13.3</v>
      </c>
      <c r="B64" s="99" t="s">
        <v>86</v>
      </c>
      <c r="C64" s="57"/>
      <c r="D64" s="35"/>
    </row>
    <row r="65" spans="1:4" s="7" customFormat="1" ht="15" customHeight="1" x14ac:dyDescent="0.25">
      <c r="A65" s="135" t="str">
        <f>$A$64&amp;".1"</f>
        <v>13.3.1</v>
      </c>
      <c r="B65" s="100" t="s">
        <v>220</v>
      </c>
      <c r="C65" s="57"/>
      <c r="D65" s="34"/>
    </row>
    <row r="66" spans="1:4" s="7" customFormat="1" ht="15" customHeight="1" x14ac:dyDescent="0.25">
      <c r="A66" s="135" t="str">
        <f>$A$64&amp;".2"</f>
        <v>13.3.2</v>
      </c>
      <c r="B66" s="100" t="s">
        <v>77</v>
      </c>
      <c r="C66" s="57"/>
      <c r="D66" s="34"/>
    </row>
    <row r="67" spans="1:4" s="39" customFormat="1" ht="15" customHeight="1" x14ac:dyDescent="0.25">
      <c r="A67" s="133">
        <v>14</v>
      </c>
      <c r="B67" s="96" t="s">
        <v>135</v>
      </c>
      <c r="C67" s="57"/>
      <c r="D67" s="38"/>
    </row>
    <row r="68" spans="1:4" s="19" customFormat="1" ht="15" customHeight="1" x14ac:dyDescent="0.25">
      <c r="A68" s="136" t="str">
        <f>$A$67&amp;".1"</f>
        <v>14.1</v>
      </c>
      <c r="B68" s="97" t="s">
        <v>87</v>
      </c>
      <c r="C68" s="57"/>
      <c r="D68" s="35"/>
    </row>
    <row r="69" spans="1:4" s="7" customFormat="1" ht="15" customHeight="1" x14ac:dyDescent="0.25">
      <c r="A69" s="135" t="str">
        <f>$A$68&amp;".1"</f>
        <v>14.1.1</v>
      </c>
      <c r="B69" s="98" t="s">
        <v>88</v>
      </c>
      <c r="C69" s="57"/>
      <c r="D69" s="34"/>
    </row>
    <row r="70" spans="1:4" s="7" customFormat="1" ht="15" customHeight="1" x14ac:dyDescent="0.25">
      <c r="A70" s="135" t="str">
        <f>$A$68&amp;".2"</f>
        <v>14.1.2</v>
      </c>
      <c r="B70" s="98" t="s">
        <v>78</v>
      </c>
      <c r="C70" s="57"/>
      <c r="D70" s="34"/>
    </row>
    <row r="71" spans="1:4" s="19" customFormat="1" ht="15" customHeight="1" x14ac:dyDescent="0.25">
      <c r="A71" s="134" t="str">
        <f>$A$67&amp;".2"</f>
        <v>14.2</v>
      </c>
      <c r="B71" s="97" t="s">
        <v>89</v>
      </c>
      <c r="C71" s="57"/>
      <c r="D71" s="35"/>
    </row>
    <row r="72" spans="1:4" s="7" customFormat="1" ht="15" customHeight="1" x14ac:dyDescent="0.25">
      <c r="A72" s="135" t="str">
        <f>$A$71&amp;".1"</f>
        <v>14.2.1</v>
      </c>
      <c r="B72" s="98" t="s">
        <v>90</v>
      </c>
      <c r="C72" s="57"/>
      <c r="D72" s="34"/>
    </row>
    <row r="73" spans="1:4" s="7" customFormat="1" ht="15" customHeight="1" x14ac:dyDescent="0.25">
      <c r="A73" s="135" t="str">
        <f>$A$71&amp;".2"</f>
        <v>14.2.2</v>
      </c>
      <c r="B73" s="98" t="s">
        <v>77</v>
      </c>
      <c r="C73" s="54"/>
      <c r="D73" s="34"/>
    </row>
    <row r="74" spans="1:4" s="19" customFormat="1" ht="15" customHeight="1" x14ac:dyDescent="0.25">
      <c r="A74" s="134" t="str">
        <f>$A$67&amp;".3"</f>
        <v>14.3</v>
      </c>
      <c r="B74" s="99" t="s">
        <v>91</v>
      </c>
      <c r="C74" s="58"/>
      <c r="D74" s="35"/>
    </row>
    <row r="75" spans="1:4" s="7" customFormat="1" ht="15" customHeight="1" x14ac:dyDescent="0.25">
      <c r="A75" s="135" t="str">
        <f>$A$74&amp;".1"</f>
        <v>14.3.1</v>
      </c>
      <c r="B75" s="100" t="s">
        <v>92</v>
      </c>
      <c r="C75" s="54"/>
      <c r="D75" s="34"/>
    </row>
    <row r="76" spans="1:4" s="7" customFormat="1" ht="15" customHeight="1" thickBot="1" x14ac:dyDescent="0.3">
      <c r="A76" s="137" t="str">
        <f>$A$74&amp;".2"</f>
        <v>14.3.2</v>
      </c>
      <c r="B76" s="101" t="s">
        <v>77</v>
      </c>
      <c r="C76" s="59"/>
      <c r="D76" s="34"/>
    </row>
    <row r="77" spans="1:4" s="6" customFormat="1" ht="15" customHeight="1" x14ac:dyDescent="0.25">
      <c r="A77" s="90"/>
      <c r="C77" s="41"/>
    </row>
    <row r="78" spans="1:4" s="26" customFormat="1" ht="15" customHeight="1" x14ac:dyDescent="0.25">
      <c r="A78" s="91" t="s">
        <v>33</v>
      </c>
      <c r="C78" s="41"/>
    </row>
    <row r="79" spans="1:4" s="26" customFormat="1" ht="15" customHeight="1" x14ac:dyDescent="0.25">
      <c r="A79" s="91"/>
      <c r="C79" s="41"/>
    </row>
    <row r="80" spans="1:4" s="26" customFormat="1" ht="15" customHeight="1" x14ac:dyDescent="0.25">
      <c r="A80" s="92" t="s">
        <v>30</v>
      </c>
      <c r="C80" s="41"/>
    </row>
    <row r="81" spans="1:6" s="26" customFormat="1" ht="15" customHeight="1" x14ac:dyDescent="0.25">
      <c r="A81" s="92" t="s">
        <v>32</v>
      </c>
      <c r="C81" s="41"/>
    </row>
    <row r="82" spans="1:6" s="26" customFormat="1" ht="15" customHeight="1" x14ac:dyDescent="0.25">
      <c r="A82" s="92" t="s">
        <v>31</v>
      </c>
      <c r="C82" s="41"/>
    </row>
    <row r="83" spans="1:6" s="26" customFormat="1" ht="15" customHeight="1" x14ac:dyDescent="0.25">
      <c r="A83" s="92" t="s">
        <v>32</v>
      </c>
      <c r="C83" s="41"/>
    </row>
    <row r="84" spans="1:6" s="26" customFormat="1" ht="15" customHeight="1" x14ac:dyDescent="0.25">
      <c r="A84" s="92" t="s">
        <v>34</v>
      </c>
      <c r="C84" s="41"/>
    </row>
    <row r="85" spans="1:6" s="26" customFormat="1" ht="15" customHeight="1" x14ac:dyDescent="0.25">
      <c r="A85" s="92" t="s">
        <v>32</v>
      </c>
      <c r="C85" s="41"/>
    </row>
    <row r="86" spans="1:6" s="26" customFormat="1" ht="15" customHeight="1" x14ac:dyDescent="0.25">
      <c r="A86" s="92" t="s">
        <v>35</v>
      </c>
      <c r="C86" s="41"/>
    </row>
    <row r="87" spans="1:6" s="29" customFormat="1" ht="15" customHeight="1" x14ac:dyDescent="0.25">
      <c r="A87" s="210" t="s">
        <v>22</v>
      </c>
      <c r="B87" s="210"/>
      <c r="C87" s="210"/>
      <c r="D87" s="28"/>
    </row>
    <row r="88" spans="1:6" s="29" customFormat="1" ht="15" customHeight="1" x14ac:dyDescent="0.25">
      <c r="A88" s="84" t="s">
        <v>23</v>
      </c>
      <c r="B88" s="14"/>
    </row>
    <row r="89" spans="1:6" s="29" customFormat="1" ht="15" customHeight="1" x14ac:dyDescent="0.25">
      <c r="A89" s="85" t="s">
        <v>155</v>
      </c>
      <c r="B89" s="14"/>
      <c r="C89" s="30" t="s">
        <v>126</v>
      </c>
    </row>
    <row r="90" spans="1:6" s="29" customFormat="1" ht="15" customHeight="1" x14ac:dyDescent="0.25">
      <c r="A90" s="86"/>
      <c r="B90" s="14"/>
      <c r="C90" s="49" t="s">
        <v>140</v>
      </c>
      <c r="D90" s="30"/>
      <c r="F90" s="28"/>
    </row>
    <row r="91" spans="1:6" s="29" customFormat="1" ht="15" customHeight="1" x14ac:dyDescent="0.25">
      <c r="A91" s="87"/>
      <c r="B91" s="14"/>
    </row>
    <row r="92" spans="1:6" s="29" customFormat="1" ht="15" customHeight="1" x14ac:dyDescent="0.25">
      <c r="A92" s="242" t="s">
        <v>213</v>
      </c>
      <c r="B92" s="242"/>
      <c r="C92" s="242"/>
    </row>
    <row r="93" spans="1:6" s="29" customFormat="1" ht="11.25" customHeight="1" x14ac:dyDescent="0.25">
      <c r="A93" s="242"/>
      <c r="B93" s="242"/>
      <c r="C93" s="242"/>
    </row>
    <row r="94" spans="1:6" s="29" customFormat="1" ht="11.25" customHeight="1" x14ac:dyDescent="0.25">
      <c r="A94" s="242"/>
      <c r="B94" s="242"/>
      <c r="C94" s="242"/>
    </row>
    <row r="95" spans="1:6" s="29" customFormat="1" ht="11.25" customHeight="1" x14ac:dyDescent="0.25">
      <c r="A95" s="158"/>
      <c r="B95" s="158"/>
      <c r="C95" s="158"/>
    </row>
    <row r="96" spans="1:6" s="29" customFormat="1" ht="15" customHeight="1" x14ac:dyDescent="0.25">
      <c r="A96" s="211" t="s">
        <v>24</v>
      </c>
      <c r="B96" s="211"/>
      <c r="C96" s="211"/>
      <c r="D96" s="31"/>
    </row>
    <row r="97" spans="1:4" s="29" customFormat="1" ht="15" customHeight="1" x14ac:dyDescent="0.25">
      <c r="A97" s="88"/>
      <c r="B97" s="32"/>
      <c r="C97" s="32"/>
      <c r="D97" s="31"/>
    </row>
    <row r="98" spans="1:4" s="7" customFormat="1" ht="15" customHeight="1" thickBot="1" x14ac:dyDescent="0.3">
      <c r="A98" s="89"/>
      <c r="B98" s="12"/>
      <c r="C98" s="33" t="s">
        <v>26</v>
      </c>
    </row>
    <row r="99" spans="1:4" s="16" customFormat="1" ht="22.5" x14ac:dyDescent="0.25">
      <c r="A99" s="117" t="s">
        <v>0</v>
      </c>
      <c r="B99" s="104" t="s">
        <v>6</v>
      </c>
      <c r="C99" s="118" t="s">
        <v>1</v>
      </c>
      <c r="D99" s="17"/>
    </row>
    <row r="100" spans="1:4" s="16" customFormat="1" ht="13.9" customHeight="1" x14ac:dyDescent="0.25">
      <c r="A100" s="230" t="s">
        <v>160</v>
      </c>
      <c r="B100" s="231"/>
      <c r="C100" s="232"/>
      <c r="D100" s="17"/>
    </row>
    <row r="101" spans="1:4" s="7" customFormat="1" ht="13.9" customHeight="1" x14ac:dyDescent="0.25">
      <c r="A101" s="233"/>
      <c r="B101" s="234"/>
      <c r="C101" s="235"/>
      <c r="D101" s="34"/>
    </row>
    <row r="102" spans="1:4" s="47" customFormat="1" ht="15" customHeight="1" x14ac:dyDescent="0.25">
      <c r="A102" s="132">
        <v>15</v>
      </c>
      <c r="B102" s="18" t="s">
        <v>93</v>
      </c>
      <c r="C102" s="60"/>
      <c r="D102" s="40"/>
    </row>
    <row r="103" spans="1:4" s="20" customFormat="1" ht="15" customHeight="1" x14ac:dyDescent="0.25">
      <c r="A103" s="189" t="str">
        <f>$A$102&amp;".1"</f>
        <v>15.1</v>
      </c>
      <c r="B103" s="80" t="s">
        <v>94</v>
      </c>
      <c r="C103" s="61"/>
      <c r="D103" s="190"/>
    </row>
    <row r="104" spans="1:4" s="47" customFormat="1" ht="15" customHeight="1" x14ac:dyDescent="0.25">
      <c r="A104" s="191" t="str">
        <f>$A$103&amp;".1"</f>
        <v>15.1.1</v>
      </c>
      <c r="B104" s="81" t="s">
        <v>95</v>
      </c>
      <c r="C104" s="54"/>
      <c r="D104" s="40"/>
    </row>
    <row r="105" spans="1:4" s="47" customFormat="1" ht="15" customHeight="1" x14ac:dyDescent="0.25">
      <c r="A105" s="191" t="str">
        <f>$A$103&amp;".2"</f>
        <v>15.1.2</v>
      </c>
      <c r="B105" s="81" t="s">
        <v>78</v>
      </c>
      <c r="C105" s="54"/>
      <c r="D105" s="40"/>
    </row>
    <row r="106" spans="1:4" s="20" customFormat="1" ht="15" customHeight="1" x14ac:dyDescent="0.25">
      <c r="A106" s="189" t="str">
        <f>$A$102&amp;".2"</f>
        <v>15.2</v>
      </c>
      <c r="B106" s="80" t="s">
        <v>96</v>
      </c>
      <c r="C106" s="61"/>
      <c r="D106" s="190"/>
    </row>
    <row r="107" spans="1:4" s="47" customFormat="1" ht="15" customHeight="1" x14ac:dyDescent="0.25">
      <c r="A107" s="191" t="str">
        <f>$A$106&amp;".1"</f>
        <v>15.2.1</v>
      </c>
      <c r="B107" s="81" t="s">
        <v>97</v>
      </c>
      <c r="C107" s="54"/>
      <c r="D107" s="40"/>
    </row>
    <row r="108" spans="1:4" s="47" customFormat="1" ht="15" customHeight="1" x14ac:dyDescent="0.25">
      <c r="A108" s="191" t="str">
        <f>$A$106&amp;".2"</f>
        <v>15.2.2</v>
      </c>
      <c r="B108" s="81" t="s">
        <v>77</v>
      </c>
      <c r="C108" s="54"/>
      <c r="D108" s="40"/>
    </row>
    <row r="109" spans="1:4" s="20" customFormat="1" ht="15" customHeight="1" x14ac:dyDescent="0.25">
      <c r="A109" s="189" t="str">
        <f>$A$102&amp;".3"</f>
        <v>15.3</v>
      </c>
      <c r="B109" s="192" t="s">
        <v>98</v>
      </c>
      <c r="C109" s="61"/>
      <c r="D109" s="190"/>
    </row>
    <row r="110" spans="1:4" s="47" customFormat="1" ht="15" customHeight="1" x14ac:dyDescent="0.25">
      <c r="A110" s="191" t="str">
        <f>$A$109&amp;".1"</f>
        <v>15.3.1</v>
      </c>
      <c r="B110" s="193" t="s">
        <v>99</v>
      </c>
      <c r="C110" s="54"/>
      <c r="D110" s="40"/>
    </row>
    <row r="111" spans="1:4" s="47" customFormat="1" ht="15" customHeight="1" x14ac:dyDescent="0.25">
      <c r="A111" s="191" t="str">
        <f>$A$109&amp;".2"</f>
        <v>15.3.2</v>
      </c>
      <c r="B111" s="193" t="s">
        <v>77</v>
      </c>
      <c r="C111" s="54"/>
      <c r="D111" s="40"/>
    </row>
    <row r="112" spans="1:4" s="47" customFormat="1" ht="15" customHeight="1" x14ac:dyDescent="0.25">
      <c r="A112" s="132">
        <v>16</v>
      </c>
      <c r="B112" s="18" t="s">
        <v>100</v>
      </c>
      <c r="C112" s="54"/>
      <c r="D112" s="40"/>
    </row>
    <row r="113" spans="1:4" s="20" customFormat="1" ht="15" customHeight="1" x14ac:dyDescent="0.25">
      <c r="A113" s="189" t="str">
        <f>$A$112&amp;".1"</f>
        <v>16.1</v>
      </c>
      <c r="B113" s="80" t="s">
        <v>101</v>
      </c>
      <c r="C113" s="61"/>
      <c r="D113" s="190"/>
    </row>
    <row r="114" spans="1:4" s="195" customFormat="1" ht="15" customHeight="1" x14ac:dyDescent="0.25">
      <c r="A114" s="191" t="str">
        <f>$A$113&amp;".1"</f>
        <v>16.1.1</v>
      </c>
      <c r="B114" s="81" t="s">
        <v>102</v>
      </c>
      <c r="C114" s="62"/>
      <c r="D114" s="194"/>
    </row>
    <row r="115" spans="1:4" s="195" customFormat="1" ht="15" customHeight="1" x14ac:dyDescent="0.25">
      <c r="A115" s="191" t="str">
        <f>$A$113&amp;".2"</f>
        <v>16.1.2</v>
      </c>
      <c r="B115" s="81" t="s">
        <v>78</v>
      </c>
      <c r="C115" s="63"/>
      <c r="D115" s="194"/>
    </row>
    <row r="116" spans="1:4" s="20" customFormat="1" ht="15" customHeight="1" x14ac:dyDescent="0.25">
      <c r="A116" s="189" t="str">
        <f>$A$112&amp;".2"</f>
        <v>16.2</v>
      </c>
      <c r="B116" s="80" t="s">
        <v>103</v>
      </c>
      <c r="C116" s="58"/>
      <c r="D116" s="190"/>
    </row>
    <row r="117" spans="1:4" s="47" customFormat="1" ht="15" customHeight="1" x14ac:dyDescent="0.25">
      <c r="A117" s="191" t="str">
        <f>$A$116&amp;".1"</f>
        <v>16.2.1</v>
      </c>
      <c r="B117" s="81" t="s">
        <v>104</v>
      </c>
      <c r="C117" s="64"/>
      <c r="D117" s="40"/>
    </row>
    <row r="118" spans="1:4" s="47" customFormat="1" ht="15" customHeight="1" x14ac:dyDescent="0.25">
      <c r="A118" s="191" t="str">
        <f>$A$116&amp;".2"</f>
        <v>16.2.2</v>
      </c>
      <c r="B118" s="81" t="s">
        <v>77</v>
      </c>
      <c r="C118" s="64"/>
      <c r="D118" s="40"/>
    </row>
    <row r="119" spans="1:4" s="20" customFormat="1" ht="15" customHeight="1" x14ac:dyDescent="0.25">
      <c r="A119" s="189" t="str">
        <f>$A$112&amp;".3"</f>
        <v>16.3</v>
      </c>
      <c r="B119" s="192" t="s">
        <v>105</v>
      </c>
      <c r="C119" s="58"/>
      <c r="D119" s="190"/>
    </row>
    <row r="120" spans="1:4" s="47" customFormat="1" ht="15" customHeight="1" x14ac:dyDescent="0.25">
      <c r="A120" s="191" t="str">
        <f>$A$119&amp;".1"</f>
        <v>16.3.1</v>
      </c>
      <c r="B120" s="193" t="s">
        <v>221</v>
      </c>
      <c r="C120" s="64"/>
      <c r="D120" s="40"/>
    </row>
    <row r="121" spans="1:4" s="47" customFormat="1" ht="15" customHeight="1" x14ac:dyDescent="0.25">
      <c r="A121" s="191" t="str">
        <f>$A$119&amp;".2"</f>
        <v>16.3.2</v>
      </c>
      <c r="B121" s="193" t="s">
        <v>77</v>
      </c>
      <c r="C121" s="196"/>
      <c r="D121" s="40"/>
    </row>
    <row r="122" spans="1:4" s="40" customFormat="1" ht="15" customHeight="1" x14ac:dyDescent="0.25">
      <c r="A122" s="138">
        <v>17</v>
      </c>
      <c r="B122" s="18" t="s">
        <v>136</v>
      </c>
      <c r="C122" s="65"/>
    </row>
    <row r="123" spans="1:4" s="190" customFormat="1" ht="15" customHeight="1" x14ac:dyDescent="0.25">
      <c r="A123" s="197" t="str">
        <f>$A$122&amp;".1"</f>
        <v>17.1</v>
      </c>
      <c r="B123" s="80" t="s">
        <v>106</v>
      </c>
      <c r="C123" s="198"/>
    </row>
    <row r="124" spans="1:4" s="40" customFormat="1" ht="15" customHeight="1" x14ac:dyDescent="0.25">
      <c r="A124" s="199" t="str">
        <f>$A$123&amp;".1"</f>
        <v>17.1.1</v>
      </c>
      <c r="B124" s="81" t="s">
        <v>107</v>
      </c>
      <c r="C124" s="66"/>
    </row>
    <row r="125" spans="1:4" s="40" customFormat="1" ht="15" customHeight="1" x14ac:dyDescent="0.25">
      <c r="A125" s="199" t="str">
        <f>$A$123&amp;".2"</f>
        <v>17.1.2</v>
      </c>
      <c r="B125" s="81" t="s">
        <v>78</v>
      </c>
      <c r="C125" s="66"/>
    </row>
    <row r="126" spans="1:4" s="190" customFormat="1" ht="15" customHeight="1" x14ac:dyDescent="0.25">
      <c r="A126" s="197" t="str">
        <f>$A$122&amp;".2"</f>
        <v>17.2</v>
      </c>
      <c r="B126" s="80" t="s">
        <v>108</v>
      </c>
      <c r="C126" s="198"/>
    </row>
    <row r="127" spans="1:4" s="40" customFormat="1" ht="15" customHeight="1" x14ac:dyDescent="0.25">
      <c r="A127" s="199" t="str">
        <f>$A$123&amp;".1"</f>
        <v>17.1.1</v>
      </c>
      <c r="B127" s="81" t="s">
        <v>109</v>
      </c>
      <c r="C127" s="66"/>
    </row>
    <row r="128" spans="1:4" s="40" customFormat="1" ht="15" customHeight="1" x14ac:dyDescent="0.25">
      <c r="A128" s="199" t="str">
        <f>$A$123&amp;".2"</f>
        <v>17.1.2</v>
      </c>
      <c r="B128" s="81" t="s">
        <v>77</v>
      </c>
      <c r="C128" s="66"/>
    </row>
    <row r="129" spans="1:3" s="190" customFormat="1" ht="15" customHeight="1" x14ac:dyDescent="0.25">
      <c r="A129" s="197" t="str">
        <f>$A$122&amp;".3"</f>
        <v>17.3</v>
      </c>
      <c r="B129" s="200" t="s">
        <v>110</v>
      </c>
      <c r="C129" s="198"/>
    </row>
    <row r="130" spans="1:3" s="40" customFormat="1" ht="15" customHeight="1" x14ac:dyDescent="0.25">
      <c r="A130" s="199" t="str">
        <f>$A$129&amp;".1"</f>
        <v>17.3.1</v>
      </c>
      <c r="B130" s="201" t="s">
        <v>111</v>
      </c>
      <c r="C130" s="66"/>
    </row>
    <row r="131" spans="1:3" s="40" customFormat="1" ht="15" customHeight="1" x14ac:dyDescent="0.25">
      <c r="A131" s="199" t="str">
        <f>$A$129&amp;".2"</f>
        <v>17.3.2</v>
      </c>
      <c r="B131" s="201" t="s">
        <v>77</v>
      </c>
      <c r="C131" s="66"/>
    </row>
    <row r="132" spans="1:3" s="40" customFormat="1" x14ac:dyDescent="0.25">
      <c r="A132" s="236" t="s">
        <v>189</v>
      </c>
      <c r="B132" s="237"/>
      <c r="C132" s="238"/>
    </row>
    <row r="133" spans="1:3" s="40" customFormat="1" x14ac:dyDescent="0.25">
      <c r="A133" s="239"/>
      <c r="B133" s="240"/>
      <c r="C133" s="241"/>
    </row>
    <row r="134" spans="1:3" s="40" customFormat="1" ht="15" customHeight="1" x14ac:dyDescent="0.25">
      <c r="A134" s="138">
        <v>18</v>
      </c>
      <c r="B134" s="21" t="s">
        <v>222</v>
      </c>
      <c r="C134" s="66"/>
    </row>
    <row r="135" spans="1:3" s="40" customFormat="1" ht="15" customHeight="1" x14ac:dyDescent="0.25">
      <c r="A135" s="138">
        <v>19</v>
      </c>
      <c r="B135" s="21" t="s">
        <v>190</v>
      </c>
      <c r="C135" s="66"/>
    </row>
    <row r="136" spans="1:3" s="40" customFormat="1" ht="15" customHeight="1" x14ac:dyDescent="0.25">
      <c r="A136" s="138">
        <v>20</v>
      </c>
      <c r="B136" s="21" t="s">
        <v>253</v>
      </c>
      <c r="C136" s="66"/>
    </row>
    <row r="137" spans="1:3" x14ac:dyDescent="0.25">
      <c r="A137" s="236" t="s">
        <v>161</v>
      </c>
      <c r="B137" s="237"/>
      <c r="C137" s="238"/>
    </row>
    <row r="138" spans="1:3" s="40" customFormat="1" x14ac:dyDescent="0.25">
      <c r="A138" s="239"/>
      <c r="B138" s="240"/>
      <c r="C138" s="241"/>
    </row>
    <row r="139" spans="1:3" s="40" customFormat="1" ht="15" customHeight="1" x14ac:dyDescent="0.25">
      <c r="A139" s="138">
        <v>21</v>
      </c>
      <c r="B139" s="21" t="s">
        <v>127</v>
      </c>
      <c r="C139" s="66"/>
    </row>
    <row r="140" spans="1:3" s="40" customFormat="1" ht="15" customHeight="1" x14ac:dyDescent="0.25">
      <c r="A140" s="139" t="str">
        <f>$A$139&amp;".1"</f>
        <v>21.1</v>
      </c>
      <c r="B140" s="82" t="s">
        <v>128</v>
      </c>
      <c r="C140" s="66"/>
    </row>
    <row r="141" spans="1:3" s="40" customFormat="1" ht="15" customHeight="1" x14ac:dyDescent="0.25">
      <c r="A141" s="139" t="str">
        <f>$A$139&amp;".2"</f>
        <v>21.2</v>
      </c>
      <c r="B141" s="82" t="s">
        <v>129</v>
      </c>
      <c r="C141" s="66"/>
    </row>
    <row r="142" spans="1:3" s="40" customFormat="1" ht="15" customHeight="1" x14ac:dyDescent="0.25">
      <c r="A142" s="139" t="str">
        <f>$A$139&amp;".3"</f>
        <v>21.3</v>
      </c>
      <c r="B142" s="82" t="s">
        <v>130</v>
      </c>
      <c r="C142" s="66"/>
    </row>
    <row r="143" spans="1:3" s="40" customFormat="1" ht="15" customHeight="1" x14ac:dyDescent="0.25">
      <c r="A143" s="139" t="str">
        <f>$A$139&amp;".4"</f>
        <v>21.4</v>
      </c>
      <c r="B143" s="82" t="s">
        <v>131</v>
      </c>
      <c r="C143" s="66"/>
    </row>
    <row r="144" spans="1:3" s="40" customFormat="1" x14ac:dyDescent="0.25">
      <c r="A144" s="212" t="s">
        <v>170</v>
      </c>
      <c r="B144" s="213"/>
      <c r="C144" s="214"/>
    </row>
    <row r="145" spans="1:3" s="40" customFormat="1" x14ac:dyDescent="0.25">
      <c r="A145" s="215"/>
      <c r="B145" s="216"/>
      <c r="C145" s="217"/>
    </row>
    <row r="146" spans="1:3" s="40" customFormat="1" ht="14.45" customHeight="1" x14ac:dyDescent="0.25">
      <c r="A146" s="140">
        <v>22</v>
      </c>
      <c r="B146" s="18" t="s">
        <v>169</v>
      </c>
      <c r="C146" s="66"/>
    </row>
    <row r="147" spans="1:3" s="40" customFormat="1" x14ac:dyDescent="0.25">
      <c r="A147" s="212" t="s">
        <v>162</v>
      </c>
      <c r="B147" s="213"/>
      <c r="C147" s="214"/>
    </row>
    <row r="148" spans="1:3" s="40" customFormat="1" x14ac:dyDescent="0.25">
      <c r="A148" s="215"/>
      <c r="B148" s="216"/>
      <c r="C148" s="217"/>
    </row>
    <row r="149" spans="1:3" s="40" customFormat="1" ht="15" customHeight="1" x14ac:dyDescent="0.25">
      <c r="A149" s="140">
        <v>23</v>
      </c>
      <c r="B149" s="18" t="s">
        <v>137</v>
      </c>
      <c r="C149" s="66"/>
    </row>
    <row r="150" spans="1:3" s="40" customFormat="1" ht="15" customHeight="1" thickBot="1" x14ac:dyDescent="0.3">
      <c r="A150" s="141">
        <v>24</v>
      </c>
      <c r="B150" s="121" t="s">
        <v>138</v>
      </c>
      <c r="C150" s="67"/>
    </row>
    <row r="151" spans="1:3" s="6" customFormat="1" ht="15" customHeight="1" x14ac:dyDescent="0.25">
      <c r="A151" s="90"/>
      <c r="C151" s="41"/>
    </row>
    <row r="152" spans="1:3" s="26" customFormat="1" ht="15" customHeight="1" x14ac:dyDescent="0.25">
      <c r="A152" s="91" t="s">
        <v>33</v>
      </c>
      <c r="C152" s="41"/>
    </row>
    <row r="153" spans="1:3" s="26" customFormat="1" ht="15" customHeight="1" x14ac:dyDescent="0.25">
      <c r="A153" s="91"/>
      <c r="C153" s="41"/>
    </row>
    <row r="154" spans="1:3" s="26" customFormat="1" ht="15" customHeight="1" x14ac:dyDescent="0.25">
      <c r="A154" s="92" t="s">
        <v>30</v>
      </c>
      <c r="C154" s="41"/>
    </row>
    <row r="155" spans="1:3" s="26" customFormat="1" ht="15" customHeight="1" x14ac:dyDescent="0.25">
      <c r="A155" s="92" t="s">
        <v>32</v>
      </c>
      <c r="C155" s="41"/>
    </row>
    <row r="156" spans="1:3" s="26" customFormat="1" ht="15" customHeight="1" x14ac:dyDescent="0.25">
      <c r="A156" s="92" t="s">
        <v>31</v>
      </c>
      <c r="C156" s="41"/>
    </row>
    <row r="157" spans="1:3" s="26" customFormat="1" ht="15" customHeight="1" x14ac:dyDescent="0.25">
      <c r="A157" s="92" t="s">
        <v>32</v>
      </c>
      <c r="C157" s="41"/>
    </row>
    <row r="158" spans="1:3" s="26" customFormat="1" ht="15" customHeight="1" x14ac:dyDescent="0.25">
      <c r="A158" s="92" t="s">
        <v>34</v>
      </c>
      <c r="C158" s="41"/>
    </row>
    <row r="159" spans="1:3" s="26" customFormat="1" ht="15" customHeight="1" x14ac:dyDescent="0.25">
      <c r="A159" s="92" t="s">
        <v>32</v>
      </c>
      <c r="C159" s="41"/>
    </row>
    <row r="160" spans="1:3" s="26" customFormat="1" ht="15" customHeight="1" x14ac:dyDescent="0.25">
      <c r="A160" s="92" t="s">
        <v>35</v>
      </c>
      <c r="C160" s="41"/>
    </row>
  </sheetData>
  <customSheetViews>
    <customSheetView guid="{26947C74-6166-4277-A7A1-334B6E9DDE98}" scale="75" showPageBreaks="1" showGridLines="0" printArea="1" hiddenColumns="1" view="pageBreakPreview">
      <selection sqref="A1:C1"/>
      <rowBreaks count="1" manualBreakCount="1">
        <brk id="84" max="2" man="1"/>
      </rowBreaks>
      <pageMargins left="0.70866141732283472" right="0.70866141732283472" top="0.74803149606299213" bottom="0.74803149606299213" header="0.31496062992125984" footer="0.31496062992125984"/>
      <pageSetup paperSize="9" scale="50" fitToHeight="0" orientation="portrait" r:id="rId1"/>
    </customSheetView>
  </customSheetViews>
  <mergeCells count="15">
    <mergeCell ref="A147:C148"/>
    <mergeCell ref="A14:C15"/>
    <mergeCell ref="A25:C26"/>
    <mergeCell ref="A39:C40"/>
    <mergeCell ref="A45:C46"/>
    <mergeCell ref="A100:C101"/>
    <mergeCell ref="A96:C96"/>
    <mergeCell ref="A132:C133"/>
    <mergeCell ref="A137:C138"/>
    <mergeCell ref="A92:C94"/>
    <mergeCell ref="A6:C8"/>
    <mergeCell ref="A1:C1"/>
    <mergeCell ref="A10:C10"/>
    <mergeCell ref="A87:C87"/>
    <mergeCell ref="A144:C145"/>
  </mergeCells>
  <pageMargins left="0.70866141732283472" right="0.70866141732283472" top="0.74803149606299213" bottom="0.74803149606299213" header="0.31496062992125984" footer="0.31496062992125984"/>
  <pageSetup paperSize="9" scale="50" fitToHeight="0" orientation="portrait" r:id="rId2"/>
  <rowBreaks count="1" manualBreakCount="1">
    <brk id="86" max="2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2"/>
  <sheetViews>
    <sheetView showGridLines="0" view="pageBreakPreview" zoomScaleNormal="100" zoomScaleSheetLayoutView="100" workbookViewId="0">
      <selection activeCell="A83" sqref="A83"/>
    </sheetView>
  </sheetViews>
  <sheetFormatPr defaultColWidth="11.42578125" defaultRowHeight="11.25" x14ac:dyDescent="0.25"/>
  <cols>
    <col min="1" max="1" width="9.28515625" style="10" customWidth="1"/>
    <col min="2" max="2" width="125.28515625" style="5" customWidth="1"/>
    <col min="3" max="3" width="17.42578125" style="6" bestFit="1" customWidth="1"/>
    <col min="4" max="16384" width="11.42578125" style="6"/>
  </cols>
  <sheetData>
    <row r="1" spans="1:5" ht="14.45" customHeight="1" x14ac:dyDescent="0.25">
      <c r="A1" s="243" t="s">
        <v>22</v>
      </c>
      <c r="B1" s="243"/>
      <c r="C1" s="243"/>
    </row>
    <row r="2" spans="1:5" s="2" customFormat="1" ht="15.75" x14ac:dyDescent="0.25">
      <c r="A2" s="22" t="s">
        <v>23</v>
      </c>
      <c r="B2" s="11"/>
      <c r="D2" s="1"/>
      <c r="E2" s="1"/>
    </row>
    <row r="3" spans="1:5" s="2" customFormat="1" x14ac:dyDescent="0.25">
      <c r="A3" s="8" t="s">
        <v>155</v>
      </c>
      <c r="B3" s="3"/>
    </row>
    <row r="4" spans="1:5" s="2" customFormat="1" x14ac:dyDescent="0.25">
      <c r="B4" s="3"/>
      <c r="C4" s="23" t="s">
        <v>28</v>
      </c>
    </row>
    <row r="5" spans="1:5" s="2" customFormat="1" x14ac:dyDescent="0.25">
      <c r="A5" s="8"/>
      <c r="B5" s="3"/>
    </row>
    <row r="6" spans="1:5" s="2" customFormat="1" ht="15.75" x14ac:dyDescent="0.25">
      <c r="A6" s="206" t="s">
        <v>123</v>
      </c>
      <c r="B6" s="206"/>
      <c r="C6" s="206"/>
      <c r="D6" s="1"/>
      <c r="E6" s="1"/>
    </row>
    <row r="7" spans="1:5" s="2" customFormat="1" x14ac:dyDescent="0.25">
      <c r="A7" s="207" t="s">
        <v>24</v>
      </c>
      <c r="B7" s="207"/>
      <c r="C7" s="207"/>
      <c r="D7" s="1"/>
      <c r="E7" s="1"/>
    </row>
    <row r="8" spans="1:5" x14ac:dyDescent="0.25">
      <c r="A8" s="9"/>
      <c r="B8" s="4"/>
    </row>
    <row r="9" spans="1:5" ht="12" thickBot="1" x14ac:dyDescent="0.3">
      <c r="C9" s="24" t="s">
        <v>214</v>
      </c>
    </row>
    <row r="10" spans="1:5" s="7" customFormat="1" ht="22.5" x14ac:dyDescent="0.25">
      <c r="A10" s="105" t="s">
        <v>0</v>
      </c>
      <c r="B10" s="106" t="s">
        <v>27</v>
      </c>
      <c r="C10" s="116" t="s">
        <v>1</v>
      </c>
    </row>
    <row r="11" spans="1:5" s="145" customFormat="1" ht="15" customHeight="1" x14ac:dyDescent="0.25">
      <c r="A11" s="143">
        <v>1</v>
      </c>
      <c r="B11" s="144" t="s">
        <v>47</v>
      </c>
      <c r="C11" s="73"/>
    </row>
    <row r="12" spans="1:5" s="20" customFormat="1" ht="21" x14ac:dyDescent="0.25">
      <c r="A12" s="114" t="str">
        <f>A$11&amp;".1"</f>
        <v>1.1</v>
      </c>
      <c r="B12" s="102" t="s">
        <v>112</v>
      </c>
      <c r="C12" s="71"/>
    </row>
    <row r="13" spans="1:5" s="47" customFormat="1" ht="15" customHeight="1" x14ac:dyDescent="0.25">
      <c r="A13" s="143" t="str">
        <f>A$12&amp;".1"</f>
        <v>1.1.1</v>
      </c>
      <c r="B13" s="144" t="s">
        <v>114</v>
      </c>
      <c r="C13" s="122"/>
    </row>
    <row r="14" spans="1:5" s="20" customFormat="1" ht="15" customHeight="1" x14ac:dyDescent="0.25">
      <c r="A14" s="114" t="str">
        <f>A$13&amp;".1"</f>
        <v>1.1.1.1</v>
      </c>
      <c r="B14" s="102" t="s">
        <v>63</v>
      </c>
      <c r="C14" s="71"/>
    </row>
    <row r="15" spans="1:5" s="47" customFormat="1" ht="15" customHeight="1" x14ac:dyDescent="0.25">
      <c r="A15" s="146" t="str">
        <f>A$14&amp;".1"</f>
        <v>1.1.1.1.1</v>
      </c>
      <c r="B15" s="147" t="s">
        <v>7</v>
      </c>
      <c r="C15" s="122"/>
    </row>
    <row r="16" spans="1:5" s="47" customFormat="1" ht="15" customHeight="1" x14ac:dyDescent="0.25">
      <c r="A16" s="146" t="str">
        <f>A$14&amp;".2"</f>
        <v>1.1.1.1.2</v>
      </c>
      <c r="B16" s="148" t="s">
        <v>8</v>
      </c>
      <c r="C16" s="122"/>
    </row>
    <row r="17" spans="1:3" s="47" customFormat="1" ht="15" customHeight="1" x14ac:dyDescent="0.25">
      <c r="A17" s="146" t="str">
        <f>A$14&amp;".3"</f>
        <v>1.1.1.1.3</v>
      </c>
      <c r="B17" s="147" t="s">
        <v>9</v>
      </c>
      <c r="C17" s="122"/>
    </row>
    <row r="18" spans="1:3" s="47" customFormat="1" ht="15" customHeight="1" x14ac:dyDescent="0.25">
      <c r="A18" s="146" t="str">
        <f>A$14&amp;".4"</f>
        <v>1.1.1.1.4</v>
      </c>
      <c r="B18" s="147" t="s">
        <v>42</v>
      </c>
      <c r="C18" s="122"/>
    </row>
    <row r="19" spans="1:3" s="47" customFormat="1" ht="15" customHeight="1" x14ac:dyDescent="0.25">
      <c r="A19" s="146" t="str">
        <f>A$14&amp;".5"</f>
        <v>1.1.1.1.5</v>
      </c>
      <c r="B19" s="147" t="s">
        <v>43</v>
      </c>
      <c r="C19" s="122"/>
    </row>
    <row r="20" spans="1:3" s="47" customFormat="1" ht="15" customHeight="1" x14ac:dyDescent="0.25">
      <c r="A20" s="146" t="str">
        <f>A$14&amp;".6"</f>
        <v>1.1.1.1.6</v>
      </c>
      <c r="B20" s="147" t="s">
        <v>10</v>
      </c>
      <c r="C20" s="122"/>
    </row>
    <row r="21" spans="1:3" s="47" customFormat="1" ht="15" customHeight="1" x14ac:dyDescent="0.25">
      <c r="A21" s="146" t="str">
        <f>A$14&amp;".7"</f>
        <v>1.1.1.1.7</v>
      </c>
      <c r="B21" s="147" t="s">
        <v>11</v>
      </c>
      <c r="C21" s="122"/>
    </row>
    <row r="22" spans="1:3" s="47" customFormat="1" ht="15" customHeight="1" x14ac:dyDescent="0.25">
      <c r="A22" s="146" t="str">
        <f>A$14&amp;".8"</f>
        <v>1.1.1.1.8</v>
      </c>
      <c r="B22" s="147" t="s">
        <v>12</v>
      </c>
      <c r="C22" s="122"/>
    </row>
    <row r="23" spans="1:3" s="47" customFormat="1" ht="15" customHeight="1" x14ac:dyDescent="0.25">
      <c r="A23" s="146" t="str">
        <f>A$14&amp;".9"</f>
        <v>1.1.1.1.9</v>
      </c>
      <c r="B23" s="147" t="s">
        <v>13</v>
      </c>
      <c r="C23" s="122"/>
    </row>
    <row r="24" spans="1:3" s="47" customFormat="1" ht="15" customHeight="1" x14ac:dyDescent="0.25">
      <c r="A24" s="146" t="str">
        <f>A$14&amp;".10"</f>
        <v>1.1.1.1.10</v>
      </c>
      <c r="B24" s="147" t="s">
        <v>21</v>
      </c>
      <c r="C24" s="122"/>
    </row>
    <row r="25" spans="1:3" s="47" customFormat="1" ht="15" customHeight="1" x14ac:dyDescent="0.25">
      <c r="A25" s="146" t="str">
        <f>A$14&amp;".11"</f>
        <v>1.1.1.1.11</v>
      </c>
      <c r="B25" s="148" t="s">
        <v>14</v>
      </c>
      <c r="C25" s="122"/>
    </row>
    <row r="26" spans="1:3" s="47" customFormat="1" ht="15" customHeight="1" x14ac:dyDescent="0.25">
      <c r="A26" s="146" t="str">
        <f>A$14&amp;".12"</f>
        <v>1.1.1.1.12</v>
      </c>
      <c r="B26" s="147" t="s">
        <v>15</v>
      </c>
      <c r="C26" s="122"/>
    </row>
    <row r="27" spans="1:3" s="47" customFormat="1" ht="15" customHeight="1" x14ac:dyDescent="0.25">
      <c r="A27" s="146" t="str">
        <f>A$14&amp;".13"</f>
        <v>1.1.1.1.13</v>
      </c>
      <c r="B27" s="147" t="s">
        <v>255</v>
      </c>
      <c r="C27" s="122"/>
    </row>
    <row r="28" spans="1:3" s="47" customFormat="1" ht="15" customHeight="1" x14ac:dyDescent="0.25">
      <c r="A28" s="146" t="str">
        <f>A$14&amp;".14"</f>
        <v>1.1.1.1.14</v>
      </c>
      <c r="B28" s="147" t="s">
        <v>64</v>
      </c>
      <c r="C28" s="122"/>
    </row>
    <row r="29" spans="1:3" s="47" customFormat="1" ht="15" customHeight="1" x14ac:dyDescent="0.25">
      <c r="A29" s="146" t="str">
        <f>A$14&amp;".15"</f>
        <v>1.1.1.1.15</v>
      </c>
      <c r="B29" s="147" t="s">
        <v>16</v>
      </c>
      <c r="C29" s="122"/>
    </row>
    <row r="30" spans="1:3" s="47" customFormat="1" ht="15" customHeight="1" x14ac:dyDescent="0.25">
      <c r="A30" s="146" t="str">
        <f>A$14&amp;".16"</f>
        <v>1.1.1.1.16</v>
      </c>
      <c r="B30" s="147" t="s">
        <v>17</v>
      </c>
      <c r="C30" s="122"/>
    </row>
    <row r="31" spans="1:3" s="150" customFormat="1" ht="15" customHeight="1" x14ac:dyDescent="0.25">
      <c r="A31" s="114" t="str">
        <f>A$13&amp;".2"</f>
        <v>1.1.1.2</v>
      </c>
      <c r="B31" s="102" t="s">
        <v>57</v>
      </c>
      <c r="C31" s="149"/>
    </row>
    <row r="32" spans="1:3" s="47" customFormat="1" ht="15" customHeight="1" x14ac:dyDescent="0.25">
      <c r="A32" s="146" t="str">
        <f>A$13&amp;".2.1"</f>
        <v>1.1.1.2.1</v>
      </c>
      <c r="B32" s="103" t="s">
        <v>256</v>
      </c>
      <c r="C32" s="122"/>
    </row>
    <row r="33" spans="1:3" s="47" customFormat="1" ht="15" customHeight="1" x14ac:dyDescent="0.25">
      <c r="A33" s="143" t="str">
        <f>A$12&amp;".2"</f>
        <v>1.1.2</v>
      </c>
      <c r="B33" s="144" t="s">
        <v>113</v>
      </c>
      <c r="C33" s="122"/>
    </row>
    <row r="34" spans="1:3" s="150" customFormat="1" ht="15" customHeight="1" x14ac:dyDescent="0.25">
      <c r="A34" s="114" t="str">
        <f>A$33&amp;".1"</f>
        <v>1.1.2.1</v>
      </c>
      <c r="B34" s="102" t="s">
        <v>115</v>
      </c>
      <c r="C34" s="149"/>
    </row>
    <row r="35" spans="1:3" s="47" customFormat="1" ht="15" customHeight="1" x14ac:dyDescent="0.25">
      <c r="A35" s="146" t="str">
        <f>A$34&amp;".1"</f>
        <v>1.1.2.1.1</v>
      </c>
      <c r="B35" s="103" t="s">
        <v>172</v>
      </c>
      <c r="C35" s="122"/>
    </row>
    <row r="36" spans="1:3" s="47" customFormat="1" ht="15" customHeight="1" x14ac:dyDescent="0.25">
      <c r="A36" s="146" t="str">
        <f>A$34&amp;".2"</f>
        <v>1.1.2.1.2</v>
      </c>
      <c r="B36" s="103" t="s">
        <v>173</v>
      </c>
      <c r="C36" s="122"/>
    </row>
    <row r="37" spans="1:3" s="47" customFormat="1" ht="15" customHeight="1" x14ac:dyDescent="0.25">
      <c r="A37" s="146" t="str">
        <f>A$34&amp;".3"</f>
        <v>1.1.2.1.3</v>
      </c>
      <c r="B37" s="103" t="s">
        <v>174</v>
      </c>
      <c r="C37" s="122"/>
    </row>
    <row r="38" spans="1:3" s="47" customFormat="1" ht="15" customHeight="1" x14ac:dyDescent="0.25">
      <c r="A38" s="146" t="str">
        <f>A$34&amp;".4"</f>
        <v>1.1.2.1.4</v>
      </c>
      <c r="B38" s="103" t="s">
        <v>175</v>
      </c>
      <c r="C38" s="122"/>
    </row>
    <row r="39" spans="1:3" s="47" customFormat="1" ht="15" customHeight="1" x14ac:dyDescent="0.25">
      <c r="A39" s="146" t="str">
        <f>A$34&amp;".5"</f>
        <v>1.1.2.1.5</v>
      </c>
      <c r="B39" s="103" t="s">
        <v>176</v>
      </c>
      <c r="C39" s="122"/>
    </row>
    <row r="40" spans="1:3" s="150" customFormat="1" ht="15" customHeight="1" x14ac:dyDescent="0.25">
      <c r="A40" s="114" t="str">
        <f>A$33&amp;".2"</f>
        <v>1.1.2.2</v>
      </c>
      <c r="B40" s="102" t="s">
        <v>116</v>
      </c>
      <c r="C40" s="149"/>
    </row>
    <row r="41" spans="1:3" s="47" customFormat="1" ht="15" customHeight="1" x14ac:dyDescent="0.25">
      <c r="A41" s="146" t="str">
        <f>A$40&amp;".1"</f>
        <v>1.1.2.2.1</v>
      </c>
      <c r="B41" s="103" t="s">
        <v>177</v>
      </c>
      <c r="C41" s="122"/>
    </row>
    <row r="42" spans="1:3" s="47" customFormat="1" ht="15" customHeight="1" x14ac:dyDescent="0.25">
      <c r="A42" s="146" t="str">
        <f>A$40&amp;".2"</f>
        <v>1.1.2.2.2</v>
      </c>
      <c r="B42" s="103" t="s">
        <v>178</v>
      </c>
      <c r="C42" s="122"/>
    </row>
    <row r="43" spans="1:3" s="47" customFormat="1" ht="15" customHeight="1" x14ac:dyDescent="0.25">
      <c r="A43" s="146" t="str">
        <f>A$40&amp;".3"</f>
        <v>1.1.2.2.3</v>
      </c>
      <c r="B43" s="103" t="s">
        <v>179</v>
      </c>
      <c r="C43" s="122"/>
    </row>
    <row r="44" spans="1:3" s="47" customFormat="1" ht="15" customHeight="1" x14ac:dyDescent="0.25">
      <c r="A44" s="146" t="str">
        <f>A$40&amp;".4"</f>
        <v>1.1.2.2.4</v>
      </c>
      <c r="B44" s="103" t="s">
        <v>180</v>
      </c>
      <c r="C44" s="122"/>
    </row>
    <row r="45" spans="1:3" s="47" customFormat="1" ht="15" customHeight="1" x14ac:dyDescent="0.25">
      <c r="A45" s="146" t="str">
        <f>A$40&amp;".5"</f>
        <v>1.1.2.2.5</v>
      </c>
      <c r="B45" s="103" t="s">
        <v>181</v>
      </c>
      <c r="C45" s="122"/>
    </row>
    <row r="46" spans="1:3" s="47" customFormat="1" ht="15" customHeight="1" x14ac:dyDescent="0.25">
      <c r="A46" s="146" t="str">
        <f>A$40&amp;".6"</f>
        <v>1.1.2.2.6</v>
      </c>
      <c r="B46" s="103" t="s">
        <v>58</v>
      </c>
      <c r="C46" s="122"/>
    </row>
    <row r="47" spans="1:3" s="47" customFormat="1" ht="15" customHeight="1" x14ac:dyDescent="0.25">
      <c r="A47" s="146" t="str">
        <f>A$40&amp;".7"</f>
        <v>1.1.2.2.7</v>
      </c>
      <c r="B47" s="103" t="s">
        <v>182</v>
      </c>
      <c r="C47" s="122"/>
    </row>
    <row r="48" spans="1:3" s="47" customFormat="1" ht="15" customHeight="1" x14ac:dyDescent="0.25">
      <c r="A48" s="146" t="str">
        <f>A$40&amp;".8"</f>
        <v>1.1.2.2.8</v>
      </c>
      <c r="B48" s="103" t="s">
        <v>183</v>
      </c>
      <c r="C48" s="122"/>
    </row>
    <row r="49" spans="1:3" s="47" customFormat="1" ht="15" customHeight="1" x14ac:dyDescent="0.25">
      <c r="A49" s="146" t="str">
        <f>A$40&amp;".9"</f>
        <v>1.1.2.2.9</v>
      </c>
      <c r="B49" s="103" t="s">
        <v>184</v>
      </c>
      <c r="C49" s="122"/>
    </row>
    <row r="50" spans="1:3" s="47" customFormat="1" ht="15" customHeight="1" x14ac:dyDescent="0.25">
      <c r="A50" s="146" t="str">
        <f>A$40&amp;".10"</f>
        <v>1.1.2.2.10</v>
      </c>
      <c r="B50" s="103" t="s">
        <v>185</v>
      </c>
      <c r="C50" s="122"/>
    </row>
    <row r="51" spans="1:3" s="20" customFormat="1" ht="15" customHeight="1" x14ac:dyDescent="0.25">
      <c r="A51" s="114" t="str">
        <f>A$33&amp;".3"</f>
        <v>1.1.2.3</v>
      </c>
      <c r="B51" s="102" t="s">
        <v>186</v>
      </c>
      <c r="C51" s="71"/>
    </row>
    <row r="52" spans="1:3" s="20" customFormat="1" ht="15" customHeight="1" x14ac:dyDescent="0.25">
      <c r="A52" s="114" t="str">
        <f>A$33&amp;".4"</f>
        <v>1.1.2.4</v>
      </c>
      <c r="B52" s="102" t="s">
        <v>187</v>
      </c>
      <c r="C52" s="71"/>
    </row>
    <row r="53" spans="1:3" s="46" customFormat="1" ht="15" customHeight="1" x14ac:dyDescent="0.25">
      <c r="A53" s="115" t="str">
        <f>A$33&amp;".4.1"</f>
        <v>1.1.2.4.1</v>
      </c>
      <c r="B53" s="151" t="s">
        <v>56</v>
      </c>
      <c r="C53" s="72"/>
    </row>
    <row r="54" spans="1:3" s="20" customFormat="1" ht="15" customHeight="1" x14ac:dyDescent="0.25">
      <c r="A54" s="114" t="str">
        <f>A$33&amp;".5"</f>
        <v>1.1.2.5</v>
      </c>
      <c r="B54" s="102" t="s">
        <v>117</v>
      </c>
      <c r="C54" s="71"/>
    </row>
    <row r="55" spans="1:3" s="20" customFormat="1" ht="15" customHeight="1" x14ac:dyDescent="0.25">
      <c r="A55" s="114" t="str">
        <f>A$12&amp;".3"</f>
        <v>1.1.3</v>
      </c>
      <c r="B55" s="102" t="s">
        <v>254</v>
      </c>
      <c r="C55" s="71"/>
    </row>
    <row r="56" spans="1:3" s="20" customFormat="1" ht="15" customHeight="1" x14ac:dyDescent="0.25">
      <c r="A56" s="114" t="str">
        <f>A$11&amp;".2"</f>
        <v>1.2</v>
      </c>
      <c r="B56" s="102" t="s">
        <v>228</v>
      </c>
      <c r="C56" s="71"/>
    </row>
    <row r="57" spans="1:3" s="145" customFormat="1" ht="15" customHeight="1" x14ac:dyDescent="0.25">
      <c r="A57" s="143" t="str">
        <f>A$56&amp;".1"</f>
        <v>1.2.1</v>
      </c>
      <c r="B57" s="144" t="s">
        <v>118</v>
      </c>
      <c r="C57" s="73"/>
    </row>
    <row r="58" spans="1:3" s="145" customFormat="1" ht="15" customHeight="1" x14ac:dyDescent="0.25">
      <c r="A58" s="152" t="str">
        <f>A$56&amp;".2"</f>
        <v>1.2.2</v>
      </c>
      <c r="B58" s="83" t="s">
        <v>119</v>
      </c>
      <c r="C58" s="73"/>
    </row>
    <row r="59" spans="1:3" s="20" customFormat="1" ht="15" customHeight="1" x14ac:dyDescent="0.25">
      <c r="A59" s="114" t="str">
        <f>A$11&amp;".3"</f>
        <v>1.3</v>
      </c>
      <c r="B59" s="102" t="s">
        <v>120</v>
      </c>
      <c r="C59" s="71"/>
    </row>
    <row r="60" spans="1:3" s="145" customFormat="1" ht="15" customHeight="1" x14ac:dyDescent="0.25">
      <c r="A60" s="143" t="str">
        <f>A$59&amp;".1"</f>
        <v>1.3.1</v>
      </c>
      <c r="B60" s="144" t="s">
        <v>133</v>
      </c>
      <c r="C60" s="73"/>
    </row>
    <row r="61" spans="1:3" s="47" customFormat="1" ht="15" customHeight="1" x14ac:dyDescent="0.25">
      <c r="A61" s="146" t="str">
        <f>A$60&amp;".1"</f>
        <v>1.3.1.1</v>
      </c>
      <c r="B61" s="103" t="s">
        <v>60</v>
      </c>
      <c r="C61" s="122"/>
    </row>
    <row r="62" spans="1:3" s="47" customFormat="1" ht="15" customHeight="1" x14ac:dyDescent="0.25">
      <c r="A62" s="146" t="str">
        <f>A$60&amp;".2"</f>
        <v>1.3.1.2</v>
      </c>
      <c r="B62" s="103" t="s">
        <v>61</v>
      </c>
      <c r="C62" s="122"/>
    </row>
    <row r="63" spans="1:3" s="47" customFormat="1" ht="15" customHeight="1" x14ac:dyDescent="0.25">
      <c r="A63" s="146" t="str">
        <f>A$60&amp;".3"</f>
        <v>1.3.1.3</v>
      </c>
      <c r="B63" s="103" t="s">
        <v>59</v>
      </c>
      <c r="C63" s="122"/>
    </row>
    <row r="64" spans="1:3" s="47" customFormat="1" ht="15" customHeight="1" x14ac:dyDescent="0.25">
      <c r="A64" s="146" t="str">
        <f>A$60&amp;".4"</f>
        <v>1.3.1.4</v>
      </c>
      <c r="B64" s="103" t="s">
        <v>62</v>
      </c>
      <c r="C64" s="122"/>
    </row>
    <row r="65" spans="1:3" s="145" customFormat="1" ht="15" customHeight="1" x14ac:dyDescent="0.25">
      <c r="A65" s="143" t="str">
        <f>A$59&amp;".2"</f>
        <v>1.3.2</v>
      </c>
      <c r="B65" s="83" t="s">
        <v>134</v>
      </c>
      <c r="C65" s="73"/>
    </row>
    <row r="66" spans="1:3" s="20" customFormat="1" ht="15" customHeight="1" x14ac:dyDescent="0.25">
      <c r="A66" s="114" t="str">
        <f>A$11&amp;".4"</f>
        <v>1.4</v>
      </c>
      <c r="B66" s="102" t="s">
        <v>46</v>
      </c>
      <c r="C66" s="71"/>
    </row>
    <row r="67" spans="1:3" s="145" customFormat="1" ht="15" customHeight="1" x14ac:dyDescent="0.25">
      <c r="A67" s="143" t="str">
        <f>A$66&amp;".1"</f>
        <v>1.4.1</v>
      </c>
      <c r="B67" s="83" t="s">
        <v>282</v>
      </c>
      <c r="C67" s="73"/>
    </row>
    <row r="68" spans="1:3" s="145" customFormat="1" ht="15" customHeight="1" x14ac:dyDescent="0.25">
      <c r="A68" s="143" t="str">
        <f>A$66&amp;".2"</f>
        <v>1.4.2</v>
      </c>
      <c r="B68" s="83" t="s">
        <v>283</v>
      </c>
      <c r="C68" s="73"/>
    </row>
    <row r="69" spans="1:3" s="145" customFormat="1" ht="15" customHeight="1" x14ac:dyDescent="0.25">
      <c r="A69" s="143" t="str">
        <f>A$66&amp;".3"</f>
        <v>1.4.3</v>
      </c>
      <c r="B69" s="83" t="s">
        <v>284</v>
      </c>
      <c r="C69" s="73"/>
    </row>
    <row r="70" spans="1:3" s="46" customFormat="1" ht="15" customHeight="1" x14ac:dyDescent="0.25">
      <c r="A70" s="114" t="str">
        <f>A$11&amp;".5"</f>
        <v>1.5</v>
      </c>
      <c r="B70" s="102" t="s">
        <v>121</v>
      </c>
      <c r="C70" s="72"/>
    </row>
    <row r="71" spans="1:3" s="145" customFormat="1" ht="15" customHeight="1" x14ac:dyDescent="0.25">
      <c r="A71" s="143" t="str">
        <f>A$70&amp;".1"</f>
        <v>1.5.1</v>
      </c>
      <c r="B71" s="144" t="s">
        <v>163</v>
      </c>
      <c r="C71" s="73"/>
    </row>
    <row r="72" spans="1:3" s="145" customFormat="1" ht="15" customHeight="1" x14ac:dyDescent="0.25">
      <c r="A72" s="143" t="str">
        <f>A$70&amp;".2"</f>
        <v>1.5.2</v>
      </c>
      <c r="B72" s="144" t="s">
        <v>164</v>
      </c>
      <c r="C72" s="73"/>
    </row>
    <row r="73" spans="1:3" s="20" customFormat="1" ht="15" customHeight="1" x14ac:dyDescent="0.25">
      <c r="A73" s="203" t="str">
        <f>A$11&amp;".6"</f>
        <v>1.6</v>
      </c>
      <c r="B73" s="102" t="s">
        <v>257</v>
      </c>
      <c r="C73" s="71"/>
    </row>
    <row r="74" spans="1:3" s="155" customFormat="1" ht="15" customHeight="1" x14ac:dyDescent="0.25">
      <c r="A74" s="152">
        <v>2</v>
      </c>
      <c r="B74" s="153" t="s">
        <v>44</v>
      </c>
      <c r="C74" s="154"/>
    </row>
    <row r="75" spans="1:3" s="155" customFormat="1" ht="15" customHeight="1" x14ac:dyDescent="0.25">
      <c r="A75" s="152" t="str">
        <f>$A$74&amp;".1"</f>
        <v>2.1</v>
      </c>
      <c r="B75" s="153" t="s">
        <v>225</v>
      </c>
      <c r="C75" s="154"/>
    </row>
    <row r="76" spans="1:3" s="155" customFormat="1" ht="15" customHeight="1" x14ac:dyDescent="0.25">
      <c r="A76" s="152" t="str">
        <f>$A$74&amp;".2"</f>
        <v>2.2</v>
      </c>
      <c r="B76" s="83" t="s">
        <v>65</v>
      </c>
      <c r="C76" s="154"/>
    </row>
    <row r="77" spans="1:3" s="155" customFormat="1" ht="15" customHeight="1" x14ac:dyDescent="0.25">
      <c r="A77" s="152">
        <v>3</v>
      </c>
      <c r="B77" s="153" t="s">
        <v>45</v>
      </c>
      <c r="C77" s="154"/>
    </row>
    <row r="78" spans="1:3" s="155" customFormat="1" ht="15" customHeight="1" x14ac:dyDescent="0.25">
      <c r="A78" s="152" t="str">
        <f>$A$77&amp;".1"</f>
        <v>3.1</v>
      </c>
      <c r="B78" s="153" t="s">
        <v>224</v>
      </c>
      <c r="C78" s="154"/>
    </row>
    <row r="79" spans="1:3" s="155" customFormat="1" ht="15" customHeight="1" x14ac:dyDescent="0.25">
      <c r="A79" s="152" t="str">
        <f>$A$77&amp;".2"</f>
        <v>3.2</v>
      </c>
      <c r="B79" s="83" t="s">
        <v>66</v>
      </c>
      <c r="C79" s="154"/>
    </row>
    <row r="80" spans="1:3" s="155" customFormat="1" ht="15" customHeight="1" x14ac:dyDescent="0.25">
      <c r="A80" s="152">
        <v>4</v>
      </c>
      <c r="B80" s="153" t="s">
        <v>18</v>
      </c>
      <c r="C80" s="154"/>
    </row>
    <row r="81" spans="1:3" s="155" customFormat="1" ht="15" customHeight="1" x14ac:dyDescent="0.25">
      <c r="A81" s="152" t="str">
        <f>$A$80&amp;".1"</f>
        <v>4.1</v>
      </c>
      <c r="B81" s="153" t="s">
        <v>223</v>
      </c>
      <c r="C81" s="154"/>
    </row>
    <row r="82" spans="1:3" s="155" customFormat="1" ht="15" customHeight="1" thickBot="1" x14ac:dyDescent="0.3">
      <c r="A82" s="156" t="str">
        <f>$A$80&amp;".2"</f>
        <v>4.2</v>
      </c>
      <c r="B82" s="111" t="s">
        <v>122</v>
      </c>
      <c r="C82" s="157"/>
    </row>
    <row r="83" spans="1:3" s="45" customFormat="1" x14ac:dyDescent="0.25">
      <c r="A83" s="185"/>
    </row>
    <row r="84" spans="1:3" s="26" customFormat="1" x14ac:dyDescent="0.25">
      <c r="A84" s="26" t="s">
        <v>33</v>
      </c>
    </row>
    <row r="85" spans="1:3" s="26" customFormat="1" x14ac:dyDescent="0.25"/>
    <row r="86" spans="1:3" s="26" customFormat="1" x14ac:dyDescent="0.25">
      <c r="A86" s="27" t="s">
        <v>30</v>
      </c>
    </row>
    <row r="87" spans="1:3" s="26" customFormat="1" x14ac:dyDescent="0.25">
      <c r="A87" s="27" t="s">
        <v>32</v>
      </c>
    </row>
    <row r="88" spans="1:3" s="26" customFormat="1" x14ac:dyDescent="0.25">
      <c r="A88" s="27" t="s">
        <v>31</v>
      </c>
    </row>
    <row r="89" spans="1:3" s="26" customFormat="1" x14ac:dyDescent="0.25">
      <c r="A89" s="27" t="s">
        <v>32</v>
      </c>
    </row>
    <row r="90" spans="1:3" s="26" customFormat="1" x14ac:dyDescent="0.25">
      <c r="A90" s="27" t="s">
        <v>34</v>
      </c>
    </row>
    <row r="91" spans="1:3" s="26" customFormat="1" x14ac:dyDescent="0.25">
      <c r="A91" s="27" t="s">
        <v>32</v>
      </c>
    </row>
    <row r="92" spans="1:3" s="26" customFormat="1" x14ac:dyDescent="0.25">
      <c r="A92" s="27" t="s">
        <v>35</v>
      </c>
    </row>
    <row r="102" spans="2:2" x14ac:dyDescent="0.25">
      <c r="B102" s="5">
        <f>4.5*1.2</f>
        <v>5.3999999999999995</v>
      </c>
    </row>
  </sheetData>
  <customSheetViews>
    <customSheetView guid="{26947C74-6166-4277-A7A1-334B6E9DDE98}" scale="75" showPageBreaks="1" showGridLines="0" printArea="1" view="pageBreakPreview">
      <selection activeCell="A6" sqref="A6:C6"/>
      <pageMargins left="0.70866141732283472" right="0.70866141732283472" top="0.74803149606299213" bottom="0.74803149606299213" header="0.31496062992125984" footer="0.31496062992125984"/>
      <pageSetup paperSize="9" scale="60" orientation="portrait" r:id="rId1"/>
    </customSheetView>
  </customSheetViews>
  <mergeCells count="3">
    <mergeCell ref="A7:C7"/>
    <mergeCell ref="A6:C6"/>
    <mergeCell ref="A1:C1"/>
  </mergeCells>
  <pageMargins left="0.25" right="0.25" top="0.75" bottom="0.75" header="0.3" footer="0.3"/>
  <pageSetup paperSize="9" scale="51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КАП</vt:lpstr>
      <vt:lpstr>КАП-ДЕТ</vt:lpstr>
      <vt:lpstr>ПАК</vt:lpstr>
      <vt:lpstr>КАП!Print_Area</vt:lpstr>
      <vt:lpstr>'КАП-ДЕТ'!Print_Area</vt:lpstr>
      <vt:lpstr>ПАК!Print_Area</vt:lpstr>
    </vt:vector>
  </TitlesOfParts>
  <Company>Narodna banka Srbije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Jelena Cvetic</dc:creator>
  <cp:lastModifiedBy>Sladjana Boskovic</cp:lastModifiedBy>
  <cp:lastPrinted>2016-12-02T09:17:49Z</cp:lastPrinted>
  <dcterms:created xsi:type="dcterms:W3CDTF">2014-06-16T10:13:20Z</dcterms:created>
  <dcterms:modified xsi:type="dcterms:W3CDTF">2016-12-13T14:02:56Z</dcterms:modified>
</cp:coreProperties>
</file>